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92.187\fs\DPE\Estadisticas\2024\Mensual\2. Feb 24\"/>
    </mc:Choice>
  </mc:AlternateContent>
  <bookViews>
    <workbookView xWindow="0" yWindow="0" windowWidth="23040" windowHeight="9195" activeTab="1"/>
  </bookViews>
  <sheets>
    <sheet name="Indice" sheetId="13" r:id="rId1"/>
    <sheet name="Saldo" sheetId="18" r:id="rId2"/>
    <sheet name="Desembolso" sheetId="7" r:id="rId3"/>
    <sheet name="Servicio" sheetId="15" r:id="rId4"/>
    <sheet name="Clasificación Deuda " sheetId="19" r:id="rId5"/>
  </sheets>
  <definedNames>
    <definedName name="a1.">Desembolso!$E$4</definedName>
    <definedName name="_xlnm.Print_Area" localSheetId="4">'Clasificación Deuda '!$A$2:$N$52</definedName>
    <definedName name="_xlnm.Print_Area" localSheetId="2">Desembolso!$B$5:$N$68</definedName>
    <definedName name="_xlnm.Print_Area" localSheetId="0">Indice!$A$1:$F$25</definedName>
    <definedName name="_xlnm.Print_Area" localSheetId="1">Saldo!$B$1:$Q$42</definedName>
    <definedName name="_xlnm.Print_Area" localSheetId="3">Servicio!$B$5:$N$119</definedName>
    <definedName name="Desembolsos_de_la_Deuda_Pública">Desembolso!$B$5</definedName>
    <definedName name="EEPP" localSheetId="4">#REF!</definedName>
    <definedName name="EEPP" localSheetId="2">#REF!</definedName>
    <definedName name="EEPP" localSheetId="1">#REF!</definedName>
    <definedName name="EEPP" localSheetId="3">#REF!</definedName>
    <definedName name="EEPP">#REF!</definedName>
    <definedName name="EMPPUB" localSheetId="4">#REF!</definedName>
    <definedName name="EMPPUB" localSheetId="2">#REF!</definedName>
    <definedName name="EMPPUB" localSheetId="1">#REF!</definedName>
    <definedName name="EMPPUB" localSheetId="3">#REF!</definedName>
    <definedName name="EMPPUB">#REF!</definedName>
    <definedName name="GOBCENTRAL" localSheetId="4">#REF!</definedName>
    <definedName name="GOBCENTRAL" localSheetId="2">#REF!</definedName>
    <definedName name="GOBCENTRAL" localSheetId="1">#REF!</definedName>
    <definedName name="GOBCENTRAL" localSheetId="3">#REF!</definedName>
    <definedName name="GOBCENTRAL">#REF!</definedName>
    <definedName name="Indicadores_de_la_Deuda_Pública" localSheetId="4">'Clasificación Deuda '!$A$6</definedName>
    <definedName name="Indicadores_de_la_Deuda_Pública" localSheetId="1">#REF!</definedName>
    <definedName name="Indicadores_de_la_Deuda_Pública">#REF!</definedName>
    <definedName name="INSTFINAN" localSheetId="4">#REF!</definedName>
    <definedName name="INSTFINAN" localSheetId="2">#REF!</definedName>
    <definedName name="INSTFINAN" localSheetId="1">#REF!</definedName>
    <definedName name="INSTFINAN" localSheetId="3">#REF!</definedName>
    <definedName name="INSTFINAN">#REF!</definedName>
    <definedName name="LOGOMH" localSheetId="4">#REF!</definedName>
    <definedName name="LOGOMH" localSheetId="2">#REF!</definedName>
    <definedName name="LOGOMH" localSheetId="1">#REF!</definedName>
    <definedName name="LOGOMH" localSheetId="3">#REF!</definedName>
    <definedName name="LOGOMH">#REF!</definedName>
    <definedName name="Saldo_de_la_Deuda_Pública" localSheetId="4">#REF!</definedName>
    <definedName name="Saldo_de_la_Deuda_Pública" localSheetId="1">#REF!</definedName>
    <definedName name="Saldo_de_la_Deuda_Pública">#REF!</definedName>
    <definedName name="Servicio_de_la_Deuda_Pública" localSheetId="4">#REF!</definedName>
    <definedName name="Servicio_de_la_Deuda_Pública" localSheetId="1">#REF!</definedName>
    <definedName name="Servicio_de_la_Deuda_Públi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10" i="15" l="1"/>
  <c r="BV12" i="15"/>
  <c r="BV13" i="15"/>
  <c r="BV15" i="15"/>
  <c r="BV16" i="15"/>
  <c r="BV17" i="15"/>
  <c r="BV18" i="15"/>
  <c r="BV19" i="15"/>
  <c r="BV21" i="15"/>
  <c r="BV22" i="15"/>
  <c r="BV24" i="15"/>
  <c r="BV25" i="15"/>
  <c r="BV27" i="15"/>
  <c r="BV29" i="15"/>
  <c r="BV31" i="15"/>
  <c r="BV33" i="15"/>
  <c r="BV34" i="15"/>
  <c r="BV36" i="15"/>
  <c r="BV37" i="15"/>
  <c r="BV38" i="15"/>
  <c r="BV39" i="15" s="1"/>
  <c r="BV42" i="15"/>
  <c r="BV43" i="15"/>
  <c r="BV45" i="15"/>
  <c r="BV47" i="15"/>
  <c r="BV50" i="15"/>
  <c r="BV52" i="15"/>
  <c r="BV55" i="15"/>
  <c r="BV56" i="15"/>
  <c r="BV59" i="15"/>
  <c r="BV60" i="15"/>
  <c r="BV62" i="15"/>
  <c r="BV63" i="15" s="1"/>
  <c r="BV67" i="15"/>
  <c r="BV68" i="15"/>
  <c r="BV71" i="15"/>
  <c r="BV72" i="15"/>
  <c r="BV81" i="15"/>
  <c r="BV82" i="15"/>
  <c r="BV85" i="15"/>
  <c r="BV86" i="15"/>
  <c r="BV93" i="15"/>
  <c r="BV94" i="15"/>
  <c r="BV100" i="15"/>
  <c r="BV53" i="15" s="1"/>
  <c r="BV102" i="15"/>
  <c r="BV104" i="15"/>
  <c r="BV107" i="15"/>
  <c r="BV108" i="15"/>
  <c r="BV117" i="15"/>
  <c r="BV118" i="15"/>
  <c r="BU21" i="7"/>
  <c r="BU11" i="7"/>
  <c r="BU13" i="7"/>
  <c r="BU15" i="7"/>
  <c r="BU16" i="7"/>
  <c r="BU17" i="7" s="1"/>
  <c r="BU19" i="7"/>
  <c r="BU20" i="7"/>
  <c r="BU22" i="7"/>
  <c r="BU23" i="7" s="1"/>
  <c r="BU25" i="7"/>
  <c r="BU27" i="7"/>
  <c r="BU29" i="7"/>
  <c r="BU31" i="7"/>
  <c r="BU33" i="7"/>
  <c r="BU34" i="7"/>
  <c r="BU36" i="7"/>
  <c r="BU37" i="7"/>
  <c r="BU39" i="7"/>
  <c r="BU40" i="7"/>
  <c r="BU41" i="7"/>
  <c r="BU42" i="7" s="1"/>
  <c r="BU45" i="7"/>
  <c r="BU46" i="7"/>
  <c r="BU47" i="7"/>
  <c r="BU48" i="7" s="1"/>
  <c r="BU49" i="7"/>
  <c r="BU50" i="7"/>
  <c r="BU51" i="7" s="1"/>
  <c r="BU54" i="7"/>
  <c r="BU55" i="7"/>
  <c r="BU57" i="7"/>
  <c r="BU58" i="7"/>
  <c r="BU60" i="7"/>
  <c r="BU62" i="7"/>
  <c r="BU64" i="7"/>
  <c r="BU65" i="7"/>
  <c r="BU67" i="7"/>
  <c r="BU68" i="7"/>
  <c r="BR29" i="18"/>
  <c r="BR103" i="18"/>
  <c r="BR101" i="18" s="1"/>
  <c r="BR100" i="18"/>
  <c r="BR99" i="18"/>
  <c r="BR97" i="18"/>
  <c r="BR96" i="18"/>
  <c r="BR95" i="18"/>
  <c r="BR93" i="18"/>
  <c r="BR92" i="18"/>
  <c r="BR88" i="18"/>
  <c r="BR79" i="18" s="1"/>
  <c r="BR87" i="18"/>
  <c r="BR86" i="18"/>
  <c r="BR85" i="18"/>
  <c r="BR83" i="18"/>
  <c r="BR82" i="18"/>
  <c r="BR81" i="18"/>
  <c r="BR78" i="18"/>
  <c r="BR77" i="18"/>
  <c r="BR75" i="18"/>
  <c r="BR74" i="18"/>
  <c r="BR73" i="18"/>
  <c r="BR71" i="18"/>
  <c r="BR70" i="18"/>
  <c r="BR69" i="18"/>
  <c r="BR67" i="18"/>
  <c r="BR66" i="18"/>
  <c r="BR65" i="18"/>
  <c r="BR62" i="18"/>
  <c r="BR61" i="18"/>
  <c r="BR59" i="18"/>
  <c r="BR58" i="18"/>
  <c r="BR57" i="18"/>
  <c r="BR55" i="18"/>
  <c r="BR54" i="18"/>
  <c r="BR53" i="18"/>
  <c r="BR51" i="18"/>
  <c r="BR50" i="18"/>
  <c r="BR49" i="18"/>
  <c r="BR46" i="18"/>
  <c r="BR41" i="18"/>
  <c r="BR40" i="18"/>
  <c r="BR38" i="18"/>
  <c r="BR37" i="18"/>
  <c r="BR35" i="18"/>
  <c r="BR34" i="18"/>
  <c r="BR32" i="18"/>
  <c r="BR31" i="18"/>
  <c r="BR28" i="18"/>
  <c r="BR26" i="18"/>
  <c r="BR25" i="18"/>
  <c r="BR23" i="18"/>
  <c r="BR22" i="18"/>
  <c r="BR20" i="18"/>
  <c r="BR19" i="18"/>
  <c r="BR17" i="18"/>
  <c r="BR16" i="18"/>
  <c r="BR14" i="18"/>
  <c r="BR13" i="18"/>
  <c r="BR11" i="18"/>
  <c r="BV79" i="15" l="1"/>
  <c r="BV99" i="15"/>
  <c r="BV97" i="15"/>
  <c r="BV87" i="15"/>
  <c r="BV75" i="15"/>
  <c r="BV69" i="15"/>
  <c r="BV64" i="15"/>
  <c r="BV40" i="15"/>
  <c r="BV57" i="15"/>
  <c r="BV124" i="15"/>
  <c r="BV83" i="15"/>
  <c r="BV77" i="15"/>
  <c r="BV65" i="15"/>
  <c r="BV61" i="15"/>
  <c r="BV95" i="15"/>
  <c r="BV73" i="15"/>
  <c r="BU52" i="7"/>
  <c r="BU43" i="7"/>
  <c r="BR47" i="18"/>
  <c r="BR63" i="18"/>
  <c r="BU124" i="15"/>
  <c r="BU100" i="15"/>
  <c r="BV115" i="15" l="1"/>
  <c r="BV121" i="15"/>
  <c r="BV105" i="15"/>
  <c r="BV111" i="15"/>
  <c r="BV113" i="15"/>
  <c r="BV109" i="15"/>
  <c r="BV123" i="15"/>
  <c r="BV119" i="15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5" i="19"/>
  <c r="F24" i="19"/>
  <c r="F22" i="19"/>
  <c r="F21" i="19"/>
  <c r="F20" i="19"/>
  <c r="F19" i="19"/>
  <c r="F17" i="19"/>
  <c r="D45" i="19"/>
  <c r="D44" i="19"/>
  <c r="D43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5" i="19"/>
  <c r="D24" i="19"/>
  <c r="D22" i="19"/>
  <c r="D21" i="19"/>
  <c r="D20" i="19"/>
  <c r="D19" i="19"/>
  <c r="D17" i="19"/>
  <c r="M41" i="19" l="1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5" i="19"/>
  <c r="M24" i="19"/>
  <c r="M22" i="19"/>
  <c r="M21" i="19"/>
  <c r="M20" i="19"/>
  <c r="M19" i="19"/>
  <c r="M17" i="19"/>
  <c r="M16" i="19"/>
  <c r="F16" i="19"/>
  <c r="E14" i="19"/>
  <c r="C45" i="19"/>
  <c r="C44" i="19"/>
  <c r="C43" i="19"/>
  <c r="BU10" i="15" l="1"/>
  <c r="BU12" i="15"/>
  <c r="BU15" i="15"/>
  <c r="BU16" i="15"/>
  <c r="BU17" i="15"/>
  <c r="BU18" i="15" s="1"/>
  <c r="BU21" i="15"/>
  <c r="BU22" i="15"/>
  <c r="BU24" i="15"/>
  <c r="BU25" i="15"/>
  <c r="BU27" i="15"/>
  <c r="BU29" i="15"/>
  <c r="BU33" i="15"/>
  <c r="BU34" i="15"/>
  <c r="BU36" i="15"/>
  <c r="BU38" i="15"/>
  <c r="BU39" i="15" s="1"/>
  <c r="BU40" i="15"/>
  <c r="BU42" i="15"/>
  <c r="BU43" i="15"/>
  <c r="BU45" i="15"/>
  <c r="BU47" i="15"/>
  <c r="BU13" i="15"/>
  <c r="BU50" i="15"/>
  <c r="BU52" i="15"/>
  <c r="BU55" i="15"/>
  <c r="BU56" i="15"/>
  <c r="BU59" i="15"/>
  <c r="BU60" i="15"/>
  <c r="BU62" i="15"/>
  <c r="BU64" i="15" s="1"/>
  <c r="BU63" i="15"/>
  <c r="BU67" i="15"/>
  <c r="BU68" i="15"/>
  <c r="BU71" i="15"/>
  <c r="BU72" i="15"/>
  <c r="BU77" i="15"/>
  <c r="BU81" i="15"/>
  <c r="BU82" i="15"/>
  <c r="BU83" i="15"/>
  <c r="BU85" i="15"/>
  <c r="BU86" i="15"/>
  <c r="BU93" i="15"/>
  <c r="BU94" i="15"/>
  <c r="BU95" i="15"/>
  <c r="BU99" i="15"/>
  <c r="BU57" i="15"/>
  <c r="BU102" i="15"/>
  <c r="BU104" i="15"/>
  <c r="BU107" i="15"/>
  <c r="BU108" i="15"/>
  <c r="BU117" i="15"/>
  <c r="BU118" i="15"/>
  <c r="BU113" i="15"/>
  <c r="BU111" i="15" l="1"/>
  <c r="BU105" i="15"/>
  <c r="BU65" i="15"/>
  <c r="BU61" i="15"/>
  <c r="BU19" i="15"/>
  <c r="BU123" i="15"/>
  <c r="BU109" i="15"/>
  <c r="BU97" i="15"/>
  <c r="BU87" i="15"/>
  <c r="BU75" i="15"/>
  <c r="BU69" i="15"/>
  <c r="BU37" i="15"/>
  <c r="BU31" i="15"/>
  <c r="BU73" i="15"/>
  <c r="BU53" i="15"/>
  <c r="BU121" i="15"/>
  <c r="BU115" i="15"/>
  <c r="BU119" i="15"/>
  <c r="BU79" i="15"/>
  <c r="BT11" i="7"/>
  <c r="BT13" i="7"/>
  <c r="BT15" i="7"/>
  <c r="BT16" i="7"/>
  <c r="BT17" i="7" s="1"/>
  <c r="BT19" i="7"/>
  <c r="BT20" i="7"/>
  <c r="BT21" i="7"/>
  <c r="BT22" i="7"/>
  <c r="BT23" i="7" s="1"/>
  <c r="BT25" i="7"/>
  <c r="BT27" i="7"/>
  <c r="BT29" i="7"/>
  <c r="BT31" i="7"/>
  <c r="BT33" i="7"/>
  <c r="BT34" i="7"/>
  <c r="BT36" i="7"/>
  <c r="BT37" i="7"/>
  <c r="BT39" i="7"/>
  <c r="BT40" i="7"/>
  <c r="BT41" i="7"/>
  <c r="BT42" i="7" s="1"/>
  <c r="BT45" i="7"/>
  <c r="BT46" i="7"/>
  <c r="BT47" i="7"/>
  <c r="BT48" i="7"/>
  <c r="BT49" i="7"/>
  <c r="BT50" i="7"/>
  <c r="BT51" i="7" s="1"/>
  <c r="BT54" i="7"/>
  <c r="BT55" i="7"/>
  <c r="BT57" i="7"/>
  <c r="BT58" i="7"/>
  <c r="BT60" i="7"/>
  <c r="BT62" i="7"/>
  <c r="BT64" i="7"/>
  <c r="BT65" i="7"/>
  <c r="BT67" i="7"/>
  <c r="BT68" i="7"/>
  <c r="BQ13" i="18"/>
  <c r="BQ16" i="18"/>
  <c r="BQ17" i="18"/>
  <c r="BQ19" i="18"/>
  <c r="BQ22" i="18"/>
  <c r="BQ23" i="18"/>
  <c r="BQ25" i="18"/>
  <c r="BQ28" i="18"/>
  <c r="BQ29" i="18"/>
  <c r="BQ31" i="18"/>
  <c r="BQ34" i="18"/>
  <c r="BQ35" i="18"/>
  <c r="BQ37" i="18"/>
  <c r="BQ40" i="18"/>
  <c r="BQ41" i="18"/>
  <c r="BQ11" i="18"/>
  <c r="BQ46" i="18"/>
  <c r="BQ47" i="18"/>
  <c r="BQ49" i="18"/>
  <c r="BQ50" i="18"/>
  <c r="BQ53" i="18"/>
  <c r="BQ54" i="18"/>
  <c r="BQ57" i="18"/>
  <c r="BQ58" i="18"/>
  <c r="BQ61" i="18"/>
  <c r="BQ62" i="18"/>
  <c r="BQ65" i="18"/>
  <c r="BQ66" i="18"/>
  <c r="BQ69" i="18"/>
  <c r="BQ70" i="18"/>
  <c r="BQ73" i="18"/>
  <c r="BQ74" i="18"/>
  <c r="BQ77" i="18"/>
  <c r="BQ78" i="18"/>
  <c r="BQ81" i="18"/>
  <c r="BQ82" i="18"/>
  <c r="BQ85" i="18"/>
  <c r="BQ86" i="18"/>
  <c r="BQ88" i="18"/>
  <c r="BQ55" i="18" s="1"/>
  <c r="BQ92" i="18"/>
  <c r="BQ95" i="18"/>
  <c r="BQ96" i="18"/>
  <c r="BQ99" i="18"/>
  <c r="BQ100" i="18"/>
  <c r="BQ103" i="18"/>
  <c r="BQ93" i="18" s="1"/>
  <c r="BQ71" i="18" l="1"/>
  <c r="BQ59" i="18"/>
  <c r="BQ87" i="18"/>
  <c r="BQ75" i="18"/>
  <c r="BQ63" i="18"/>
  <c r="BQ79" i="18"/>
  <c r="BT52" i="7"/>
  <c r="BT43" i="7"/>
  <c r="BQ97" i="18"/>
  <c r="BQ101" i="18"/>
  <c r="BQ83" i="18"/>
  <c r="BQ67" i="18"/>
  <c r="BQ51" i="18"/>
  <c r="BQ38" i="18"/>
  <c r="BQ32" i="18"/>
  <c r="BQ26" i="18"/>
  <c r="BQ20" i="18"/>
  <c r="BQ14" i="18"/>
  <c r="BI105" i="15"/>
  <c r="BJ105" i="15"/>
  <c r="BK105" i="15"/>
  <c r="BL105" i="15"/>
  <c r="BM105" i="15"/>
  <c r="BN105" i="15"/>
  <c r="BO105" i="15"/>
  <c r="BP105" i="15"/>
  <c r="BQ105" i="15"/>
  <c r="BR105" i="15"/>
  <c r="BS105" i="15"/>
  <c r="BT105" i="15"/>
  <c r="BH105" i="15"/>
  <c r="BI95" i="15"/>
  <c r="BJ95" i="15"/>
  <c r="BK95" i="15"/>
  <c r="BL95" i="15"/>
  <c r="BM95" i="15"/>
  <c r="BN95" i="15"/>
  <c r="BO95" i="15"/>
  <c r="BP95" i="15"/>
  <c r="BQ95" i="15"/>
  <c r="BR95" i="15"/>
  <c r="BS95" i="15"/>
  <c r="BT95" i="15"/>
  <c r="BH95" i="15"/>
  <c r="BI87" i="15"/>
  <c r="BJ87" i="15"/>
  <c r="BK87" i="15"/>
  <c r="BL87" i="15"/>
  <c r="BM87" i="15"/>
  <c r="BN87" i="15"/>
  <c r="BO87" i="15"/>
  <c r="BP87" i="15"/>
  <c r="BQ87" i="15"/>
  <c r="BR87" i="15"/>
  <c r="BS87" i="15"/>
  <c r="BT87" i="15"/>
  <c r="BH87" i="15"/>
  <c r="BI83" i="15"/>
  <c r="BJ83" i="15"/>
  <c r="BK83" i="15"/>
  <c r="BL83" i="15"/>
  <c r="BM83" i="15"/>
  <c r="BN83" i="15"/>
  <c r="BO83" i="15"/>
  <c r="BP83" i="15"/>
  <c r="BQ83" i="15"/>
  <c r="BR83" i="15"/>
  <c r="BS83" i="15"/>
  <c r="BT83" i="15"/>
  <c r="BH83" i="15"/>
  <c r="BI79" i="15"/>
  <c r="BJ79" i="15"/>
  <c r="BK79" i="15"/>
  <c r="BL79" i="15"/>
  <c r="BM79" i="15"/>
  <c r="BN79" i="15"/>
  <c r="BO79" i="15"/>
  <c r="BP79" i="15"/>
  <c r="BQ79" i="15"/>
  <c r="BR79" i="15"/>
  <c r="BS79" i="15"/>
  <c r="BT79" i="15"/>
  <c r="BH79" i="15"/>
  <c r="BI77" i="15"/>
  <c r="BJ77" i="15"/>
  <c r="BK77" i="15"/>
  <c r="BL77" i="15"/>
  <c r="BM77" i="15"/>
  <c r="BN77" i="15"/>
  <c r="BO77" i="15"/>
  <c r="BP77" i="15"/>
  <c r="BQ77" i="15"/>
  <c r="BR77" i="15"/>
  <c r="BS77" i="15"/>
  <c r="BT77" i="15"/>
  <c r="BH77" i="15"/>
  <c r="BI75" i="15"/>
  <c r="BJ75" i="15"/>
  <c r="BK75" i="15"/>
  <c r="BL75" i="15"/>
  <c r="BM75" i="15"/>
  <c r="BN75" i="15"/>
  <c r="BO75" i="15"/>
  <c r="BP75" i="15"/>
  <c r="BQ75" i="15"/>
  <c r="BR75" i="15"/>
  <c r="BS75" i="15"/>
  <c r="BT75" i="15"/>
  <c r="BH75" i="15"/>
  <c r="BI73" i="15"/>
  <c r="BJ73" i="15"/>
  <c r="BK73" i="15"/>
  <c r="BL73" i="15"/>
  <c r="BM73" i="15"/>
  <c r="BN73" i="15"/>
  <c r="BO73" i="15"/>
  <c r="BP73" i="15"/>
  <c r="BQ73" i="15"/>
  <c r="BR73" i="15"/>
  <c r="BS73" i="15"/>
  <c r="BT73" i="15"/>
  <c r="BH73" i="15"/>
  <c r="BI65" i="15"/>
  <c r="BJ65" i="15"/>
  <c r="BK65" i="15"/>
  <c r="BL65" i="15"/>
  <c r="BM65" i="15"/>
  <c r="BN65" i="15"/>
  <c r="BO65" i="15"/>
  <c r="BP65" i="15"/>
  <c r="BQ65" i="15"/>
  <c r="BR65" i="15"/>
  <c r="BS65" i="15"/>
  <c r="BT65" i="15"/>
  <c r="BH65" i="15"/>
  <c r="BI61" i="15"/>
  <c r="BJ61" i="15"/>
  <c r="BK61" i="15"/>
  <c r="BL61" i="15"/>
  <c r="BM61" i="15"/>
  <c r="BN61" i="15"/>
  <c r="BO61" i="15"/>
  <c r="BP61" i="15"/>
  <c r="BQ61" i="15"/>
  <c r="BR61" i="15"/>
  <c r="BS61" i="15"/>
  <c r="BT61" i="15"/>
  <c r="BH61" i="15"/>
  <c r="BI57" i="15"/>
  <c r="BJ57" i="15"/>
  <c r="BK57" i="15"/>
  <c r="BL57" i="15"/>
  <c r="BM57" i="15"/>
  <c r="BN57" i="15"/>
  <c r="BO57" i="15"/>
  <c r="BP57" i="15"/>
  <c r="BQ57" i="15"/>
  <c r="BR57" i="15"/>
  <c r="BS57" i="15"/>
  <c r="BT57" i="15"/>
  <c r="BH57" i="15"/>
  <c r="BI53" i="15"/>
  <c r="BJ53" i="15"/>
  <c r="BK53" i="15"/>
  <c r="BL53" i="15"/>
  <c r="BM53" i="15"/>
  <c r="BN53" i="15"/>
  <c r="BO53" i="15"/>
  <c r="BP53" i="15"/>
  <c r="BQ53" i="15"/>
  <c r="BR53" i="15"/>
  <c r="BS53" i="15"/>
  <c r="BT53" i="15"/>
  <c r="BH53" i="15"/>
  <c r="BI40" i="15"/>
  <c r="BJ40" i="15"/>
  <c r="BK40" i="15"/>
  <c r="BL40" i="15"/>
  <c r="BM40" i="15"/>
  <c r="BN40" i="15"/>
  <c r="BO40" i="15"/>
  <c r="BP40" i="15"/>
  <c r="BQ40" i="15"/>
  <c r="BR40" i="15"/>
  <c r="BS40" i="15"/>
  <c r="BT40" i="15"/>
  <c r="BH40" i="15"/>
  <c r="BI25" i="15"/>
  <c r="BJ25" i="15"/>
  <c r="BK25" i="15"/>
  <c r="BL25" i="15"/>
  <c r="BM25" i="15"/>
  <c r="BN25" i="15"/>
  <c r="BO25" i="15"/>
  <c r="BP25" i="15"/>
  <c r="BQ25" i="15"/>
  <c r="BR25" i="15"/>
  <c r="BS25" i="15"/>
  <c r="BT25" i="15"/>
  <c r="BH25" i="15"/>
  <c r="L14" i="19"/>
  <c r="L45" i="19"/>
  <c r="M45" i="19" s="1"/>
  <c r="J45" i="19"/>
  <c r="K45" i="19" s="1"/>
  <c r="E45" i="19"/>
  <c r="F45" i="19" s="1"/>
  <c r="L44" i="19"/>
  <c r="M44" i="19" s="1"/>
  <c r="J44" i="19"/>
  <c r="K44" i="19" s="1"/>
  <c r="E44" i="19"/>
  <c r="F44" i="19" s="1"/>
  <c r="L43" i="19"/>
  <c r="M43" i="19" s="1"/>
  <c r="J43" i="19"/>
  <c r="K43" i="19" s="1"/>
  <c r="E43" i="19"/>
  <c r="F43" i="19" s="1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5" i="19"/>
  <c r="K24" i="19"/>
  <c r="K22" i="19"/>
  <c r="K21" i="19"/>
  <c r="K20" i="19"/>
  <c r="K19" i="19"/>
  <c r="K17" i="19"/>
  <c r="K16" i="19"/>
  <c r="D16" i="19"/>
  <c r="J14" i="19"/>
  <c r="K9" i="19"/>
  <c r="J9" i="19"/>
  <c r="BT113" i="15" l="1"/>
  <c r="BT107" i="15"/>
  <c r="BT93" i="15"/>
  <c r="BT85" i="15"/>
  <c r="BT68" i="15"/>
  <c r="BT62" i="15"/>
  <c r="BT56" i="15"/>
  <c r="BT43" i="15"/>
  <c r="BT38" i="15"/>
  <c r="BT37" i="15"/>
  <c r="BT17" i="15"/>
  <c r="BT36" i="15"/>
  <c r="BT48" i="15"/>
  <c r="BT10" i="15" s="1"/>
  <c r="BT50" i="15"/>
  <c r="BT55" i="15"/>
  <c r="BT63" i="15"/>
  <c r="BT71" i="15"/>
  <c r="BT100" i="15"/>
  <c r="BT97" i="15" s="1"/>
  <c r="BT102" i="15"/>
  <c r="BT108" i="15"/>
  <c r="BT115" i="15"/>
  <c r="BT118" i="15"/>
  <c r="BT119" i="15"/>
  <c r="BT121" i="15"/>
  <c r="BT124" i="15"/>
  <c r="BT117" i="15" l="1"/>
  <c r="BT59" i="15"/>
  <c r="BT81" i="15"/>
  <c r="BT67" i="15"/>
  <c r="BT18" i="15"/>
  <c r="BT104" i="15"/>
  <c r="BT94" i="15"/>
  <c r="BT82" i="15"/>
  <c r="BT72" i="15"/>
  <c r="BT60" i="15"/>
  <c r="BT52" i="15"/>
  <c r="BT42" i="15"/>
  <c r="BT33" i="15"/>
  <c r="BT15" i="15"/>
  <c r="BT86" i="15"/>
  <c r="BT64" i="15"/>
  <c r="BT39" i="15"/>
  <c r="BT24" i="15"/>
  <c r="BT12" i="15"/>
  <c r="BT21" i="15"/>
  <c r="BT29" i="15"/>
  <c r="BT22" i="15"/>
  <c r="BT16" i="15"/>
  <c r="BT111" i="15"/>
  <c r="BT99" i="15"/>
  <c r="BT69" i="15"/>
  <c r="BT47" i="15"/>
  <c r="BT34" i="15"/>
  <c r="BT27" i="15"/>
  <c r="BT123" i="15"/>
  <c r="BT109" i="15"/>
  <c r="BT45" i="15"/>
  <c r="BT19" i="15"/>
  <c r="BT13" i="15"/>
  <c r="BT31" i="15"/>
  <c r="BS68" i="7" l="1"/>
  <c r="BS64" i="7"/>
  <c r="BS58" i="7"/>
  <c r="BS54" i="7"/>
  <c r="BS50" i="7"/>
  <c r="BS47" i="7"/>
  <c r="BS48" i="7" s="1"/>
  <c r="BS41" i="7"/>
  <c r="BS42" i="7" s="1"/>
  <c r="BS39" i="7"/>
  <c r="BS31" i="7"/>
  <c r="BS25" i="7"/>
  <c r="BS22" i="7"/>
  <c r="BS20" i="7"/>
  <c r="BS19" i="7"/>
  <c r="BS16" i="7"/>
  <c r="BS15" i="7"/>
  <c r="BS11" i="7"/>
  <c r="BS13" i="7"/>
  <c r="BS17" i="7"/>
  <c r="BS21" i="7"/>
  <c r="BS23" i="7"/>
  <c r="BS27" i="7"/>
  <c r="BS29" i="7"/>
  <c r="BS33" i="7"/>
  <c r="BS34" i="7"/>
  <c r="BS36" i="7"/>
  <c r="BS37" i="7"/>
  <c r="BS45" i="7"/>
  <c r="BS46" i="7"/>
  <c r="BS51" i="7"/>
  <c r="BS52" i="7"/>
  <c r="BS55" i="7"/>
  <c r="BS57" i="7"/>
  <c r="BS60" i="7"/>
  <c r="BS62" i="7"/>
  <c r="BS67" i="7" l="1"/>
  <c r="BS65" i="7"/>
  <c r="BS49" i="7"/>
  <c r="BS43" i="7"/>
  <c r="BS40" i="7"/>
  <c r="BS12" i="15"/>
  <c r="BS15" i="15"/>
  <c r="BS18" i="15"/>
  <c r="BS21" i="15"/>
  <c r="BS24" i="15"/>
  <c r="BS31" i="15"/>
  <c r="BS33" i="15"/>
  <c r="BS36" i="15"/>
  <c r="BS37" i="15"/>
  <c r="BS39" i="15"/>
  <c r="BS42" i="15"/>
  <c r="BS43" i="15"/>
  <c r="BS48" i="15"/>
  <c r="BS13" i="15" s="1"/>
  <c r="BS50" i="15"/>
  <c r="BS52" i="15"/>
  <c r="BS55" i="15"/>
  <c r="BS56" i="15"/>
  <c r="BS59" i="15"/>
  <c r="BS60" i="15"/>
  <c r="BS63" i="15"/>
  <c r="BS64" i="15"/>
  <c r="BS67" i="15"/>
  <c r="BS68" i="15"/>
  <c r="BS71" i="15"/>
  <c r="BS72" i="15"/>
  <c r="BS81" i="15"/>
  <c r="BS82" i="15"/>
  <c r="BS85" i="15"/>
  <c r="BS86" i="15"/>
  <c r="BS93" i="15"/>
  <c r="BS94" i="15"/>
  <c r="BS100" i="15"/>
  <c r="BS97" i="15" s="1"/>
  <c r="BS102" i="15"/>
  <c r="BS104" i="15"/>
  <c r="BS107" i="15"/>
  <c r="BS108" i="15"/>
  <c r="BS113" i="15"/>
  <c r="BS115" i="15"/>
  <c r="BS117" i="15"/>
  <c r="BS118" i="15"/>
  <c r="BS119" i="15"/>
  <c r="BS121" i="15"/>
  <c r="BS124" i="15"/>
  <c r="BR11" i="7"/>
  <c r="BR13" i="7"/>
  <c r="BR15" i="7"/>
  <c r="BR17" i="7"/>
  <c r="BR19" i="7"/>
  <c r="BR21" i="7"/>
  <c r="BR23" i="7"/>
  <c r="BR25" i="7"/>
  <c r="BR27" i="7"/>
  <c r="BR29" i="7"/>
  <c r="BR31" i="7"/>
  <c r="BR33" i="7"/>
  <c r="BR34" i="7"/>
  <c r="BR36" i="7"/>
  <c r="BR37" i="7"/>
  <c r="BR39" i="7"/>
  <c r="BR40" i="7"/>
  <c r="BR42" i="7"/>
  <c r="BR43" i="7"/>
  <c r="BR45" i="7"/>
  <c r="BR46" i="7"/>
  <c r="BR48" i="7"/>
  <c r="BR49" i="7"/>
  <c r="BR51" i="7"/>
  <c r="BR52" i="7"/>
  <c r="BR54" i="7"/>
  <c r="BR55" i="7"/>
  <c r="BR57" i="7"/>
  <c r="BR58" i="7"/>
  <c r="BR60" i="7"/>
  <c r="BR62" i="7"/>
  <c r="BR64" i="7"/>
  <c r="BR65" i="7"/>
  <c r="BR67" i="7"/>
  <c r="BR68" i="7"/>
  <c r="BS29" i="15" l="1"/>
  <c r="BS22" i="15"/>
  <c r="BS16" i="15"/>
  <c r="BS10" i="15"/>
  <c r="BS111" i="15"/>
  <c r="BS99" i="15"/>
  <c r="BS69" i="15"/>
  <c r="BS47" i="15"/>
  <c r="BS34" i="15"/>
  <c r="BS27" i="15"/>
  <c r="BS123" i="15"/>
  <c r="BS109" i="15"/>
  <c r="BS45" i="15"/>
  <c r="BS19" i="15"/>
  <c r="BP13" i="18" l="1"/>
  <c r="BP16" i="18"/>
  <c r="BP19" i="18"/>
  <c r="BP22" i="18"/>
  <c r="BP25" i="18"/>
  <c r="BP28" i="18"/>
  <c r="BP31" i="18"/>
  <c r="BP34" i="18"/>
  <c r="BP37" i="18"/>
  <c r="BP40" i="18"/>
  <c r="BP46" i="18"/>
  <c r="BP49" i="18"/>
  <c r="BP50" i="18"/>
  <c r="BP53" i="18"/>
  <c r="BP54" i="18"/>
  <c r="BP57" i="18"/>
  <c r="BP58" i="18"/>
  <c r="BP61" i="18"/>
  <c r="BP62" i="18"/>
  <c r="BP65" i="18"/>
  <c r="BP66" i="18"/>
  <c r="BP69" i="18"/>
  <c r="BP70" i="18"/>
  <c r="BP73" i="18"/>
  <c r="BP74" i="18"/>
  <c r="BP77" i="18"/>
  <c r="BP78" i="18"/>
  <c r="BP81" i="18"/>
  <c r="BP82" i="18"/>
  <c r="BP85" i="18"/>
  <c r="BP86" i="18"/>
  <c r="BP92" i="18"/>
  <c r="BP95" i="18"/>
  <c r="BP96" i="18"/>
  <c r="BP99" i="18"/>
  <c r="BP100" i="18"/>
  <c r="BR12" i="15" l="1"/>
  <c r="BR15" i="15"/>
  <c r="BR18" i="15"/>
  <c r="BR21" i="15"/>
  <c r="BR24" i="15"/>
  <c r="BR33" i="15"/>
  <c r="BR36" i="15"/>
  <c r="BR39" i="15"/>
  <c r="BR42" i="15"/>
  <c r="BR50" i="15"/>
  <c r="BR52" i="15"/>
  <c r="BR55" i="15"/>
  <c r="BR56" i="15"/>
  <c r="BR59" i="15"/>
  <c r="BR60" i="15"/>
  <c r="BR63" i="15"/>
  <c r="BR64" i="15"/>
  <c r="BR67" i="15"/>
  <c r="BR68" i="15"/>
  <c r="BR71" i="15"/>
  <c r="BR72" i="15"/>
  <c r="BR81" i="15"/>
  <c r="BR82" i="15"/>
  <c r="BR85" i="15"/>
  <c r="BR86" i="15"/>
  <c r="BR93" i="15"/>
  <c r="BR94" i="15"/>
  <c r="BR102" i="15"/>
  <c r="BR104" i="15"/>
  <c r="BR107" i="15"/>
  <c r="BR108" i="15"/>
  <c r="BR117" i="15"/>
  <c r="BR118" i="15"/>
  <c r="BQ11" i="7"/>
  <c r="BQ13" i="7"/>
  <c r="BQ15" i="7"/>
  <c r="BQ17" i="7"/>
  <c r="BQ19" i="7"/>
  <c r="BQ21" i="7"/>
  <c r="BQ23" i="7"/>
  <c r="BQ25" i="7"/>
  <c r="BQ27" i="7"/>
  <c r="BQ29" i="7"/>
  <c r="BQ31" i="7"/>
  <c r="BQ33" i="7"/>
  <c r="BQ34" i="7"/>
  <c r="BQ36" i="7"/>
  <c r="BQ37" i="7"/>
  <c r="BQ39" i="7"/>
  <c r="BQ40" i="7"/>
  <c r="BQ42" i="7"/>
  <c r="BQ43" i="7"/>
  <c r="BQ45" i="7"/>
  <c r="BQ46" i="7"/>
  <c r="BQ48" i="7"/>
  <c r="BQ49" i="7"/>
  <c r="BQ51" i="7"/>
  <c r="BQ52" i="7"/>
  <c r="BQ54" i="7"/>
  <c r="BQ55" i="7"/>
  <c r="BQ57" i="7"/>
  <c r="BQ58" i="7"/>
  <c r="BQ60" i="7"/>
  <c r="BQ62" i="7"/>
  <c r="BQ64" i="7"/>
  <c r="BQ65" i="7"/>
  <c r="BQ67" i="7"/>
  <c r="BQ68" i="7"/>
  <c r="BO13" i="18"/>
  <c r="BO16" i="18"/>
  <c r="BO19" i="18"/>
  <c r="BO22" i="18"/>
  <c r="BO25" i="18"/>
  <c r="BO28" i="18"/>
  <c r="BO31" i="18"/>
  <c r="BO34" i="18"/>
  <c r="BO37" i="18"/>
  <c r="BO40" i="18"/>
  <c r="BO46" i="18"/>
  <c r="BO49" i="18"/>
  <c r="BO50" i="18"/>
  <c r="BO53" i="18"/>
  <c r="BO54" i="18"/>
  <c r="BO57" i="18"/>
  <c r="BO58" i="18"/>
  <c r="BO61" i="18"/>
  <c r="BO62" i="18"/>
  <c r="BO65" i="18"/>
  <c r="BO66" i="18"/>
  <c r="BO69" i="18"/>
  <c r="BO70" i="18"/>
  <c r="BO73" i="18"/>
  <c r="BO74" i="18"/>
  <c r="BO77" i="18"/>
  <c r="BO78" i="18"/>
  <c r="BO81" i="18"/>
  <c r="BO82" i="18"/>
  <c r="BO85" i="18"/>
  <c r="BO86" i="18"/>
  <c r="BO92" i="18"/>
  <c r="BO95" i="18"/>
  <c r="BO96" i="18"/>
  <c r="BO99" i="18"/>
  <c r="BO100" i="18"/>
  <c r="BQ12" i="15" l="1"/>
  <c r="BQ15" i="15"/>
  <c r="BQ18" i="15"/>
  <c r="BQ21" i="15"/>
  <c r="BQ24" i="15"/>
  <c r="BQ33" i="15"/>
  <c r="BQ36" i="15"/>
  <c r="BQ39" i="15"/>
  <c r="BQ42" i="15"/>
  <c r="BQ50" i="15"/>
  <c r="BQ52" i="15"/>
  <c r="BQ55" i="15"/>
  <c r="BQ56" i="15"/>
  <c r="BQ59" i="15"/>
  <c r="BQ60" i="15"/>
  <c r="BQ63" i="15"/>
  <c r="BQ64" i="15"/>
  <c r="BQ67" i="15"/>
  <c r="BQ68" i="15"/>
  <c r="BQ71" i="15"/>
  <c r="BQ72" i="15"/>
  <c r="BQ81" i="15"/>
  <c r="BQ82" i="15"/>
  <c r="BQ85" i="15"/>
  <c r="BQ86" i="15"/>
  <c r="BQ93" i="15"/>
  <c r="BQ94" i="15"/>
  <c r="BQ102" i="15"/>
  <c r="BQ104" i="15"/>
  <c r="BQ107" i="15"/>
  <c r="BQ108" i="15"/>
  <c r="BQ117" i="15"/>
  <c r="BQ118" i="15"/>
  <c r="BP11" i="7"/>
  <c r="BP13" i="7"/>
  <c r="BP15" i="7"/>
  <c r="BP17" i="7"/>
  <c r="BP19" i="7"/>
  <c r="BP21" i="7"/>
  <c r="BP23" i="7"/>
  <c r="BP25" i="7"/>
  <c r="BP27" i="7"/>
  <c r="BP29" i="7"/>
  <c r="BP31" i="7"/>
  <c r="BP33" i="7"/>
  <c r="BP34" i="7"/>
  <c r="BP36" i="7"/>
  <c r="BP37" i="7"/>
  <c r="BP39" i="7"/>
  <c r="BP40" i="7"/>
  <c r="BP42" i="7"/>
  <c r="BP43" i="7"/>
  <c r="BP45" i="7"/>
  <c r="BP46" i="7"/>
  <c r="BP48" i="7"/>
  <c r="BP49" i="7"/>
  <c r="BP51" i="7"/>
  <c r="BP52" i="7"/>
  <c r="BP54" i="7"/>
  <c r="BP55" i="7"/>
  <c r="BP57" i="7"/>
  <c r="BP58" i="7"/>
  <c r="BP60" i="7"/>
  <c r="BP62" i="7"/>
  <c r="BP64" i="7"/>
  <c r="BP65" i="7"/>
  <c r="BP67" i="7"/>
  <c r="BP68" i="7"/>
  <c r="BN13" i="18" l="1"/>
  <c r="BN16" i="18"/>
  <c r="BN19" i="18"/>
  <c r="BN22" i="18"/>
  <c r="BN25" i="18"/>
  <c r="BN28" i="18"/>
  <c r="BN31" i="18"/>
  <c r="BN34" i="18"/>
  <c r="BN37" i="18"/>
  <c r="BN40" i="18"/>
  <c r="BN46" i="18"/>
  <c r="BN49" i="18"/>
  <c r="BN50" i="18"/>
  <c r="BN53" i="18"/>
  <c r="BN54" i="18"/>
  <c r="BN57" i="18"/>
  <c r="BN58" i="18"/>
  <c r="BN61" i="18"/>
  <c r="BN62" i="18"/>
  <c r="BN65" i="18"/>
  <c r="BN66" i="18"/>
  <c r="BN69" i="18"/>
  <c r="BN70" i="18"/>
  <c r="BN73" i="18"/>
  <c r="BN74" i="18"/>
  <c r="BN77" i="18"/>
  <c r="BN78" i="18"/>
  <c r="BN81" i="18"/>
  <c r="BN82" i="18"/>
  <c r="BN85" i="18"/>
  <c r="BN86" i="18"/>
  <c r="BN92" i="18"/>
  <c r="BN95" i="18"/>
  <c r="BN96" i="18"/>
  <c r="BN99" i="18"/>
  <c r="BN100" i="18"/>
  <c r="I117" i="15" l="1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V117" i="15"/>
  <c r="W117" i="15"/>
  <c r="X117" i="15"/>
  <c r="Y117" i="15"/>
  <c r="Z117" i="15"/>
  <c r="AA117" i="15"/>
  <c r="AB117" i="15"/>
  <c r="AC117" i="15"/>
  <c r="AD117" i="15"/>
  <c r="AE117" i="15"/>
  <c r="AF117" i="15"/>
  <c r="AG117" i="15"/>
  <c r="AH117" i="15"/>
  <c r="AI117" i="15"/>
  <c r="AJ117" i="15"/>
  <c r="AK117" i="15"/>
  <c r="AL117" i="15"/>
  <c r="AM117" i="15"/>
  <c r="AN117" i="15"/>
  <c r="AO117" i="15"/>
  <c r="AP117" i="15"/>
  <c r="AQ117" i="15"/>
  <c r="AR117" i="15"/>
  <c r="AS117" i="15"/>
  <c r="AT117" i="15"/>
  <c r="AU117" i="15"/>
  <c r="AV117" i="15"/>
  <c r="AW117" i="15"/>
  <c r="AX117" i="15"/>
  <c r="AY117" i="15"/>
  <c r="AZ117" i="15"/>
  <c r="BA117" i="15"/>
  <c r="BB117" i="15"/>
  <c r="BC117" i="15"/>
  <c r="BD117" i="15"/>
  <c r="BE117" i="15"/>
  <c r="BF117" i="15"/>
  <c r="BG117" i="15"/>
  <c r="BH117" i="15"/>
  <c r="BI117" i="15"/>
  <c r="BJ117" i="15"/>
  <c r="BK117" i="15"/>
  <c r="BL117" i="15"/>
  <c r="BM117" i="15"/>
  <c r="BN117" i="15"/>
  <c r="BO117" i="15"/>
  <c r="BP117" i="15"/>
  <c r="I118" i="15"/>
  <c r="J118" i="15"/>
  <c r="K118" i="15"/>
  <c r="L118" i="15"/>
  <c r="M118" i="15"/>
  <c r="N118" i="15"/>
  <c r="O118" i="15"/>
  <c r="P118" i="15"/>
  <c r="Q118" i="15"/>
  <c r="R118" i="15"/>
  <c r="S118" i="15"/>
  <c r="T118" i="15"/>
  <c r="U118" i="15"/>
  <c r="V118" i="15"/>
  <c r="W118" i="15"/>
  <c r="X118" i="15"/>
  <c r="Y118" i="15"/>
  <c r="Z118" i="15"/>
  <c r="AA118" i="15"/>
  <c r="AB118" i="15"/>
  <c r="AC118" i="15"/>
  <c r="AD118" i="15"/>
  <c r="AE118" i="15"/>
  <c r="AF118" i="15"/>
  <c r="AG118" i="15"/>
  <c r="AH118" i="15"/>
  <c r="AI118" i="15"/>
  <c r="AJ118" i="15"/>
  <c r="AK118" i="15"/>
  <c r="AL118" i="15"/>
  <c r="AM118" i="15"/>
  <c r="AN118" i="15"/>
  <c r="AO118" i="15"/>
  <c r="AP118" i="15"/>
  <c r="AQ118" i="15"/>
  <c r="AR118" i="15"/>
  <c r="AS118" i="15"/>
  <c r="AT118" i="15"/>
  <c r="AU118" i="15"/>
  <c r="AV118" i="15"/>
  <c r="AW118" i="15"/>
  <c r="AX118" i="15"/>
  <c r="AY118" i="15"/>
  <c r="AZ118" i="15"/>
  <c r="BA118" i="15"/>
  <c r="BB118" i="15"/>
  <c r="BC118" i="15"/>
  <c r="BD118" i="15"/>
  <c r="BE118" i="15"/>
  <c r="BF118" i="15"/>
  <c r="BG118" i="15"/>
  <c r="BH118" i="15"/>
  <c r="BI118" i="15"/>
  <c r="BJ118" i="15"/>
  <c r="BK118" i="15"/>
  <c r="BL118" i="15"/>
  <c r="BM118" i="15"/>
  <c r="BN118" i="15"/>
  <c r="BO118" i="15"/>
  <c r="BP118" i="15"/>
  <c r="BP102" i="15" l="1"/>
  <c r="BP104" i="15"/>
  <c r="BP107" i="15"/>
  <c r="BP108" i="15"/>
  <c r="BP12" i="15"/>
  <c r="BP15" i="15"/>
  <c r="BP18" i="15"/>
  <c r="BP21" i="15"/>
  <c r="BP24" i="15"/>
  <c r="BP33" i="15"/>
  <c r="BP36" i="15"/>
  <c r="BP39" i="15"/>
  <c r="BP42" i="15"/>
  <c r="BP50" i="15"/>
  <c r="BP52" i="15"/>
  <c r="BP55" i="15"/>
  <c r="BP56" i="15"/>
  <c r="BP59" i="15"/>
  <c r="BP60" i="15"/>
  <c r="BP63" i="15"/>
  <c r="BP64" i="15"/>
  <c r="BP67" i="15"/>
  <c r="BP68" i="15"/>
  <c r="BP71" i="15"/>
  <c r="BP72" i="15"/>
  <c r="BP81" i="15"/>
  <c r="BP82" i="15"/>
  <c r="BP85" i="15"/>
  <c r="BP86" i="15"/>
  <c r="BP93" i="15"/>
  <c r="BP94" i="15"/>
  <c r="BO37" i="7"/>
  <c r="BO11" i="7"/>
  <c r="BO13" i="7"/>
  <c r="BO15" i="7"/>
  <c r="BO17" i="7"/>
  <c r="BO19" i="7"/>
  <c r="BO21" i="7"/>
  <c r="BO23" i="7"/>
  <c r="BO25" i="7"/>
  <c r="BO27" i="7"/>
  <c r="BO29" i="7"/>
  <c r="BO31" i="7"/>
  <c r="BO33" i="7"/>
  <c r="BO34" i="7"/>
  <c r="BO36" i="7"/>
  <c r="BO39" i="7"/>
  <c r="BO40" i="7"/>
  <c r="BO42" i="7"/>
  <c r="BO43" i="7"/>
  <c r="BO45" i="7"/>
  <c r="BO46" i="7"/>
  <c r="BO48" i="7"/>
  <c r="BO49" i="7"/>
  <c r="BO51" i="7"/>
  <c r="BO52" i="7"/>
  <c r="BO54" i="7"/>
  <c r="BO55" i="7"/>
  <c r="BO57" i="7"/>
  <c r="BO58" i="7"/>
  <c r="BO60" i="7"/>
  <c r="BO62" i="7"/>
  <c r="BO64" i="7"/>
  <c r="BO65" i="7"/>
  <c r="BO67" i="7"/>
  <c r="BO68" i="7"/>
  <c r="BM13" i="18" l="1"/>
  <c r="BM16" i="18"/>
  <c r="BM19" i="18"/>
  <c r="BM22" i="18"/>
  <c r="BM25" i="18"/>
  <c r="BM28" i="18"/>
  <c r="BM31" i="18"/>
  <c r="BM34" i="18"/>
  <c r="BM37" i="18"/>
  <c r="BM40" i="18"/>
  <c r="BM46" i="18"/>
  <c r="BM49" i="18"/>
  <c r="BM50" i="18"/>
  <c r="BM53" i="18"/>
  <c r="BM54" i="18"/>
  <c r="BM57" i="18"/>
  <c r="BM58" i="18"/>
  <c r="BM61" i="18"/>
  <c r="BM62" i="18"/>
  <c r="BM65" i="18"/>
  <c r="BM66" i="18"/>
  <c r="BM69" i="18"/>
  <c r="BM70" i="18"/>
  <c r="BM73" i="18"/>
  <c r="BM74" i="18"/>
  <c r="BM77" i="18"/>
  <c r="BM78" i="18"/>
  <c r="BM81" i="18"/>
  <c r="BM82" i="18"/>
  <c r="BM85" i="18"/>
  <c r="BM86" i="18"/>
  <c r="BM92" i="18"/>
  <c r="BM95" i="18"/>
  <c r="BM96" i="18"/>
  <c r="BM99" i="18"/>
  <c r="BM100" i="18"/>
  <c r="AU43" i="15" l="1"/>
  <c r="BH43" i="15"/>
  <c r="AU47" i="15"/>
  <c r="BH47" i="15"/>
  <c r="AU45" i="15"/>
  <c r="BH45" i="15"/>
  <c r="AT102" i="15" l="1"/>
  <c r="AI102" i="15"/>
  <c r="AJ102" i="15"/>
  <c r="AK102" i="15"/>
  <c r="AL102" i="15"/>
  <c r="AM102" i="15"/>
  <c r="AN102" i="15"/>
  <c r="AO102" i="15"/>
  <c r="AP102" i="15"/>
  <c r="AQ102" i="15"/>
  <c r="AR102" i="15"/>
  <c r="AS102" i="15"/>
  <c r="AH102" i="15"/>
  <c r="AI50" i="15"/>
  <c r="AJ50" i="15"/>
  <c r="AK50" i="15"/>
  <c r="AL50" i="15"/>
  <c r="AM50" i="15"/>
  <c r="AN50" i="15"/>
  <c r="AO50" i="15"/>
  <c r="AP50" i="15"/>
  <c r="AQ50" i="15"/>
  <c r="AR50" i="15"/>
  <c r="AS50" i="15"/>
  <c r="AT50" i="15"/>
  <c r="AH50" i="15"/>
  <c r="BO108" i="15" l="1"/>
  <c r="BO107" i="15"/>
  <c r="BO104" i="15"/>
  <c r="BO102" i="15"/>
  <c r="BO94" i="15"/>
  <c r="BO93" i="15"/>
  <c r="BO86" i="15"/>
  <c r="BO85" i="15"/>
  <c r="BO82" i="15"/>
  <c r="BO81" i="15"/>
  <c r="BO72" i="15"/>
  <c r="BO71" i="15"/>
  <c r="BO68" i="15"/>
  <c r="BO67" i="15"/>
  <c r="BO64" i="15"/>
  <c r="BO63" i="15"/>
  <c r="BO60" i="15"/>
  <c r="BO59" i="15"/>
  <c r="BO56" i="15"/>
  <c r="BO55" i="15"/>
  <c r="BO52" i="15"/>
  <c r="BO50" i="15"/>
  <c r="BO42" i="15"/>
  <c r="BO39" i="15"/>
  <c r="BO36" i="15"/>
  <c r="BO33" i="15"/>
  <c r="BO24" i="15"/>
  <c r="BO21" i="15"/>
  <c r="BO18" i="15"/>
  <c r="BO15" i="15"/>
  <c r="BO12" i="15"/>
  <c r="BN68" i="7"/>
  <c r="BN67" i="7"/>
  <c r="BN65" i="7"/>
  <c r="BN64" i="7"/>
  <c r="BN62" i="7"/>
  <c r="BN60" i="7"/>
  <c r="BN58" i="7"/>
  <c r="BN57" i="7"/>
  <c r="BN55" i="7"/>
  <c r="BN54" i="7"/>
  <c r="BN52" i="7"/>
  <c r="BN51" i="7"/>
  <c r="BN49" i="7"/>
  <c r="BN48" i="7"/>
  <c r="BN46" i="7"/>
  <c r="BN45" i="7"/>
  <c r="BN43" i="7"/>
  <c r="BN42" i="7"/>
  <c r="BN40" i="7"/>
  <c r="BN39" i="7"/>
  <c r="BN37" i="7"/>
  <c r="BN36" i="7"/>
  <c r="BN34" i="7"/>
  <c r="BN33" i="7"/>
  <c r="BN31" i="7"/>
  <c r="BN29" i="7"/>
  <c r="BN27" i="7"/>
  <c r="BN25" i="7"/>
  <c r="BN23" i="7"/>
  <c r="BN21" i="7"/>
  <c r="BN19" i="7"/>
  <c r="BN17" i="7"/>
  <c r="BN15" i="7"/>
  <c r="BN13" i="7"/>
  <c r="BN11" i="7"/>
  <c r="BL100" i="18"/>
  <c r="BL99" i="18"/>
  <c r="BL96" i="18"/>
  <c r="BL95" i="18"/>
  <c r="BL92" i="18"/>
  <c r="BL86" i="18"/>
  <c r="BL85" i="18"/>
  <c r="BL82" i="18"/>
  <c r="BL81" i="18"/>
  <c r="BL78" i="18"/>
  <c r="BL77" i="18"/>
  <c r="BL74" i="18"/>
  <c r="BL73" i="18"/>
  <c r="BL70" i="18"/>
  <c r="BL69" i="18"/>
  <c r="BL66" i="18"/>
  <c r="BL65" i="18"/>
  <c r="BL62" i="18"/>
  <c r="BL61" i="18"/>
  <c r="BL58" i="18"/>
  <c r="BL57" i="18"/>
  <c r="BL54" i="18"/>
  <c r="BL53" i="18"/>
  <c r="BL50" i="18"/>
  <c r="BL49" i="18"/>
  <c r="BL46" i="18"/>
  <c r="BL40" i="18"/>
  <c r="BL37" i="18"/>
  <c r="BL34" i="18"/>
  <c r="BL31" i="18"/>
  <c r="BL28" i="18"/>
  <c r="BL25" i="18"/>
  <c r="BL22" i="18"/>
  <c r="BL19" i="18"/>
  <c r="BL16" i="18"/>
  <c r="BL13" i="18"/>
  <c r="BN12" i="15" l="1"/>
  <c r="BN15" i="15"/>
  <c r="BN18" i="15"/>
  <c r="BN21" i="15"/>
  <c r="BN24" i="15"/>
  <c r="BN33" i="15"/>
  <c r="BN36" i="15"/>
  <c r="BN39" i="15"/>
  <c r="BN42" i="15"/>
  <c r="BN50" i="15"/>
  <c r="BN52" i="15"/>
  <c r="BN55" i="15"/>
  <c r="BN56" i="15"/>
  <c r="BN59" i="15"/>
  <c r="BN60" i="15"/>
  <c r="BN63" i="15"/>
  <c r="BN64" i="15"/>
  <c r="BN67" i="15"/>
  <c r="BN68" i="15"/>
  <c r="BN71" i="15"/>
  <c r="BN72" i="15"/>
  <c r="BN81" i="15"/>
  <c r="BN82" i="15"/>
  <c r="BN85" i="15"/>
  <c r="BN86" i="15"/>
  <c r="BN93" i="15"/>
  <c r="BN94" i="15"/>
  <c r="BN102" i="15"/>
  <c r="BN104" i="15"/>
  <c r="BN107" i="15"/>
  <c r="BN108" i="15"/>
  <c r="BM11" i="7"/>
  <c r="BM13" i="7"/>
  <c r="BM15" i="7"/>
  <c r="BM17" i="7"/>
  <c r="BM19" i="7"/>
  <c r="BM21" i="7"/>
  <c r="BM23" i="7"/>
  <c r="BM25" i="7"/>
  <c r="BM27" i="7"/>
  <c r="BM29" i="7"/>
  <c r="BM31" i="7"/>
  <c r="BM33" i="7"/>
  <c r="BM34" i="7"/>
  <c r="BM36" i="7"/>
  <c r="BM37" i="7"/>
  <c r="BM39" i="7"/>
  <c r="BM40" i="7"/>
  <c r="BM42" i="7"/>
  <c r="BM43" i="7"/>
  <c r="BM45" i="7"/>
  <c r="BM46" i="7"/>
  <c r="BM48" i="7"/>
  <c r="BM49" i="7"/>
  <c r="BM51" i="7"/>
  <c r="BM52" i="7"/>
  <c r="BM54" i="7"/>
  <c r="BM55" i="7"/>
  <c r="BM57" i="7"/>
  <c r="BM58" i="7"/>
  <c r="BM60" i="7"/>
  <c r="BM62" i="7"/>
  <c r="BM64" i="7"/>
  <c r="BM65" i="7"/>
  <c r="BM67" i="7"/>
  <c r="BM68" i="7"/>
  <c r="BK13" i="18"/>
  <c r="BK16" i="18"/>
  <c r="BK19" i="18"/>
  <c r="BK22" i="18"/>
  <c r="BK25" i="18"/>
  <c r="BK28" i="18"/>
  <c r="BK31" i="18"/>
  <c r="BK34" i="18"/>
  <c r="BK37" i="18"/>
  <c r="BK40" i="18"/>
  <c r="BK46" i="18"/>
  <c r="BK49" i="18"/>
  <c r="BK50" i="18"/>
  <c r="BK53" i="18"/>
  <c r="BK54" i="18"/>
  <c r="BK57" i="18"/>
  <c r="BK58" i="18"/>
  <c r="BK61" i="18"/>
  <c r="BK62" i="18"/>
  <c r="BK65" i="18"/>
  <c r="BK66" i="18"/>
  <c r="BK69" i="18"/>
  <c r="BK70" i="18"/>
  <c r="BK73" i="18"/>
  <c r="BK74" i="18"/>
  <c r="BK77" i="18"/>
  <c r="BK78" i="18"/>
  <c r="BK81" i="18"/>
  <c r="BK82" i="18"/>
  <c r="BK85" i="18"/>
  <c r="BK86" i="18"/>
  <c r="BK92" i="18"/>
  <c r="BK95" i="18"/>
  <c r="BK96" i="18"/>
  <c r="BK99" i="18"/>
  <c r="BK100" i="18"/>
  <c r="BK102" i="15"/>
  <c r="BM12" i="15"/>
  <c r="BM15" i="15"/>
  <c r="BM18" i="15"/>
  <c r="BM21" i="15"/>
  <c r="BM24" i="15"/>
  <c r="BM33" i="15"/>
  <c r="BM36" i="15"/>
  <c r="BM39" i="15"/>
  <c r="BM42" i="15"/>
  <c r="BM50" i="15"/>
  <c r="BM52" i="15"/>
  <c r="BM55" i="15"/>
  <c r="BM56" i="15"/>
  <c r="BM59" i="15"/>
  <c r="BM60" i="15"/>
  <c r="BM63" i="15"/>
  <c r="BM64" i="15"/>
  <c r="BM67" i="15"/>
  <c r="BM68" i="15"/>
  <c r="BM71" i="15"/>
  <c r="BM72" i="15"/>
  <c r="BM81" i="15"/>
  <c r="BM82" i="15"/>
  <c r="BM85" i="15"/>
  <c r="BM86" i="15"/>
  <c r="BM93" i="15"/>
  <c r="BM94" i="15"/>
  <c r="BM102" i="15"/>
  <c r="BM104" i="15"/>
  <c r="BM107" i="15"/>
  <c r="BM108" i="15"/>
  <c r="BL67" i="7"/>
  <c r="BK67" i="7"/>
  <c r="BJ67" i="7"/>
  <c r="BL64" i="7"/>
  <c r="BK64" i="7"/>
  <c r="BJ64" i="7"/>
  <c r="BL11" i="7"/>
  <c r="BL13" i="7"/>
  <c r="BL15" i="7"/>
  <c r="BL17" i="7"/>
  <c r="BL19" i="7"/>
  <c r="BL21" i="7"/>
  <c r="BL23" i="7"/>
  <c r="BL25" i="7"/>
  <c r="BL27" i="7"/>
  <c r="BL29" i="7"/>
  <c r="BL31" i="7"/>
  <c r="BL33" i="7"/>
  <c r="BL34" i="7"/>
  <c r="BL36" i="7"/>
  <c r="BL37" i="7"/>
  <c r="BL39" i="7"/>
  <c r="BL40" i="7"/>
  <c r="BL42" i="7"/>
  <c r="BL43" i="7"/>
  <c r="BL45" i="7"/>
  <c r="BL46" i="7"/>
  <c r="BL48" i="7"/>
  <c r="BL49" i="7"/>
  <c r="BL51" i="7"/>
  <c r="BL52" i="7"/>
  <c r="BL54" i="7"/>
  <c r="BL55" i="7"/>
  <c r="BL57" i="7"/>
  <c r="BL58" i="7"/>
  <c r="BL60" i="7"/>
  <c r="BL62" i="7"/>
  <c r="BL65" i="7"/>
  <c r="BL68" i="7"/>
  <c r="BJ95" i="18"/>
  <c r="BK25" i="7"/>
  <c r="BJ13" i="18"/>
  <c r="BJ16" i="18"/>
  <c r="BJ19" i="18"/>
  <c r="BJ22" i="18"/>
  <c r="BJ25" i="18"/>
  <c r="BJ28" i="18"/>
  <c r="BJ31" i="18"/>
  <c r="BJ34" i="18"/>
  <c r="BJ37" i="18"/>
  <c r="BJ40" i="18"/>
  <c r="BJ46" i="18"/>
  <c r="BJ49" i="18"/>
  <c r="BJ50" i="18"/>
  <c r="BJ53" i="18"/>
  <c r="BJ54" i="18"/>
  <c r="BJ57" i="18"/>
  <c r="BJ58" i="18"/>
  <c r="BJ61" i="18"/>
  <c r="BJ62" i="18"/>
  <c r="BJ65" i="18"/>
  <c r="BJ66" i="18"/>
  <c r="BJ69" i="18"/>
  <c r="BJ70" i="18"/>
  <c r="BJ73" i="18"/>
  <c r="BJ74" i="18"/>
  <c r="BJ77" i="18"/>
  <c r="BJ78" i="18"/>
  <c r="BJ81" i="18"/>
  <c r="BJ82" i="18"/>
  <c r="BJ85" i="18"/>
  <c r="BJ86" i="18"/>
  <c r="BJ92" i="18"/>
  <c r="BJ96" i="18"/>
  <c r="BJ99" i="18"/>
  <c r="BJ100" i="18"/>
  <c r="BL12" i="15"/>
  <c r="BL15" i="15"/>
  <c r="BL18" i="15"/>
  <c r="BL21" i="15"/>
  <c r="BL24" i="15"/>
  <c r="BL33" i="15"/>
  <c r="BL36" i="15"/>
  <c r="BL39" i="15"/>
  <c r="BL42" i="15"/>
  <c r="BL50" i="15"/>
  <c r="BL52" i="15"/>
  <c r="BL55" i="15"/>
  <c r="BL56" i="15"/>
  <c r="BL59" i="15"/>
  <c r="BL60" i="15"/>
  <c r="BL63" i="15"/>
  <c r="BL64" i="15"/>
  <c r="BL67" i="15"/>
  <c r="BL68" i="15"/>
  <c r="BL71" i="15"/>
  <c r="BL72" i="15"/>
  <c r="BL81" i="15"/>
  <c r="BL82" i="15"/>
  <c r="BL85" i="15"/>
  <c r="BL86" i="15"/>
  <c r="BL93" i="15"/>
  <c r="BL94" i="15"/>
  <c r="BL102" i="15"/>
  <c r="BL104" i="15"/>
  <c r="BL107" i="15"/>
  <c r="BL108" i="15"/>
  <c r="BK11" i="7"/>
  <c r="BK13" i="7"/>
  <c r="BK15" i="7"/>
  <c r="BK17" i="7"/>
  <c r="BK19" i="7"/>
  <c r="BK21" i="7"/>
  <c r="BK23" i="7"/>
  <c r="BK27" i="7"/>
  <c r="BK29" i="7"/>
  <c r="BK31" i="7"/>
  <c r="BK33" i="7"/>
  <c r="BK34" i="7"/>
  <c r="BK36" i="7"/>
  <c r="BK37" i="7"/>
  <c r="BK39" i="7"/>
  <c r="BK40" i="7"/>
  <c r="BK42" i="7"/>
  <c r="BK43" i="7"/>
  <c r="BK45" i="7"/>
  <c r="BK46" i="7"/>
  <c r="BK48" i="7"/>
  <c r="BK49" i="7"/>
  <c r="BK51" i="7"/>
  <c r="BK52" i="7"/>
  <c r="BK54" i="7"/>
  <c r="BK55" i="7"/>
  <c r="BK57" i="7"/>
  <c r="BK58" i="7"/>
  <c r="BK60" i="7"/>
  <c r="BK62" i="7"/>
  <c r="BK65" i="7"/>
  <c r="BK68" i="7"/>
  <c r="BG100" i="18"/>
  <c r="BI13" i="18"/>
  <c r="BI16" i="18"/>
  <c r="BI19" i="18"/>
  <c r="BI22" i="18"/>
  <c r="BI25" i="18"/>
  <c r="BI28" i="18"/>
  <c r="BI31" i="18"/>
  <c r="BI34" i="18"/>
  <c r="BI37" i="18"/>
  <c r="BI40" i="18"/>
  <c r="BI46" i="18"/>
  <c r="BI49" i="18"/>
  <c r="BI50" i="18"/>
  <c r="BI53" i="18"/>
  <c r="BI54" i="18"/>
  <c r="BI57" i="18"/>
  <c r="BI58" i="18"/>
  <c r="BI61" i="18"/>
  <c r="BI62" i="18"/>
  <c r="BI65" i="18"/>
  <c r="BI66" i="18"/>
  <c r="BI69" i="18"/>
  <c r="BI70" i="18"/>
  <c r="BI73" i="18"/>
  <c r="BI74" i="18"/>
  <c r="BI77" i="18"/>
  <c r="BI78" i="18"/>
  <c r="BI81" i="18"/>
  <c r="BI82" i="18"/>
  <c r="BI85" i="18"/>
  <c r="BI86" i="18"/>
  <c r="BI92" i="18"/>
  <c r="BI95" i="18"/>
  <c r="BI96" i="18"/>
  <c r="BI99" i="18"/>
  <c r="BI100" i="18"/>
  <c r="BK12" i="15"/>
  <c r="BK15" i="15"/>
  <c r="BK18" i="15"/>
  <c r="BK21" i="15"/>
  <c r="BK24" i="15"/>
  <c r="BK33" i="15"/>
  <c r="BK36" i="15"/>
  <c r="BK39" i="15"/>
  <c r="BK42" i="15"/>
  <c r="BK50" i="15"/>
  <c r="BK52" i="15"/>
  <c r="BK55" i="15"/>
  <c r="BK56" i="15"/>
  <c r="BK59" i="15"/>
  <c r="BK60" i="15"/>
  <c r="BK63" i="15"/>
  <c r="BK64" i="15"/>
  <c r="BK67" i="15"/>
  <c r="BK68" i="15"/>
  <c r="BK71" i="15"/>
  <c r="BK72" i="15"/>
  <c r="BK81" i="15"/>
  <c r="BK82" i="15"/>
  <c r="BK85" i="15"/>
  <c r="BK86" i="15"/>
  <c r="BK93" i="15"/>
  <c r="BK94" i="15"/>
  <c r="BK104" i="15"/>
  <c r="BK107" i="15"/>
  <c r="BK108" i="15"/>
  <c r="BJ11" i="7"/>
  <c r="BJ13" i="7"/>
  <c r="BJ15" i="7"/>
  <c r="BJ17" i="7"/>
  <c r="BJ19" i="7"/>
  <c r="BJ21" i="7"/>
  <c r="BJ23" i="7"/>
  <c r="BJ25" i="7"/>
  <c r="BJ27" i="7"/>
  <c r="BJ29" i="7"/>
  <c r="BJ31" i="7"/>
  <c r="BJ33" i="7"/>
  <c r="BJ34" i="7"/>
  <c r="BJ36" i="7"/>
  <c r="BJ37" i="7"/>
  <c r="BJ39" i="7"/>
  <c r="BJ40" i="7"/>
  <c r="BJ42" i="7"/>
  <c r="BJ43" i="7"/>
  <c r="BJ45" i="7"/>
  <c r="BJ46" i="7"/>
  <c r="BJ48" i="7"/>
  <c r="BJ49" i="7"/>
  <c r="BJ51" i="7"/>
  <c r="BJ52" i="7"/>
  <c r="BJ54" i="7"/>
  <c r="BJ55" i="7"/>
  <c r="BJ57" i="7"/>
  <c r="BJ58" i="7"/>
  <c r="BJ60" i="7"/>
  <c r="BJ62" i="7"/>
  <c r="BJ65" i="7"/>
  <c r="BJ68" i="7"/>
  <c r="BH13" i="18"/>
  <c r="BH16" i="18"/>
  <c r="BH19" i="18"/>
  <c r="BH22" i="18"/>
  <c r="BH25" i="18"/>
  <c r="BH28" i="18"/>
  <c r="BH31" i="18"/>
  <c r="BH34" i="18"/>
  <c r="BH37" i="18"/>
  <c r="BH40" i="18"/>
  <c r="BH46" i="18"/>
  <c r="BH49" i="18"/>
  <c r="BH50" i="18"/>
  <c r="BH53" i="18"/>
  <c r="BH54" i="18"/>
  <c r="BH57" i="18"/>
  <c r="BH58" i="18"/>
  <c r="BH61" i="18"/>
  <c r="BH62" i="18"/>
  <c r="BH65" i="18"/>
  <c r="BH66" i="18"/>
  <c r="BH69" i="18"/>
  <c r="BH70" i="18"/>
  <c r="BH73" i="18"/>
  <c r="BH74" i="18"/>
  <c r="BH77" i="18"/>
  <c r="BH78" i="18"/>
  <c r="BH81" i="18"/>
  <c r="BH82" i="18"/>
  <c r="BH85" i="18"/>
  <c r="BH86" i="18"/>
  <c r="BH92" i="18"/>
  <c r="BH95" i="18"/>
  <c r="BH96" i="18"/>
  <c r="BH99" i="18"/>
  <c r="BH100" i="18"/>
  <c r="BH100" i="15" l="1"/>
  <c r="BH124" i="15" l="1"/>
  <c r="BH97" i="15"/>
  <c r="BH99" i="15"/>
  <c r="BJ12" i="15"/>
  <c r="BJ15" i="15"/>
  <c r="BJ18" i="15"/>
  <c r="BJ21" i="15"/>
  <c r="BJ24" i="15"/>
  <c r="BJ33" i="15"/>
  <c r="BJ36" i="15"/>
  <c r="BJ39" i="15"/>
  <c r="BJ42" i="15"/>
  <c r="BJ50" i="15"/>
  <c r="BJ52" i="15"/>
  <c r="BJ55" i="15"/>
  <c r="BJ56" i="15"/>
  <c r="BJ59" i="15"/>
  <c r="BJ60" i="15"/>
  <c r="BJ63" i="15"/>
  <c r="BJ64" i="15"/>
  <c r="BJ67" i="15"/>
  <c r="BJ68" i="15"/>
  <c r="BJ71" i="15"/>
  <c r="BJ72" i="15"/>
  <c r="BJ81" i="15"/>
  <c r="BJ82" i="15"/>
  <c r="BJ85" i="15"/>
  <c r="BJ86" i="15"/>
  <c r="BJ93" i="15"/>
  <c r="BJ94" i="15"/>
  <c r="BJ102" i="15"/>
  <c r="BJ104" i="15"/>
  <c r="BJ107" i="15"/>
  <c r="BJ108" i="15"/>
  <c r="BI11" i="7"/>
  <c r="BI13" i="7"/>
  <c r="BI15" i="7"/>
  <c r="BI17" i="7"/>
  <c r="BI19" i="7"/>
  <c r="BI21" i="7"/>
  <c r="BI23" i="7"/>
  <c r="BI25" i="7"/>
  <c r="BI27" i="7"/>
  <c r="BI29" i="7"/>
  <c r="BI31" i="7"/>
  <c r="BI33" i="7"/>
  <c r="BI34" i="7"/>
  <c r="BI36" i="7"/>
  <c r="BI37" i="7"/>
  <c r="BI39" i="7"/>
  <c r="BI40" i="7"/>
  <c r="BI42" i="7"/>
  <c r="BI43" i="7"/>
  <c r="BI45" i="7"/>
  <c r="BI46" i="7"/>
  <c r="BI48" i="7"/>
  <c r="BI49" i="7"/>
  <c r="BI51" i="7"/>
  <c r="BI52" i="7"/>
  <c r="BI54" i="7"/>
  <c r="BI55" i="7"/>
  <c r="BI57" i="7"/>
  <c r="BI58" i="7"/>
  <c r="BI60" i="7"/>
  <c r="BI62" i="7"/>
  <c r="BI64" i="7"/>
  <c r="BI65" i="7"/>
  <c r="BI67" i="7"/>
  <c r="BI68" i="7"/>
  <c r="BG13" i="18"/>
  <c r="BG16" i="18"/>
  <c r="BG19" i="18"/>
  <c r="BG22" i="18"/>
  <c r="BG25" i="18"/>
  <c r="BG28" i="18"/>
  <c r="BG31" i="18"/>
  <c r="BG34" i="18"/>
  <c r="BG37" i="18"/>
  <c r="BG40" i="18"/>
  <c r="BG46" i="18"/>
  <c r="BG49" i="18"/>
  <c r="BG50" i="18"/>
  <c r="BG53" i="18"/>
  <c r="BG54" i="18"/>
  <c r="BG57" i="18"/>
  <c r="BG58" i="18"/>
  <c r="BG61" i="18"/>
  <c r="BG62" i="18"/>
  <c r="BG65" i="18"/>
  <c r="BG66" i="18"/>
  <c r="BG69" i="18"/>
  <c r="BG70" i="18"/>
  <c r="BG73" i="18"/>
  <c r="BG74" i="18"/>
  <c r="BG77" i="18"/>
  <c r="BG78" i="18"/>
  <c r="BG81" i="18"/>
  <c r="BG82" i="18"/>
  <c r="BG85" i="18"/>
  <c r="BG86" i="18"/>
  <c r="BG92" i="18"/>
  <c r="BG95" i="18"/>
  <c r="BG96" i="18"/>
  <c r="BG99" i="18"/>
  <c r="BH119" i="15" l="1"/>
  <c r="BH123" i="15"/>
  <c r="BH121" i="15"/>
  <c r="AZ102" i="15"/>
  <c r="BA102" i="15"/>
  <c r="BB102" i="15"/>
  <c r="BC102" i="15"/>
  <c r="AV50" i="15"/>
  <c r="AV102" i="15" s="1"/>
  <c r="AW50" i="15"/>
  <c r="AW102" i="15" s="1"/>
  <c r="AX50" i="15"/>
  <c r="AX102" i="15" s="1"/>
  <c r="AY50" i="15"/>
  <c r="AY102" i="15" s="1"/>
  <c r="AZ50" i="15"/>
  <c r="BA50" i="15"/>
  <c r="BB50" i="15"/>
  <c r="BC50" i="15"/>
  <c r="BD50" i="15"/>
  <c r="BD102" i="15" s="1"/>
  <c r="BE50" i="15"/>
  <c r="BE102" i="15" s="1"/>
  <c r="BF50" i="15"/>
  <c r="BF102" i="15" s="1"/>
  <c r="AU50" i="15"/>
  <c r="AU102" i="15" s="1"/>
  <c r="AU60" i="7"/>
  <c r="AV60" i="7"/>
  <c r="BD60" i="7"/>
  <c r="BE29" i="7"/>
  <c r="BE60" i="7" s="1"/>
  <c r="BD29" i="7"/>
  <c r="BC29" i="7"/>
  <c r="BC60" i="7" s="1"/>
  <c r="BB29" i="7"/>
  <c r="BB60" i="7" s="1"/>
  <c r="BA29" i="7"/>
  <c r="BA60" i="7" s="1"/>
  <c r="AZ29" i="7"/>
  <c r="AZ60" i="7" s="1"/>
  <c r="AY29" i="7"/>
  <c r="AY60" i="7" s="1"/>
  <c r="AX29" i="7"/>
  <c r="AX60" i="7" s="1"/>
  <c r="AW29" i="7"/>
  <c r="AW60" i="7" s="1"/>
  <c r="AV29" i="7"/>
  <c r="AU29" i="7"/>
  <c r="AT29" i="7"/>
  <c r="AT60" i="7" s="1"/>
  <c r="BF11" i="7" l="1"/>
  <c r="BF13" i="7"/>
  <c r="BF15" i="7"/>
  <c r="BF17" i="7"/>
  <c r="BF19" i="7"/>
  <c r="BF21" i="7"/>
  <c r="BF23" i="7"/>
  <c r="BF25" i="7"/>
  <c r="BF27" i="7"/>
  <c r="BF29" i="7"/>
  <c r="BF31" i="7"/>
  <c r="BF33" i="7"/>
  <c r="BF34" i="7"/>
  <c r="BF36" i="7"/>
  <c r="BF37" i="7"/>
  <c r="BF39" i="7"/>
  <c r="BF40" i="7"/>
  <c r="BF42" i="7"/>
  <c r="BF43" i="7"/>
  <c r="BF45" i="7"/>
  <c r="BF46" i="7"/>
  <c r="BF48" i="7"/>
  <c r="BF49" i="7"/>
  <c r="BF51" i="7"/>
  <c r="BF52" i="7"/>
  <c r="BF54" i="7"/>
  <c r="BF55" i="7"/>
  <c r="BF57" i="7"/>
  <c r="BF58" i="7"/>
  <c r="BF60" i="7"/>
  <c r="BF62" i="7"/>
  <c r="BF64" i="7"/>
  <c r="BF65" i="7"/>
  <c r="BF67" i="7"/>
  <c r="BF68" i="7"/>
  <c r="BI48" i="15"/>
  <c r="BI100" i="15"/>
  <c r="BI124" i="15"/>
  <c r="BG12" i="15"/>
  <c r="BG15" i="15"/>
  <c r="BG18" i="15"/>
  <c r="BG21" i="15"/>
  <c r="BG24" i="15"/>
  <c r="BG33" i="15"/>
  <c r="BG36" i="15"/>
  <c r="BG39" i="15"/>
  <c r="BG42" i="15"/>
  <c r="BG50" i="15"/>
  <c r="BG52" i="15"/>
  <c r="BG55" i="15"/>
  <c r="BG56" i="15"/>
  <c r="BG59" i="15"/>
  <c r="BG60" i="15"/>
  <c r="BG63" i="15"/>
  <c r="BG64" i="15"/>
  <c r="BG67" i="15"/>
  <c r="BG68" i="15"/>
  <c r="BG71" i="15"/>
  <c r="BG72" i="15"/>
  <c r="BG81" i="15"/>
  <c r="BG82" i="15"/>
  <c r="BG85" i="15"/>
  <c r="BG86" i="15"/>
  <c r="BG93" i="15"/>
  <c r="BG94" i="15"/>
  <c r="BG102" i="15"/>
  <c r="BG104" i="15"/>
  <c r="BG107" i="15"/>
  <c r="BG108" i="15"/>
  <c r="BH64" i="7"/>
  <c r="BH67" i="7"/>
  <c r="BJ48" i="15" l="1"/>
  <c r="BI45" i="15"/>
  <c r="BI43" i="15"/>
  <c r="BI47" i="15"/>
  <c r="BJ124" i="15"/>
  <c r="BI119" i="15"/>
  <c r="BI123" i="15"/>
  <c r="BI121" i="15"/>
  <c r="BJ100" i="15"/>
  <c r="BI99" i="15"/>
  <c r="BI97" i="15"/>
  <c r="BJ69" i="15"/>
  <c r="BK100" i="15"/>
  <c r="BJ115" i="15"/>
  <c r="BJ113" i="15"/>
  <c r="BJ111" i="15"/>
  <c r="BJ109" i="15"/>
  <c r="BJ10" i="15"/>
  <c r="BJ31" i="15"/>
  <c r="BJ34" i="15"/>
  <c r="BJ19" i="15"/>
  <c r="BJ27" i="15"/>
  <c r="BJ37" i="15"/>
  <c r="BJ29" i="15"/>
  <c r="BJ13" i="15"/>
  <c r="BJ16" i="15"/>
  <c r="BJ22" i="15"/>
  <c r="BI12" i="15"/>
  <c r="BI15" i="15"/>
  <c r="BI18" i="15"/>
  <c r="BI21" i="15"/>
  <c r="BI24" i="15"/>
  <c r="BI33" i="15"/>
  <c r="BI36" i="15"/>
  <c r="BI39" i="15"/>
  <c r="BI42" i="15"/>
  <c r="BI50" i="15"/>
  <c r="BI52" i="15"/>
  <c r="BI55" i="15"/>
  <c r="BI56" i="15"/>
  <c r="BI59" i="15"/>
  <c r="BI60" i="15"/>
  <c r="BI63" i="15"/>
  <c r="BI64" i="15"/>
  <c r="BI67" i="15"/>
  <c r="BI68" i="15"/>
  <c r="BI71" i="15"/>
  <c r="BI72" i="15"/>
  <c r="BI81" i="15"/>
  <c r="BI82" i="15"/>
  <c r="BI85" i="15"/>
  <c r="BI86" i="15"/>
  <c r="BI93" i="15"/>
  <c r="BI94" i="15"/>
  <c r="BI102" i="15"/>
  <c r="BI104" i="15"/>
  <c r="BI107" i="15"/>
  <c r="BI108" i="15"/>
  <c r="BH11" i="7"/>
  <c r="BH13" i="7"/>
  <c r="BH15" i="7"/>
  <c r="BH17" i="7"/>
  <c r="BH19" i="7"/>
  <c r="BH21" i="7"/>
  <c r="BH23" i="7"/>
  <c r="BH25" i="7"/>
  <c r="BH27" i="7"/>
  <c r="BH29" i="7"/>
  <c r="BH31" i="7"/>
  <c r="BH33" i="7"/>
  <c r="BH34" i="7"/>
  <c r="BH36" i="7"/>
  <c r="BH37" i="7"/>
  <c r="BH39" i="7"/>
  <c r="BH40" i="7"/>
  <c r="BH42" i="7"/>
  <c r="BH43" i="7"/>
  <c r="BH45" i="7"/>
  <c r="BH46" i="7"/>
  <c r="BH48" i="7"/>
  <c r="BH49" i="7"/>
  <c r="BH51" i="7"/>
  <c r="BH52" i="7"/>
  <c r="BH54" i="7"/>
  <c r="BH55" i="7"/>
  <c r="BH57" i="7"/>
  <c r="BH58" i="7"/>
  <c r="BH60" i="7"/>
  <c r="BH62" i="7"/>
  <c r="BH65" i="7"/>
  <c r="BH68" i="7"/>
  <c r="BF13" i="18"/>
  <c r="BF16" i="18"/>
  <c r="BF19" i="18"/>
  <c r="BF22" i="18"/>
  <c r="BF25" i="18"/>
  <c r="BF28" i="18"/>
  <c r="BF31" i="18"/>
  <c r="BF34" i="18"/>
  <c r="BF37" i="18"/>
  <c r="BF40" i="18"/>
  <c r="BF46" i="18"/>
  <c r="BF49" i="18"/>
  <c r="BF50" i="18"/>
  <c r="BF53" i="18"/>
  <c r="BF54" i="18"/>
  <c r="BF57" i="18"/>
  <c r="BF58" i="18"/>
  <c r="BF61" i="18"/>
  <c r="BF62" i="18"/>
  <c r="BF65" i="18"/>
  <c r="BF66" i="18"/>
  <c r="BF69" i="18"/>
  <c r="BF70" i="18"/>
  <c r="BF73" i="18"/>
  <c r="BF74" i="18"/>
  <c r="BF77" i="18"/>
  <c r="BF78" i="18"/>
  <c r="BF81" i="18"/>
  <c r="BF82" i="18"/>
  <c r="BF85" i="18"/>
  <c r="BF86" i="18"/>
  <c r="BF92" i="18"/>
  <c r="BF95" i="18"/>
  <c r="BF96" i="18"/>
  <c r="BF99" i="18"/>
  <c r="BF100" i="18"/>
  <c r="BL100" i="15" l="1"/>
  <c r="BL69" i="15" s="1"/>
  <c r="BK99" i="15"/>
  <c r="BK97" i="15"/>
  <c r="BJ99" i="15"/>
  <c r="BJ97" i="15"/>
  <c r="BK124" i="15"/>
  <c r="BJ119" i="15"/>
  <c r="BJ123" i="15"/>
  <c r="BJ121" i="15"/>
  <c r="BK48" i="15"/>
  <c r="BJ47" i="15"/>
  <c r="BJ45" i="15"/>
  <c r="BJ43" i="15"/>
  <c r="BK69" i="15"/>
  <c r="BH12" i="15"/>
  <c r="BH15" i="15"/>
  <c r="BH18" i="15"/>
  <c r="BH21" i="15"/>
  <c r="BH24" i="15"/>
  <c r="BH33" i="15"/>
  <c r="BH36" i="15"/>
  <c r="BH39" i="15"/>
  <c r="BH42" i="15"/>
  <c r="BH50" i="15"/>
  <c r="BH52" i="15"/>
  <c r="BH55" i="15"/>
  <c r="BH56" i="15"/>
  <c r="BH59" i="15"/>
  <c r="BH60" i="15"/>
  <c r="BH63" i="15"/>
  <c r="BH64" i="15"/>
  <c r="BH67" i="15"/>
  <c r="BH68" i="15"/>
  <c r="BH71" i="15"/>
  <c r="BH72" i="15"/>
  <c r="BH81" i="15"/>
  <c r="BH82" i="15"/>
  <c r="BH85" i="15"/>
  <c r="BH86" i="15"/>
  <c r="BH93" i="15"/>
  <c r="BH94" i="15"/>
  <c r="BH102" i="15"/>
  <c r="BH104" i="15"/>
  <c r="BH107" i="15"/>
  <c r="BH108" i="15"/>
  <c r="BG11" i="7"/>
  <c r="BG13" i="7"/>
  <c r="BG15" i="7"/>
  <c r="BG17" i="7"/>
  <c r="BG19" i="7"/>
  <c r="BG21" i="7"/>
  <c r="BG23" i="7"/>
  <c r="BG25" i="7"/>
  <c r="BG27" i="7"/>
  <c r="BG29" i="7"/>
  <c r="BG31" i="7"/>
  <c r="BG33" i="7"/>
  <c r="BG34" i="7"/>
  <c r="BG36" i="7"/>
  <c r="BG37" i="7"/>
  <c r="BG39" i="7"/>
  <c r="BG40" i="7"/>
  <c r="BG42" i="7"/>
  <c r="BG43" i="7"/>
  <c r="BG45" i="7"/>
  <c r="BG46" i="7"/>
  <c r="BG48" i="7"/>
  <c r="BG49" i="7"/>
  <c r="BG51" i="7"/>
  <c r="BG52" i="7"/>
  <c r="BG54" i="7"/>
  <c r="BG55" i="7"/>
  <c r="BG57" i="7"/>
  <c r="BG58" i="7"/>
  <c r="BG60" i="7"/>
  <c r="BG62" i="7"/>
  <c r="BG65" i="7"/>
  <c r="BG68" i="7"/>
  <c r="BE13" i="18"/>
  <c r="BE16" i="18"/>
  <c r="BE19" i="18"/>
  <c r="BE22" i="18"/>
  <c r="BE25" i="18"/>
  <c r="BE28" i="18"/>
  <c r="BE31" i="18"/>
  <c r="BE34" i="18"/>
  <c r="BE37" i="18"/>
  <c r="BE40" i="18"/>
  <c r="BE46" i="18"/>
  <c r="BE49" i="18"/>
  <c r="BE50" i="18"/>
  <c r="BE53" i="18"/>
  <c r="BE54" i="18"/>
  <c r="BE57" i="18"/>
  <c r="BE58" i="18"/>
  <c r="BE61" i="18"/>
  <c r="BE62" i="18"/>
  <c r="BE65" i="18"/>
  <c r="BE66" i="18"/>
  <c r="BE69" i="18"/>
  <c r="BE70" i="18"/>
  <c r="BE73" i="18"/>
  <c r="BE74" i="18"/>
  <c r="BE77" i="18"/>
  <c r="BE78" i="18"/>
  <c r="BE81" i="18"/>
  <c r="BE82" i="18"/>
  <c r="BE85" i="18"/>
  <c r="BE86" i="18"/>
  <c r="BE92" i="18"/>
  <c r="BE95" i="18"/>
  <c r="BE96" i="18"/>
  <c r="BE99" i="18"/>
  <c r="BE100" i="18"/>
  <c r="BF33" i="15"/>
  <c r="BM100" i="15" l="1"/>
  <c r="BM69" i="15" s="1"/>
  <c r="BN100" i="15"/>
  <c r="BL48" i="15"/>
  <c r="BK43" i="15"/>
  <c r="BK47" i="15"/>
  <c r="BK45" i="15"/>
  <c r="BK37" i="15"/>
  <c r="BK19" i="15"/>
  <c r="BK31" i="15"/>
  <c r="BK10" i="15"/>
  <c r="BK16" i="15"/>
  <c r="BK34" i="15"/>
  <c r="BK27" i="15"/>
  <c r="BK13" i="15"/>
  <c r="BK22" i="15"/>
  <c r="BK29" i="15"/>
  <c r="BL124" i="15"/>
  <c r="BK119" i="15"/>
  <c r="BK123" i="15"/>
  <c r="BK121" i="15"/>
  <c r="BK115" i="15"/>
  <c r="BK109" i="15"/>
  <c r="BK111" i="15"/>
  <c r="BK113" i="15"/>
  <c r="BL97" i="15"/>
  <c r="BL99" i="15"/>
  <c r="BF12" i="15"/>
  <c r="BF15" i="15"/>
  <c r="BF18" i="15"/>
  <c r="BF21" i="15"/>
  <c r="BF24" i="15"/>
  <c r="BF36" i="15"/>
  <c r="BF39" i="15"/>
  <c r="BF42" i="15"/>
  <c r="BF52" i="15"/>
  <c r="BF55" i="15"/>
  <c r="BF56" i="15"/>
  <c r="BF59" i="15"/>
  <c r="BF60" i="15"/>
  <c r="BF63" i="15"/>
  <c r="BF64" i="15"/>
  <c r="BF67" i="15"/>
  <c r="BF68" i="15"/>
  <c r="BF71" i="15"/>
  <c r="BF72" i="15"/>
  <c r="BF81" i="15"/>
  <c r="BF82" i="15"/>
  <c r="BF85" i="15"/>
  <c r="BF86" i="15"/>
  <c r="BF93" i="15"/>
  <c r="BF94" i="15"/>
  <c r="BF104" i="15"/>
  <c r="BF107" i="15"/>
  <c r="BF108" i="15"/>
  <c r="BE11" i="7"/>
  <c r="BE13" i="7"/>
  <c r="BE15" i="7"/>
  <c r="BE17" i="7"/>
  <c r="BE19" i="7"/>
  <c r="BE21" i="7"/>
  <c r="BE23" i="7"/>
  <c r="BE25" i="7"/>
  <c r="BE27" i="7"/>
  <c r="BE31" i="7"/>
  <c r="BE33" i="7"/>
  <c r="BE34" i="7"/>
  <c r="BE36" i="7"/>
  <c r="BE37" i="7"/>
  <c r="BE39" i="7"/>
  <c r="BE40" i="7"/>
  <c r="BE42" i="7"/>
  <c r="BE43" i="7"/>
  <c r="BE45" i="7"/>
  <c r="BE46" i="7"/>
  <c r="BE48" i="7"/>
  <c r="BE49" i="7"/>
  <c r="BE51" i="7"/>
  <c r="BE52" i="7"/>
  <c r="BE54" i="7"/>
  <c r="BE55" i="7"/>
  <c r="BE57" i="7"/>
  <c r="BE58" i="7"/>
  <c r="BE62" i="7"/>
  <c r="BE64" i="7"/>
  <c r="BE65" i="7"/>
  <c r="BE67" i="7"/>
  <c r="BE68" i="7"/>
  <c r="BD13" i="18"/>
  <c r="BD16" i="18"/>
  <c r="BD19" i="18"/>
  <c r="BD22" i="18"/>
  <c r="BD25" i="18"/>
  <c r="BD28" i="18"/>
  <c r="BD31" i="18"/>
  <c r="BD34" i="18"/>
  <c r="BD37" i="18"/>
  <c r="BD40" i="18"/>
  <c r="BD46" i="18"/>
  <c r="BD49" i="18"/>
  <c r="BD50" i="18"/>
  <c r="BD53" i="18"/>
  <c r="BD54" i="18"/>
  <c r="BD57" i="18"/>
  <c r="BD58" i="18"/>
  <c r="BD61" i="18"/>
  <c r="BD62" i="18"/>
  <c r="BD65" i="18"/>
  <c r="BD66" i="18"/>
  <c r="BD69" i="18"/>
  <c r="BD70" i="18"/>
  <c r="BD73" i="18"/>
  <c r="BD74" i="18"/>
  <c r="BD77" i="18"/>
  <c r="BD78" i="18"/>
  <c r="BD81" i="18"/>
  <c r="BD82" i="18"/>
  <c r="BD85" i="18"/>
  <c r="BD86" i="18"/>
  <c r="BD92" i="18"/>
  <c r="BD95" i="18"/>
  <c r="BD96" i="18"/>
  <c r="BD99" i="18"/>
  <c r="BD100" i="18"/>
  <c r="BM97" i="15" l="1"/>
  <c r="BM99" i="15"/>
  <c r="BN69" i="15"/>
  <c r="BN99" i="15"/>
  <c r="BN97" i="15"/>
  <c r="BO100" i="15"/>
  <c r="BL119" i="15"/>
  <c r="BL123" i="15"/>
  <c r="BL121" i="15"/>
  <c r="BL109" i="15"/>
  <c r="BL115" i="15"/>
  <c r="BM124" i="15"/>
  <c r="BL113" i="15"/>
  <c r="BL111" i="15"/>
  <c r="BL43" i="15"/>
  <c r="BL47" i="15"/>
  <c r="BL45" i="15"/>
  <c r="BL13" i="15"/>
  <c r="BL10" i="15"/>
  <c r="BL27" i="15"/>
  <c r="BL29" i="15"/>
  <c r="BL37" i="15"/>
  <c r="BL22" i="15"/>
  <c r="BL31" i="15"/>
  <c r="BL16" i="15"/>
  <c r="BM48" i="15"/>
  <c r="BL34" i="15"/>
  <c r="BL19" i="15"/>
  <c r="BC28" i="18"/>
  <c r="BE12" i="15"/>
  <c r="BE15" i="15"/>
  <c r="BE18" i="15"/>
  <c r="BE21" i="15"/>
  <c r="BE24" i="15"/>
  <c r="BE33" i="15"/>
  <c r="BE36" i="15"/>
  <c r="BE39" i="15"/>
  <c r="BE42" i="15"/>
  <c r="BE52" i="15"/>
  <c r="BE55" i="15"/>
  <c r="BE56" i="15"/>
  <c r="BE59" i="15"/>
  <c r="BE60" i="15"/>
  <c r="BE63" i="15"/>
  <c r="BE64" i="15"/>
  <c r="BE67" i="15"/>
  <c r="BE68" i="15"/>
  <c r="BE71" i="15"/>
  <c r="BE72" i="15"/>
  <c r="BE81" i="15"/>
  <c r="BE82" i="15"/>
  <c r="BE85" i="15"/>
  <c r="BE86" i="15"/>
  <c r="BE93" i="15"/>
  <c r="BE94" i="15"/>
  <c r="BE104" i="15"/>
  <c r="BE107" i="15"/>
  <c r="BE108" i="15"/>
  <c r="BD11" i="7"/>
  <c r="BD13" i="7"/>
  <c r="BD15" i="7"/>
  <c r="BD17" i="7"/>
  <c r="BD19" i="7"/>
  <c r="BD21" i="7"/>
  <c r="BD23" i="7"/>
  <c r="BD25" i="7"/>
  <c r="BD27" i="7"/>
  <c r="BD31" i="7"/>
  <c r="BD33" i="7"/>
  <c r="BD34" i="7"/>
  <c r="BD36" i="7"/>
  <c r="BD37" i="7"/>
  <c r="BD39" i="7"/>
  <c r="BD40" i="7"/>
  <c r="BD42" i="7"/>
  <c r="BD43" i="7"/>
  <c r="BD45" i="7"/>
  <c r="BD46" i="7"/>
  <c r="BD48" i="7"/>
  <c r="BD49" i="7"/>
  <c r="BD51" i="7"/>
  <c r="BD52" i="7"/>
  <c r="BD54" i="7"/>
  <c r="BD55" i="7"/>
  <c r="BD57" i="7"/>
  <c r="BD58" i="7"/>
  <c r="BD62" i="7"/>
  <c r="BD64" i="7"/>
  <c r="BD65" i="7"/>
  <c r="BD67" i="7"/>
  <c r="BD68" i="7"/>
  <c r="BC13" i="18"/>
  <c r="BC16" i="18"/>
  <c r="BC19" i="18"/>
  <c r="BC22" i="18"/>
  <c r="BC25" i="18"/>
  <c r="BC31" i="18"/>
  <c r="BC34" i="18"/>
  <c r="BC37" i="18"/>
  <c r="BC40" i="18"/>
  <c r="BC46" i="18"/>
  <c r="BC49" i="18"/>
  <c r="BC50" i="18"/>
  <c r="BC53" i="18"/>
  <c r="BC54" i="18"/>
  <c r="BC57" i="18"/>
  <c r="BC58" i="18"/>
  <c r="BC61" i="18"/>
  <c r="BC62" i="18"/>
  <c r="BC65" i="18"/>
  <c r="BC66" i="18"/>
  <c r="BC69" i="18"/>
  <c r="BC70" i="18"/>
  <c r="BC73" i="18"/>
  <c r="BC74" i="18"/>
  <c r="BC77" i="18"/>
  <c r="BC78" i="18"/>
  <c r="BC81" i="18"/>
  <c r="BC82" i="18"/>
  <c r="BC85" i="18"/>
  <c r="BC86" i="18"/>
  <c r="BC92" i="18"/>
  <c r="BC95" i="18"/>
  <c r="BC96" i="18"/>
  <c r="BC99" i="18"/>
  <c r="BC100" i="18"/>
  <c r="BD12" i="15"/>
  <c r="BD15" i="15"/>
  <c r="BD18" i="15"/>
  <c r="BD21" i="15"/>
  <c r="BD24" i="15"/>
  <c r="BD33" i="15"/>
  <c r="BD36" i="15"/>
  <c r="BD39" i="15"/>
  <c r="BD42" i="15"/>
  <c r="BD52" i="15"/>
  <c r="BD55" i="15"/>
  <c r="BD56" i="15"/>
  <c r="BD59" i="15"/>
  <c r="BD60" i="15"/>
  <c r="BD63" i="15"/>
  <c r="BD64" i="15"/>
  <c r="BD67" i="15"/>
  <c r="BD68" i="15"/>
  <c r="BD71" i="15"/>
  <c r="BD72" i="15"/>
  <c r="BD81" i="15"/>
  <c r="BD82" i="15"/>
  <c r="BD85" i="15"/>
  <c r="BD86" i="15"/>
  <c r="BD93" i="15"/>
  <c r="BD94" i="15"/>
  <c r="BD104" i="15"/>
  <c r="BD107" i="15"/>
  <c r="BD108" i="15"/>
  <c r="BC11" i="7"/>
  <c r="BC13" i="7"/>
  <c r="BC15" i="7"/>
  <c r="BC17" i="7"/>
  <c r="BC19" i="7"/>
  <c r="BC21" i="7"/>
  <c r="BC23" i="7"/>
  <c r="BC25" i="7"/>
  <c r="BC27" i="7"/>
  <c r="BC31" i="7"/>
  <c r="BC33" i="7"/>
  <c r="BC34" i="7"/>
  <c r="BC36" i="7"/>
  <c r="BC37" i="7"/>
  <c r="BC39" i="7"/>
  <c r="BC40" i="7"/>
  <c r="BC42" i="7"/>
  <c r="BC43" i="7"/>
  <c r="BC45" i="7"/>
  <c r="BC46" i="7"/>
  <c r="BC48" i="7"/>
  <c r="BC49" i="7"/>
  <c r="BC51" i="7"/>
  <c r="BC52" i="7"/>
  <c r="BC54" i="7"/>
  <c r="BC55" i="7"/>
  <c r="BC57" i="7"/>
  <c r="BC58" i="7"/>
  <c r="BC62" i="7"/>
  <c r="BC64" i="7"/>
  <c r="BC65" i="7"/>
  <c r="BC67" i="7"/>
  <c r="BC68" i="7"/>
  <c r="BO69" i="15" l="1"/>
  <c r="BO99" i="15"/>
  <c r="BO97" i="15"/>
  <c r="BP100" i="15"/>
  <c r="BQ100" i="15" s="1"/>
  <c r="BM45" i="15"/>
  <c r="BM43" i="15"/>
  <c r="BM47" i="15"/>
  <c r="BN48" i="15"/>
  <c r="BM27" i="15"/>
  <c r="BM37" i="15"/>
  <c r="BM13" i="15"/>
  <c r="BM34" i="15"/>
  <c r="BM16" i="15"/>
  <c r="BM19" i="15"/>
  <c r="BM22" i="15"/>
  <c r="BM10" i="15"/>
  <c r="BM31" i="15"/>
  <c r="BM29" i="15"/>
  <c r="BM119" i="15"/>
  <c r="BM121" i="15"/>
  <c r="BM123" i="15"/>
  <c r="BN124" i="15"/>
  <c r="BM111" i="15"/>
  <c r="BM113" i="15"/>
  <c r="BM115" i="15"/>
  <c r="BM109" i="15"/>
  <c r="BB13" i="18"/>
  <c r="BB16" i="18"/>
  <c r="BB19" i="18"/>
  <c r="BB22" i="18"/>
  <c r="BB25" i="18"/>
  <c r="BB28" i="18"/>
  <c r="BB31" i="18"/>
  <c r="BB34" i="18"/>
  <c r="BB37" i="18"/>
  <c r="BB40" i="18"/>
  <c r="BB46" i="18"/>
  <c r="BB49" i="18"/>
  <c r="BB50" i="18"/>
  <c r="BB53" i="18"/>
  <c r="BB54" i="18"/>
  <c r="BB57" i="18"/>
  <c r="BB58" i="18"/>
  <c r="BB61" i="18"/>
  <c r="BB62" i="18"/>
  <c r="BB65" i="18"/>
  <c r="BB66" i="18"/>
  <c r="BB69" i="18"/>
  <c r="BB70" i="18"/>
  <c r="BB73" i="18"/>
  <c r="BB74" i="18"/>
  <c r="BB77" i="18"/>
  <c r="BB78" i="18"/>
  <c r="BB81" i="18"/>
  <c r="BB82" i="18"/>
  <c r="BB85" i="18"/>
  <c r="BB86" i="18"/>
  <c r="BB92" i="18"/>
  <c r="BB95" i="18"/>
  <c r="BB96" i="18"/>
  <c r="BB99" i="18"/>
  <c r="BB100" i="18"/>
  <c r="BC12" i="15"/>
  <c r="BC15" i="15"/>
  <c r="BC18" i="15"/>
  <c r="BC21" i="15"/>
  <c r="BC24" i="15"/>
  <c r="BC33" i="15"/>
  <c r="BC36" i="15"/>
  <c r="BC39" i="15"/>
  <c r="BC42" i="15"/>
  <c r="BC52" i="15"/>
  <c r="BC55" i="15"/>
  <c r="BC56" i="15"/>
  <c r="BC59" i="15"/>
  <c r="BC60" i="15"/>
  <c r="BC63" i="15"/>
  <c r="BC64" i="15"/>
  <c r="BC67" i="15"/>
  <c r="BC68" i="15"/>
  <c r="BC71" i="15"/>
  <c r="BC72" i="15"/>
  <c r="BC81" i="15"/>
  <c r="BC82" i="15"/>
  <c r="BC85" i="15"/>
  <c r="BC86" i="15"/>
  <c r="BC93" i="15"/>
  <c r="BC94" i="15"/>
  <c r="BC104" i="15"/>
  <c r="BC107" i="15"/>
  <c r="BC108" i="15"/>
  <c r="BB11" i="7"/>
  <c r="BB13" i="7"/>
  <c r="BB15" i="7"/>
  <c r="BB17" i="7"/>
  <c r="BB19" i="7"/>
  <c r="BB21" i="7"/>
  <c r="BB23" i="7"/>
  <c r="BB25" i="7"/>
  <c r="BB27" i="7"/>
  <c r="BB31" i="7"/>
  <c r="BB33" i="7"/>
  <c r="BB34" i="7"/>
  <c r="BB36" i="7"/>
  <c r="BB37" i="7"/>
  <c r="BB39" i="7"/>
  <c r="BB40" i="7"/>
  <c r="BB42" i="7"/>
  <c r="BB43" i="7"/>
  <c r="BB45" i="7"/>
  <c r="BB46" i="7"/>
  <c r="BB48" i="7"/>
  <c r="BB49" i="7"/>
  <c r="BB51" i="7"/>
  <c r="BB52" i="7"/>
  <c r="BB54" i="7"/>
  <c r="BB55" i="7"/>
  <c r="BB57" i="7"/>
  <c r="BB58" i="7"/>
  <c r="BB62" i="7"/>
  <c r="BB64" i="7"/>
  <c r="BB65" i="7"/>
  <c r="BB67" i="7"/>
  <c r="BB68" i="7"/>
  <c r="BA13" i="18"/>
  <c r="BA16" i="18"/>
  <c r="BA19" i="18"/>
  <c r="BA22" i="18"/>
  <c r="BA25" i="18"/>
  <c r="BA28" i="18"/>
  <c r="BA31" i="18"/>
  <c r="BA34" i="18"/>
  <c r="BA37" i="18"/>
  <c r="BA40" i="18"/>
  <c r="BA46" i="18"/>
  <c r="BA49" i="18"/>
  <c r="BA50" i="18"/>
  <c r="BA53" i="18"/>
  <c r="BA54" i="18"/>
  <c r="BA57" i="18"/>
  <c r="BA58" i="18"/>
  <c r="BA61" i="18"/>
  <c r="BA62" i="18"/>
  <c r="BA65" i="18"/>
  <c r="BA66" i="18"/>
  <c r="BA69" i="18"/>
  <c r="BA70" i="18"/>
  <c r="BA73" i="18"/>
  <c r="BA74" i="18"/>
  <c r="BA77" i="18"/>
  <c r="BA78" i="18"/>
  <c r="BA81" i="18"/>
  <c r="BA82" i="18"/>
  <c r="BA85" i="18"/>
  <c r="BA86" i="18"/>
  <c r="BA92" i="18"/>
  <c r="BA95" i="18"/>
  <c r="BA96" i="18"/>
  <c r="BA99" i="18"/>
  <c r="BA100" i="18"/>
  <c r="BB12" i="15"/>
  <c r="BB15" i="15"/>
  <c r="BB18" i="15"/>
  <c r="BB21" i="15"/>
  <c r="BB24" i="15"/>
  <c r="BB33" i="15"/>
  <c r="BB36" i="15"/>
  <c r="BB39" i="15"/>
  <c r="BB42" i="15"/>
  <c r="BB52" i="15"/>
  <c r="BB55" i="15"/>
  <c r="BB56" i="15"/>
  <c r="BB59" i="15"/>
  <c r="BB60" i="15"/>
  <c r="BB63" i="15"/>
  <c r="BB64" i="15"/>
  <c r="BB67" i="15"/>
  <c r="BB68" i="15"/>
  <c r="BB71" i="15"/>
  <c r="BB72" i="15"/>
  <c r="BB81" i="15"/>
  <c r="BB82" i="15"/>
  <c r="BB85" i="15"/>
  <c r="BB86" i="15"/>
  <c r="BB93" i="15"/>
  <c r="BB94" i="15"/>
  <c r="BB104" i="15"/>
  <c r="BB107" i="15"/>
  <c r="BB108" i="15"/>
  <c r="BA11" i="7"/>
  <c r="BA13" i="7"/>
  <c r="BA15" i="7"/>
  <c r="BA17" i="7"/>
  <c r="BA19" i="7"/>
  <c r="BA21" i="7"/>
  <c r="BA23" i="7"/>
  <c r="BA25" i="7"/>
  <c r="BA27" i="7"/>
  <c r="BA31" i="7"/>
  <c r="BA33" i="7"/>
  <c r="BA34" i="7"/>
  <c r="BA36" i="7"/>
  <c r="BA37" i="7"/>
  <c r="BA39" i="7"/>
  <c r="BA40" i="7"/>
  <c r="BA42" i="7"/>
  <c r="BA43" i="7"/>
  <c r="BA45" i="7"/>
  <c r="BA46" i="7"/>
  <c r="BA48" i="7"/>
  <c r="BA49" i="7"/>
  <c r="BA51" i="7"/>
  <c r="BA52" i="7"/>
  <c r="BA54" i="7"/>
  <c r="BA55" i="7"/>
  <c r="BA57" i="7"/>
  <c r="BA58" i="7"/>
  <c r="BA62" i="7"/>
  <c r="BA64" i="7"/>
  <c r="BA65" i="7"/>
  <c r="BA67" i="7"/>
  <c r="BA68" i="7"/>
  <c r="BR100" i="15" l="1"/>
  <c r="BQ69" i="15"/>
  <c r="BQ97" i="15"/>
  <c r="BQ99" i="15"/>
  <c r="BN119" i="15"/>
  <c r="BN123" i="15"/>
  <c r="BN121" i="15"/>
  <c r="BO124" i="15"/>
  <c r="BN113" i="15"/>
  <c r="BN115" i="15"/>
  <c r="BN111" i="15"/>
  <c r="BN109" i="15"/>
  <c r="BN10" i="15"/>
  <c r="BN47" i="15"/>
  <c r="BN45" i="15"/>
  <c r="BN43" i="15"/>
  <c r="BO48" i="15"/>
  <c r="BN31" i="15"/>
  <c r="BN13" i="15"/>
  <c r="BN34" i="15"/>
  <c r="BN27" i="15"/>
  <c r="BN37" i="15"/>
  <c r="BN29" i="15"/>
  <c r="BN22" i="15"/>
  <c r="BN19" i="15"/>
  <c r="BN16" i="15"/>
  <c r="BP69" i="15"/>
  <c r="BP97" i="15"/>
  <c r="BP99" i="15"/>
  <c r="AZ13" i="18"/>
  <c r="AZ16" i="18"/>
  <c r="AZ19" i="18"/>
  <c r="AZ22" i="18"/>
  <c r="AZ25" i="18"/>
  <c r="AZ28" i="18"/>
  <c r="AZ31" i="18"/>
  <c r="AZ34" i="18"/>
  <c r="AZ37" i="18"/>
  <c r="AZ40" i="18"/>
  <c r="AZ46" i="18"/>
  <c r="AZ49" i="18"/>
  <c r="AZ50" i="18"/>
  <c r="AZ53" i="18"/>
  <c r="AZ54" i="18"/>
  <c r="AZ57" i="18"/>
  <c r="AZ58" i="18"/>
  <c r="AZ61" i="18"/>
  <c r="AZ62" i="18"/>
  <c r="AZ65" i="18"/>
  <c r="AZ66" i="18"/>
  <c r="AZ69" i="18"/>
  <c r="AZ70" i="18"/>
  <c r="AZ73" i="18"/>
  <c r="AZ74" i="18"/>
  <c r="AZ77" i="18"/>
  <c r="AZ78" i="18"/>
  <c r="AZ81" i="18"/>
  <c r="AZ82" i="18"/>
  <c r="AZ85" i="18"/>
  <c r="AZ86" i="18"/>
  <c r="AZ92" i="18"/>
  <c r="AZ95" i="18"/>
  <c r="AZ96" i="18"/>
  <c r="AZ99" i="18"/>
  <c r="AZ100" i="18"/>
  <c r="BR97" i="15" l="1"/>
  <c r="BR69" i="15"/>
  <c r="BR99" i="15"/>
  <c r="BP48" i="15"/>
  <c r="BQ48" i="15" s="1"/>
  <c r="BO43" i="15"/>
  <c r="BO47" i="15"/>
  <c r="BO45" i="15"/>
  <c r="BO10" i="15"/>
  <c r="BO16" i="15"/>
  <c r="BO22" i="15"/>
  <c r="BO29" i="15"/>
  <c r="BO37" i="15"/>
  <c r="BO19" i="15"/>
  <c r="BO27" i="15"/>
  <c r="BO31" i="15"/>
  <c r="BO13" i="15"/>
  <c r="BO34" i="15"/>
  <c r="BO119" i="15"/>
  <c r="BO123" i="15"/>
  <c r="BO121" i="15"/>
  <c r="BP124" i="15"/>
  <c r="BQ124" i="15" s="1"/>
  <c r="BO109" i="15"/>
  <c r="BO115" i="15"/>
  <c r="BO113" i="15"/>
  <c r="BO111" i="15"/>
  <c r="BA12" i="15"/>
  <c r="BA15" i="15"/>
  <c r="BA18" i="15"/>
  <c r="BA21" i="15"/>
  <c r="BA24" i="15"/>
  <c r="BA33" i="15"/>
  <c r="BA36" i="15"/>
  <c r="BA39" i="15"/>
  <c r="BA42" i="15"/>
  <c r="BA52" i="15"/>
  <c r="BA55" i="15"/>
  <c r="BA56" i="15"/>
  <c r="BA59" i="15"/>
  <c r="BA60" i="15"/>
  <c r="BA63" i="15"/>
  <c r="BA64" i="15"/>
  <c r="BA67" i="15"/>
  <c r="BA68" i="15"/>
  <c r="BA71" i="15"/>
  <c r="BA72" i="15"/>
  <c r="BA81" i="15"/>
  <c r="BA82" i="15"/>
  <c r="BA85" i="15"/>
  <c r="BA86" i="15"/>
  <c r="BA93" i="15"/>
  <c r="BA94" i="15"/>
  <c r="BA104" i="15"/>
  <c r="BA107" i="15"/>
  <c r="BA108" i="15"/>
  <c r="AZ11" i="7"/>
  <c r="AZ13" i="7"/>
  <c r="AZ15" i="7"/>
  <c r="AZ17" i="7"/>
  <c r="AZ19" i="7"/>
  <c r="AZ21" i="7"/>
  <c r="AZ23" i="7"/>
  <c r="AZ25" i="7"/>
  <c r="AZ27" i="7"/>
  <c r="AZ31" i="7"/>
  <c r="AZ33" i="7"/>
  <c r="AZ34" i="7"/>
  <c r="AZ36" i="7"/>
  <c r="AZ37" i="7"/>
  <c r="AZ39" i="7"/>
  <c r="AZ40" i="7"/>
  <c r="AZ42" i="7"/>
  <c r="AZ43" i="7"/>
  <c r="AZ45" i="7"/>
  <c r="AZ46" i="7"/>
  <c r="AZ48" i="7"/>
  <c r="AZ49" i="7"/>
  <c r="AZ51" i="7"/>
  <c r="AZ52" i="7"/>
  <c r="AZ54" i="7"/>
  <c r="AZ55" i="7"/>
  <c r="AZ57" i="7"/>
  <c r="AZ58" i="7"/>
  <c r="AZ62" i="7"/>
  <c r="AZ64" i="7"/>
  <c r="AZ65" i="7"/>
  <c r="AZ67" i="7"/>
  <c r="AZ68" i="7"/>
  <c r="AY13" i="18"/>
  <c r="AY16" i="18"/>
  <c r="AY19" i="18"/>
  <c r="AY22" i="18"/>
  <c r="AY25" i="18"/>
  <c r="AY28" i="18"/>
  <c r="AY31" i="18"/>
  <c r="AY34" i="18"/>
  <c r="AY37" i="18"/>
  <c r="AY40" i="18"/>
  <c r="AY46" i="18"/>
  <c r="AY49" i="18"/>
  <c r="AY50" i="18"/>
  <c r="AY53" i="18"/>
  <c r="AY54" i="18"/>
  <c r="AY57" i="18"/>
  <c r="AY58" i="18"/>
  <c r="AY61" i="18"/>
  <c r="AY62" i="18"/>
  <c r="AY65" i="18"/>
  <c r="AY66" i="18"/>
  <c r="AY69" i="18"/>
  <c r="AY70" i="18"/>
  <c r="AY73" i="18"/>
  <c r="AY74" i="18"/>
  <c r="AY77" i="18"/>
  <c r="AY78" i="18"/>
  <c r="AY81" i="18"/>
  <c r="AY82" i="18"/>
  <c r="AY85" i="18"/>
  <c r="AY86" i="18"/>
  <c r="AY92" i="18"/>
  <c r="AY95" i="18"/>
  <c r="AY96" i="18"/>
  <c r="AY99" i="18"/>
  <c r="AY100" i="18"/>
  <c r="AZ12" i="15"/>
  <c r="AZ15" i="15"/>
  <c r="AZ18" i="15"/>
  <c r="AZ21" i="15"/>
  <c r="AZ24" i="15"/>
  <c r="AZ33" i="15"/>
  <c r="AZ36" i="15"/>
  <c r="AZ39" i="15"/>
  <c r="AZ42" i="15"/>
  <c r="AZ52" i="15"/>
  <c r="AZ55" i="15"/>
  <c r="AZ56" i="15"/>
  <c r="AZ59" i="15"/>
  <c r="AZ60" i="15"/>
  <c r="AZ63" i="15"/>
  <c r="AZ64" i="15"/>
  <c r="AZ67" i="15"/>
  <c r="AZ68" i="15"/>
  <c r="AZ71" i="15"/>
  <c r="AZ72" i="15"/>
  <c r="AZ81" i="15"/>
  <c r="AZ82" i="15"/>
  <c r="AZ85" i="15"/>
  <c r="AZ86" i="15"/>
  <c r="AZ93" i="15"/>
  <c r="AZ94" i="15"/>
  <c r="AZ104" i="15"/>
  <c r="AZ107" i="15"/>
  <c r="AZ108" i="15"/>
  <c r="AY11" i="7"/>
  <c r="AY13" i="7"/>
  <c r="AY15" i="7"/>
  <c r="AY17" i="7"/>
  <c r="AY19" i="7"/>
  <c r="AY21" i="7"/>
  <c r="AY23" i="7"/>
  <c r="AY25" i="7"/>
  <c r="AY27" i="7"/>
  <c r="AY31" i="7"/>
  <c r="AY33" i="7"/>
  <c r="AY34" i="7"/>
  <c r="AY36" i="7"/>
  <c r="AY37" i="7"/>
  <c r="AY39" i="7"/>
  <c r="AY40" i="7"/>
  <c r="AY42" i="7"/>
  <c r="AY43" i="7"/>
  <c r="AY45" i="7"/>
  <c r="AY46" i="7"/>
  <c r="AY48" i="7"/>
  <c r="AY49" i="7"/>
  <c r="AY51" i="7"/>
  <c r="AY52" i="7"/>
  <c r="AY54" i="7"/>
  <c r="AY55" i="7"/>
  <c r="AY57" i="7"/>
  <c r="AY58" i="7"/>
  <c r="AY62" i="7"/>
  <c r="AY64" i="7"/>
  <c r="AY65" i="7"/>
  <c r="AY67" i="7"/>
  <c r="AY68" i="7"/>
  <c r="AX13" i="18"/>
  <c r="AX16" i="18"/>
  <c r="AX19" i="18"/>
  <c r="AX22" i="18"/>
  <c r="AX25" i="18"/>
  <c r="AX28" i="18"/>
  <c r="AX31" i="18"/>
  <c r="AX34" i="18"/>
  <c r="AX37" i="18"/>
  <c r="AX40" i="18"/>
  <c r="AX46" i="18"/>
  <c r="AX49" i="18"/>
  <c r="AX50" i="18"/>
  <c r="AX53" i="18"/>
  <c r="AX54" i="18"/>
  <c r="AX57" i="18"/>
  <c r="AX58" i="18"/>
  <c r="AX61" i="18"/>
  <c r="AX62" i="18"/>
  <c r="AX65" i="18"/>
  <c r="AX66" i="18"/>
  <c r="AX69" i="18"/>
  <c r="AX70" i="18"/>
  <c r="AX73" i="18"/>
  <c r="AX74" i="18"/>
  <c r="AX77" i="18"/>
  <c r="AX78" i="18"/>
  <c r="AX81" i="18"/>
  <c r="AX82" i="18"/>
  <c r="AX85" i="18"/>
  <c r="AX86" i="18"/>
  <c r="AX92" i="18"/>
  <c r="AX95" i="18"/>
  <c r="AX96" i="18"/>
  <c r="AX99" i="18"/>
  <c r="AX100" i="18"/>
  <c r="AY12" i="15"/>
  <c r="AY15" i="15"/>
  <c r="AY18" i="15"/>
  <c r="AY21" i="15"/>
  <c r="AY24" i="15"/>
  <c r="AY33" i="15"/>
  <c r="AY36" i="15"/>
  <c r="AY39" i="15"/>
  <c r="AY42" i="15"/>
  <c r="AY52" i="15"/>
  <c r="AY55" i="15"/>
  <c r="AY56" i="15"/>
  <c r="AY59" i="15"/>
  <c r="AY60" i="15"/>
  <c r="AY63" i="15"/>
  <c r="AY64" i="15"/>
  <c r="AY67" i="15"/>
  <c r="AY68" i="15"/>
  <c r="AY71" i="15"/>
  <c r="AY72" i="15"/>
  <c r="AY81" i="15"/>
  <c r="AY82" i="15"/>
  <c r="AY85" i="15"/>
  <c r="AY86" i="15"/>
  <c r="AY93" i="15"/>
  <c r="AY94" i="15"/>
  <c r="AY104" i="15"/>
  <c r="AY107" i="15"/>
  <c r="AY108" i="15"/>
  <c r="AX11" i="7"/>
  <c r="AX13" i="7"/>
  <c r="AX15" i="7"/>
  <c r="AX17" i="7"/>
  <c r="AX19" i="7"/>
  <c r="AX21" i="7"/>
  <c r="AX23" i="7"/>
  <c r="AX25" i="7"/>
  <c r="AX27" i="7"/>
  <c r="AX31" i="7"/>
  <c r="AX33" i="7"/>
  <c r="AX34" i="7"/>
  <c r="AX36" i="7"/>
  <c r="AX37" i="7"/>
  <c r="AX39" i="7"/>
  <c r="AX40" i="7"/>
  <c r="AX42" i="7"/>
  <c r="AX43" i="7"/>
  <c r="AX45" i="7"/>
  <c r="AX46" i="7"/>
  <c r="AX48" i="7"/>
  <c r="AX49" i="7"/>
  <c r="AX51" i="7"/>
  <c r="AX52" i="7"/>
  <c r="AX54" i="7"/>
  <c r="AX55" i="7"/>
  <c r="AX57" i="7"/>
  <c r="AX58" i="7"/>
  <c r="AX62" i="7"/>
  <c r="AX64" i="7"/>
  <c r="AX65" i="7"/>
  <c r="AX67" i="7"/>
  <c r="AX68" i="7"/>
  <c r="AW13" i="18"/>
  <c r="AW16" i="18"/>
  <c r="AW19" i="18"/>
  <c r="AW22" i="18"/>
  <c r="AW25" i="18"/>
  <c r="AW28" i="18"/>
  <c r="AW31" i="18"/>
  <c r="AW34" i="18"/>
  <c r="AW37" i="18"/>
  <c r="AW40" i="18"/>
  <c r="AW46" i="18"/>
  <c r="AW49" i="18"/>
  <c r="AW50" i="18"/>
  <c r="AW53" i="18"/>
  <c r="AW54" i="18"/>
  <c r="AW57" i="18"/>
  <c r="AW58" i="18"/>
  <c r="AW61" i="18"/>
  <c r="AW62" i="18"/>
  <c r="AW65" i="18"/>
  <c r="AW66" i="18"/>
  <c r="AW69" i="18"/>
  <c r="AW70" i="18"/>
  <c r="AW73" i="18"/>
  <c r="AW74" i="18"/>
  <c r="AW77" i="18"/>
  <c r="AW78" i="18"/>
  <c r="AW81" i="18"/>
  <c r="AW82" i="18"/>
  <c r="AW85" i="18"/>
  <c r="AW86" i="18"/>
  <c r="AW92" i="18"/>
  <c r="AW95" i="18"/>
  <c r="AW96" i="18"/>
  <c r="AW99" i="18"/>
  <c r="AW100" i="18"/>
  <c r="BQ113" i="15" l="1"/>
  <c r="BR124" i="15"/>
  <c r="BQ119" i="15"/>
  <c r="BQ121" i="15"/>
  <c r="BQ111" i="15"/>
  <c r="BQ115" i="15"/>
  <c r="BQ123" i="15"/>
  <c r="BQ109" i="15"/>
  <c r="BQ10" i="15"/>
  <c r="BR48" i="15"/>
  <c r="BQ45" i="15"/>
  <c r="BQ19" i="15"/>
  <c r="BQ34" i="15"/>
  <c r="BQ47" i="15"/>
  <c r="BQ27" i="15"/>
  <c r="BQ13" i="15"/>
  <c r="BQ37" i="15"/>
  <c r="BQ29" i="15"/>
  <c r="BQ31" i="15"/>
  <c r="BQ22" i="15"/>
  <c r="BQ16" i="15"/>
  <c r="BQ43" i="15"/>
  <c r="BP111" i="15"/>
  <c r="BP119" i="15"/>
  <c r="BP123" i="15"/>
  <c r="BP121" i="15"/>
  <c r="BP109" i="15"/>
  <c r="BP113" i="15"/>
  <c r="BP115" i="15"/>
  <c r="BP10" i="15"/>
  <c r="BP47" i="15"/>
  <c r="BP34" i="15"/>
  <c r="BP19" i="15"/>
  <c r="BP43" i="15"/>
  <c r="BP22" i="15"/>
  <c r="BP27" i="15"/>
  <c r="BP13" i="15"/>
  <c r="BP37" i="15"/>
  <c r="BP16" i="15"/>
  <c r="BP31" i="15"/>
  <c r="BP45" i="15"/>
  <c r="BP29" i="15"/>
  <c r="BR10" i="15" l="1"/>
  <c r="BR27" i="15"/>
  <c r="BR43" i="15"/>
  <c r="BR31" i="15"/>
  <c r="BR37" i="15"/>
  <c r="BR47" i="15"/>
  <c r="BR34" i="15"/>
  <c r="BR22" i="15"/>
  <c r="BR19" i="15"/>
  <c r="BR16" i="15"/>
  <c r="BR13" i="15"/>
  <c r="BR45" i="15"/>
  <c r="BR29" i="15"/>
  <c r="BR113" i="15"/>
  <c r="BR123" i="15"/>
  <c r="BR115" i="15"/>
  <c r="BR109" i="15"/>
  <c r="BR111" i="15"/>
  <c r="BR119" i="15"/>
  <c r="BR121" i="15"/>
  <c r="AX108" i="15"/>
  <c r="AX107" i="15"/>
  <c r="AX104" i="15"/>
  <c r="AX94" i="15"/>
  <c r="AX93" i="15"/>
  <c r="AX86" i="15"/>
  <c r="AX85" i="15"/>
  <c r="AX82" i="15"/>
  <c r="AX81" i="15"/>
  <c r="AX72" i="15"/>
  <c r="AX71" i="15"/>
  <c r="AX68" i="15"/>
  <c r="AX67" i="15"/>
  <c r="AX64" i="15"/>
  <c r="AX63" i="15"/>
  <c r="AX60" i="15"/>
  <c r="AX59" i="15"/>
  <c r="AX56" i="15"/>
  <c r="AX55" i="15"/>
  <c r="AX52" i="15"/>
  <c r="AX42" i="15"/>
  <c r="AX39" i="15"/>
  <c r="AX36" i="15"/>
  <c r="AX33" i="15"/>
  <c r="AX24" i="15"/>
  <c r="AX21" i="15"/>
  <c r="AX18" i="15"/>
  <c r="AX15" i="15"/>
  <c r="AX12" i="15"/>
  <c r="AW68" i="7"/>
  <c r="AW67" i="7"/>
  <c r="AW65" i="7"/>
  <c r="AW64" i="7"/>
  <c r="AW62" i="7"/>
  <c r="AW58" i="7"/>
  <c r="AW57" i="7"/>
  <c r="AW55" i="7"/>
  <c r="AW54" i="7"/>
  <c r="AW52" i="7"/>
  <c r="AW51" i="7"/>
  <c r="AW49" i="7"/>
  <c r="AW48" i="7"/>
  <c r="AW46" i="7"/>
  <c r="AW45" i="7"/>
  <c r="AW43" i="7"/>
  <c r="AW42" i="7"/>
  <c r="AW40" i="7"/>
  <c r="AW39" i="7"/>
  <c r="AW37" i="7"/>
  <c r="AW36" i="7"/>
  <c r="AW34" i="7"/>
  <c r="AW33" i="7"/>
  <c r="AW31" i="7"/>
  <c r="AW27" i="7"/>
  <c r="AW25" i="7"/>
  <c r="AW23" i="7"/>
  <c r="AW21" i="7"/>
  <c r="AW19" i="7"/>
  <c r="AW17" i="7"/>
  <c r="AW15" i="7"/>
  <c r="AW13" i="7"/>
  <c r="AW11" i="7"/>
  <c r="AV100" i="18"/>
  <c r="AV99" i="18"/>
  <c r="AV96" i="18"/>
  <c r="AV95" i="18"/>
  <c r="AV92" i="18"/>
  <c r="AV86" i="18"/>
  <c r="AV85" i="18"/>
  <c r="AV82" i="18"/>
  <c r="AV81" i="18"/>
  <c r="AV78" i="18"/>
  <c r="AV77" i="18"/>
  <c r="AV74" i="18"/>
  <c r="AV73" i="18"/>
  <c r="AV70" i="18"/>
  <c r="AV69" i="18"/>
  <c r="AV66" i="18"/>
  <c r="AV65" i="18"/>
  <c r="AV62" i="18"/>
  <c r="AV61" i="18"/>
  <c r="AV58" i="18"/>
  <c r="AV57" i="18"/>
  <c r="AV54" i="18"/>
  <c r="AV53" i="18"/>
  <c r="AV50" i="18"/>
  <c r="AV49" i="18"/>
  <c r="AV46" i="18"/>
  <c r="AV40" i="18"/>
  <c r="AV37" i="18"/>
  <c r="AV34" i="18"/>
  <c r="AV31" i="18"/>
  <c r="AV28" i="18"/>
  <c r="AV25" i="18"/>
  <c r="AV22" i="18"/>
  <c r="AV19" i="18"/>
  <c r="AV16" i="18"/>
  <c r="AV13" i="18"/>
  <c r="AW12" i="15" l="1"/>
  <c r="AW15" i="15"/>
  <c r="AW18" i="15"/>
  <c r="AW21" i="15"/>
  <c r="AW24" i="15"/>
  <c r="AW33" i="15"/>
  <c r="AW36" i="15"/>
  <c r="AW39" i="15"/>
  <c r="AW42" i="15"/>
  <c r="AW52" i="15"/>
  <c r="AW55" i="15"/>
  <c r="AW56" i="15"/>
  <c r="AW59" i="15"/>
  <c r="AW60" i="15"/>
  <c r="AW63" i="15"/>
  <c r="AW64" i="15"/>
  <c r="AW67" i="15"/>
  <c r="AW68" i="15"/>
  <c r="AW71" i="15"/>
  <c r="AW72" i="15"/>
  <c r="AW81" i="15"/>
  <c r="AW82" i="15"/>
  <c r="AW85" i="15"/>
  <c r="AW86" i="15"/>
  <c r="AW93" i="15"/>
  <c r="AW94" i="15"/>
  <c r="AW104" i="15"/>
  <c r="AW107" i="15"/>
  <c r="AW108" i="15"/>
  <c r="AV11" i="7"/>
  <c r="AV13" i="7"/>
  <c r="AV15" i="7"/>
  <c r="AV17" i="7"/>
  <c r="AV19" i="7"/>
  <c r="AV21" i="7"/>
  <c r="AV23" i="7"/>
  <c r="AV25" i="7"/>
  <c r="AV27" i="7"/>
  <c r="AV31" i="7"/>
  <c r="AV33" i="7"/>
  <c r="AV34" i="7"/>
  <c r="AV36" i="7"/>
  <c r="AV37" i="7"/>
  <c r="AV39" i="7"/>
  <c r="AV40" i="7"/>
  <c r="AV42" i="7"/>
  <c r="AV43" i="7"/>
  <c r="AV45" i="7"/>
  <c r="AV46" i="7"/>
  <c r="AV48" i="7"/>
  <c r="AV49" i="7"/>
  <c r="AV51" i="7"/>
  <c r="AV52" i="7"/>
  <c r="AV54" i="7"/>
  <c r="AV55" i="7"/>
  <c r="AV57" i="7"/>
  <c r="AV58" i="7"/>
  <c r="AV62" i="7"/>
  <c r="AV64" i="7"/>
  <c r="AV65" i="7"/>
  <c r="AV67" i="7"/>
  <c r="AV68" i="7"/>
  <c r="AU13" i="18" l="1"/>
  <c r="AU16" i="18"/>
  <c r="AU19" i="18"/>
  <c r="AU22" i="18"/>
  <c r="AU25" i="18"/>
  <c r="AU28" i="18"/>
  <c r="AU31" i="18"/>
  <c r="AU34" i="18"/>
  <c r="AU37" i="18"/>
  <c r="AU40" i="18"/>
  <c r="AU46" i="18"/>
  <c r="AU49" i="18"/>
  <c r="AU50" i="18"/>
  <c r="AU53" i="18"/>
  <c r="AU54" i="18"/>
  <c r="AU57" i="18"/>
  <c r="AU58" i="18"/>
  <c r="AU61" i="18"/>
  <c r="AU62" i="18"/>
  <c r="AU65" i="18"/>
  <c r="AU66" i="18"/>
  <c r="AU69" i="18"/>
  <c r="AU70" i="18"/>
  <c r="AU73" i="18"/>
  <c r="AU74" i="18"/>
  <c r="AU77" i="18"/>
  <c r="AU78" i="18"/>
  <c r="AU81" i="18"/>
  <c r="AU82" i="18"/>
  <c r="AU85" i="18"/>
  <c r="AU86" i="18"/>
  <c r="AU92" i="18"/>
  <c r="AU95" i="18"/>
  <c r="AU96" i="18"/>
  <c r="AU99" i="18"/>
  <c r="AU100" i="18"/>
  <c r="AT16" i="18" l="1"/>
  <c r="AT42" i="18"/>
  <c r="AU42" i="18" s="1"/>
  <c r="AU35" i="18" s="1"/>
  <c r="AV48" i="15"/>
  <c r="AV12" i="15"/>
  <c r="AV15" i="15"/>
  <c r="AV18" i="15"/>
  <c r="AV21" i="15"/>
  <c r="AV24" i="15"/>
  <c r="AV33" i="15"/>
  <c r="AV36" i="15"/>
  <c r="AV39" i="15"/>
  <c r="AV42" i="15"/>
  <c r="AV52" i="15"/>
  <c r="AV55" i="15"/>
  <c r="AV56" i="15"/>
  <c r="AV59" i="15"/>
  <c r="AV60" i="15"/>
  <c r="AV63" i="15"/>
  <c r="AV64" i="15"/>
  <c r="AV67" i="15"/>
  <c r="AV68" i="15"/>
  <c r="AV71" i="15"/>
  <c r="AV72" i="15"/>
  <c r="AV81" i="15"/>
  <c r="AV82" i="15"/>
  <c r="AV85" i="15"/>
  <c r="AV86" i="15"/>
  <c r="AV93" i="15"/>
  <c r="AV94" i="15"/>
  <c r="AV104" i="15"/>
  <c r="AV107" i="15"/>
  <c r="AV108" i="15"/>
  <c r="AU11" i="7"/>
  <c r="AU13" i="7"/>
  <c r="AU15" i="7"/>
  <c r="AU17" i="7"/>
  <c r="AU19" i="7"/>
  <c r="AU21" i="7"/>
  <c r="AU23" i="7"/>
  <c r="AU25" i="7"/>
  <c r="AU27" i="7"/>
  <c r="AU31" i="7"/>
  <c r="AU33" i="7"/>
  <c r="AU34" i="7"/>
  <c r="AU36" i="7"/>
  <c r="AU37" i="7"/>
  <c r="AU39" i="7"/>
  <c r="AU40" i="7"/>
  <c r="AU42" i="7"/>
  <c r="AU43" i="7"/>
  <c r="AU45" i="7"/>
  <c r="AU46" i="7"/>
  <c r="AU48" i="7"/>
  <c r="AU49" i="7"/>
  <c r="AU51" i="7"/>
  <c r="AU52" i="7"/>
  <c r="AU54" i="7"/>
  <c r="AU55" i="7"/>
  <c r="AU57" i="7"/>
  <c r="AU58" i="7"/>
  <c r="AU62" i="7"/>
  <c r="AU64" i="7"/>
  <c r="AU65" i="7"/>
  <c r="AU67" i="7"/>
  <c r="AU68" i="7"/>
  <c r="AT13" i="18"/>
  <c r="AT19" i="18"/>
  <c r="AT22" i="18"/>
  <c r="AT25" i="18"/>
  <c r="AT28" i="18"/>
  <c r="AT31" i="18"/>
  <c r="AT34" i="18"/>
  <c r="AT37" i="18"/>
  <c r="AT40" i="18"/>
  <c r="AT46" i="18"/>
  <c r="AT49" i="18"/>
  <c r="AT50" i="18"/>
  <c r="AT53" i="18"/>
  <c r="AT54" i="18"/>
  <c r="AT57" i="18"/>
  <c r="AT58" i="18"/>
  <c r="AT61" i="18"/>
  <c r="AT62" i="18"/>
  <c r="AT65" i="18"/>
  <c r="AT66" i="18"/>
  <c r="AT69" i="18"/>
  <c r="AT70" i="18"/>
  <c r="AT73" i="18"/>
  <c r="AT74" i="18"/>
  <c r="AT77" i="18"/>
  <c r="AT78" i="18"/>
  <c r="AT81" i="18"/>
  <c r="AT82" i="18"/>
  <c r="AT85" i="18"/>
  <c r="AT86" i="18"/>
  <c r="AT92" i="18"/>
  <c r="AT95" i="18"/>
  <c r="AT96" i="18"/>
  <c r="AT99" i="18"/>
  <c r="AT100" i="18"/>
  <c r="AU12" i="15"/>
  <c r="AU15" i="15"/>
  <c r="AU18" i="15"/>
  <c r="AU21" i="15"/>
  <c r="AU24" i="15"/>
  <c r="AU33" i="15"/>
  <c r="AU34" i="15"/>
  <c r="AU36" i="15"/>
  <c r="AU39" i="15"/>
  <c r="AU42" i="15"/>
  <c r="AU10" i="15"/>
  <c r="AU52" i="15"/>
  <c r="AU55" i="15"/>
  <c r="AU56" i="15"/>
  <c r="AU59" i="15"/>
  <c r="AU60" i="15"/>
  <c r="AU61" i="15"/>
  <c r="AU63" i="15"/>
  <c r="AU64" i="15"/>
  <c r="AU67" i="15"/>
  <c r="AU68" i="15"/>
  <c r="AU71" i="15"/>
  <c r="AU72" i="15"/>
  <c r="AU75" i="15"/>
  <c r="AU79" i="15"/>
  <c r="AU81" i="15"/>
  <c r="AU82" i="15"/>
  <c r="AU83" i="15"/>
  <c r="AU85" i="15"/>
  <c r="AU86" i="15"/>
  <c r="AU87" i="15"/>
  <c r="AU93" i="15"/>
  <c r="AU94" i="15"/>
  <c r="AU104" i="15"/>
  <c r="AU107" i="15"/>
  <c r="AU108" i="15"/>
  <c r="AU124" i="15"/>
  <c r="AV43" i="15" l="1"/>
  <c r="AV45" i="15"/>
  <c r="AV47" i="15"/>
  <c r="AU95" i="15"/>
  <c r="AU119" i="15"/>
  <c r="AU121" i="15"/>
  <c r="AU123" i="15"/>
  <c r="AV53" i="15"/>
  <c r="AV105" i="15"/>
  <c r="AV77" i="15"/>
  <c r="AV34" i="15"/>
  <c r="AV79" i="15"/>
  <c r="AV29" i="15"/>
  <c r="AV13" i="15"/>
  <c r="AV65" i="15"/>
  <c r="AV27" i="15"/>
  <c r="AV124" i="15"/>
  <c r="AV10" i="15"/>
  <c r="AW48" i="15"/>
  <c r="AV19" i="15"/>
  <c r="AU14" i="18"/>
  <c r="AU29" i="18"/>
  <c r="AU38" i="18"/>
  <c r="AT88" i="18"/>
  <c r="AT67" i="18" s="1"/>
  <c r="AT38" i="18"/>
  <c r="AU26" i="18"/>
  <c r="AU41" i="18"/>
  <c r="AT103" i="18"/>
  <c r="AT93" i="18" s="1"/>
  <c r="AU20" i="18"/>
  <c r="AU23" i="18"/>
  <c r="AU32" i="18"/>
  <c r="AT14" i="18"/>
  <c r="AT17" i="18"/>
  <c r="AT26" i="18"/>
  <c r="AU11" i="18"/>
  <c r="AV42" i="18"/>
  <c r="AW42" i="18" s="1"/>
  <c r="AU103" i="18"/>
  <c r="AU88" i="18"/>
  <c r="AU17" i="18"/>
  <c r="AT11" i="18"/>
  <c r="AT35" i="18"/>
  <c r="AT23" i="18"/>
  <c r="AT32" i="18"/>
  <c r="AT20" i="18"/>
  <c r="AT41" i="18"/>
  <c r="AT29" i="18"/>
  <c r="AV87" i="15"/>
  <c r="AV75" i="15"/>
  <c r="AV61" i="15"/>
  <c r="AV31" i="15"/>
  <c r="AV16" i="15"/>
  <c r="AV83" i="15"/>
  <c r="AV57" i="15"/>
  <c r="AV37" i="15"/>
  <c r="AV22" i="15"/>
  <c r="AV73" i="15"/>
  <c r="AU113" i="15"/>
  <c r="AU19" i="15"/>
  <c r="AU105" i="15"/>
  <c r="AU57" i="15"/>
  <c r="AU31" i="15"/>
  <c r="AU29" i="15"/>
  <c r="AU16" i="15"/>
  <c r="AU115" i="15"/>
  <c r="AU100" i="15"/>
  <c r="AU77" i="15"/>
  <c r="AU65" i="15"/>
  <c r="AU40" i="15"/>
  <c r="AU27" i="15"/>
  <c r="AU53" i="15"/>
  <c r="AU25" i="15"/>
  <c r="AU13" i="15"/>
  <c r="AU111" i="15"/>
  <c r="AU73" i="15"/>
  <c r="AU37" i="15"/>
  <c r="AU109" i="15"/>
  <c r="AU22" i="15"/>
  <c r="AW47" i="15" l="1"/>
  <c r="AW45" i="15"/>
  <c r="AW43" i="15"/>
  <c r="AU99" i="15"/>
  <c r="AU97" i="15"/>
  <c r="AV115" i="15"/>
  <c r="AV123" i="15"/>
  <c r="AV119" i="15"/>
  <c r="AV121" i="15"/>
  <c r="AV25" i="15"/>
  <c r="AV111" i="15"/>
  <c r="AV40" i="15"/>
  <c r="AV109" i="15"/>
  <c r="AV95" i="15"/>
  <c r="AV113" i="15"/>
  <c r="AT47" i="18"/>
  <c r="AT79" i="18"/>
  <c r="AT59" i="18"/>
  <c r="AT71" i="18"/>
  <c r="AW20" i="18"/>
  <c r="AW35" i="18"/>
  <c r="AW38" i="18"/>
  <c r="AW23" i="18"/>
  <c r="AW11" i="18"/>
  <c r="AW26" i="18"/>
  <c r="AW14" i="18"/>
  <c r="AW41" i="18"/>
  <c r="AW29" i="18"/>
  <c r="AX42" i="18"/>
  <c r="AY42" i="18" s="1"/>
  <c r="AW17" i="18"/>
  <c r="AW103" i="18"/>
  <c r="AW88" i="18"/>
  <c r="AW32" i="18"/>
  <c r="AT55" i="18"/>
  <c r="AT51" i="18"/>
  <c r="AT87" i="18"/>
  <c r="AT63" i="18"/>
  <c r="AU69" i="15"/>
  <c r="AV100" i="15"/>
  <c r="AW10" i="15"/>
  <c r="AX48" i="15"/>
  <c r="AW79" i="15"/>
  <c r="AW105" i="15"/>
  <c r="AW75" i="15"/>
  <c r="AW27" i="15"/>
  <c r="AW37" i="15"/>
  <c r="AW65" i="15"/>
  <c r="AW87" i="15"/>
  <c r="AW57" i="15"/>
  <c r="AW83" i="15"/>
  <c r="AW77" i="15"/>
  <c r="AW61" i="15"/>
  <c r="AW31" i="15"/>
  <c r="AW34" i="15"/>
  <c r="AW22" i="15"/>
  <c r="AW19" i="15"/>
  <c r="AW13" i="15"/>
  <c r="AW29" i="15"/>
  <c r="AW16" i="15"/>
  <c r="AW53" i="15"/>
  <c r="AW124" i="15"/>
  <c r="AV103" i="18"/>
  <c r="AV14" i="18"/>
  <c r="AV26" i="18"/>
  <c r="AV17" i="18"/>
  <c r="AV23" i="18"/>
  <c r="AV11" i="18"/>
  <c r="AV35" i="18"/>
  <c r="AV20" i="18"/>
  <c r="AV41" i="18"/>
  <c r="AV38" i="18"/>
  <c r="AV29" i="18"/>
  <c r="AV32" i="18"/>
  <c r="AV88" i="18"/>
  <c r="AT101" i="18"/>
  <c r="AT97" i="18"/>
  <c r="AT75" i="18"/>
  <c r="AT83" i="18"/>
  <c r="AU59" i="18"/>
  <c r="AU79" i="18"/>
  <c r="AU87" i="18"/>
  <c r="AU47" i="18"/>
  <c r="AU71" i="18"/>
  <c r="AU67" i="18"/>
  <c r="AU63" i="18"/>
  <c r="AU55" i="18"/>
  <c r="AU83" i="18"/>
  <c r="AU51" i="18"/>
  <c r="AU75" i="18"/>
  <c r="AU93" i="18"/>
  <c r="AU101" i="18"/>
  <c r="AU97" i="18"/>
  <c r="AT11" i="7"/>
  <c r="AT13" i="7"/>
  <c r="AT15" i="7"/>
  <c r="AT17" i="7"/>
  <c r="AT19" i="7"/>
  <c r="AT21" i="7"/>
  <c r="AT23" i="7"/>
  <c r="AT25" i="7"/>
  <c r="AT27" i="7"/>
  <c r="AT31" i="7"/>
  <c r="AT33" i="7"/>
  <c r="AT34" i="7"/>
  <c r="AT36" i="7"/>
  <c r="AT37" i="7"/>
  <c r="AT39" i="7"/>
  <c r="AT40" i="7"/>
  <c r="AT42" i="7"/>
  <c r="AT43" i="7"/>
  <c r="AT45" i="7"/>
  <c r="AT46" i="7"/>
  <c r="AT48" i="7"/>
  <c r="AT49" i="7"/>
  <c r="AT51" i="7"/>
  <c r="AT52" i="7"/>
  <c r="AT54" i="7"/>
  <c r="AT55" i="7"/>
  <c r="AT57" i="7"/>
  <c r="AT58" i="7"/>
  <c r="AT62" i="7"/>
  <c r="AT64" i="7"/>
  <c r="AT65" i="7"/>
  <c r="AT67" i="7"/>
  <c r="AT68" i="7"/>
  <c r="AV99" i="15" l="1"/>
  <c r="AV97" i="15"/>
  <c r="AW121" i="15"/>
  <c r="AW123" i="15"/>
  <c r="AW119" i="15"/>
  <c r="AY48" i="15"/>
  <c r="AY79" i="15" s="1"/>
  <c r="AX47" i="15"/>
  <c r="AX43" i="15"/>
  <c r="AX45" i="15"/>
  <c r="AY14" i="18"/>
  <c r="AZ42" i="18"/>
  <c r="AY17" i="18"/>
  <c r="AY103" i="18"/>
  <c r="AY38" i="18"/>
  <c r="AY32" i="18"/>
  <c r="AY41" i="18"/>
  <c r="AY35" i="18"/>
  <c r="AY26" i="18"/>
  <c r="AY20" i="18"/>
  <c r="AY11" i="18"/>
  <c r="AY23" i="18"/>
  <c r="AY29" i="18"/>
  <c r="AY88" i="18"/>
  <c r="AY10" i="15"/>
  <c r="AY27" i="15"/>
  <c r="AY13" i="15"/>
  <c r="AY57" i="15"/>
  <c r="AY105" i="15"/>
  <c r="AY16" i="15"/>
  <c r="AY65" i="15"/>
  <c r="AY61" i="15"/>
  <c r="AY53" i="15"/>
  <c r="AY87" i="15"/>
  <c r="AY19" i="15"/>
  <c r="AW93" i="18"/>
  <c r="AW97" i="18"/>
  <c r="AW101" i="18"/>
  <c r="AX11" i="18"/>
  <c r="AX26" i="18"/>
  <c r="AX14" i="18"/>
  <c r="AX88" i="18"/>
  <c r="AX103" i="18"/>
  <c r="AX35" i="18"/>
  <c r="AX32" i="18"/>
  <c r="AX23" i="18"/>
  <c r="AX20" i="18"/>
  <c r="AX41" i="18"/>
  <c r="AX38" i="18"/>
  <c r="AX29" i="18"/>
  <c r="AX17" i="18"/>
  <c r="AW83" i="18"/>
  <c r="AW55" i="18"/>
  <c r="AW71" i="18"/>
  <c r="AW75" i="18"/>
  <c r="AW51" i="18"/>
  <c r="AW87" i="18"/>
  <c r="AW67" i="18"/>
  <c r="AW59" i="18"/>
  <c r="AW47" i="18"/>
  <c r="AW63" i="18"/>
  <c r="AW79" i="18"/>
  <c r="AW95" i="15"/>
  <c r="AX124" i="15"/>
  <c r="AW25" i="15"/>
  <c r="AW111" i="15"/>
  <c r="AW73" i="15"/>
  <c r="AW113" i="15"/>
  <c r="AW40" i="15"/>
  <c r="AW115" i="15"/>
  <c r="AW109" i="15"/>
  <c r="AX79" i="15"/>
  <c r="AX65" i="15"/>
  <c r="AX53" i="15"/>
  <c r="AX37" i="15"/>
  <c r="AX27" i="15"/>
  <c r="AX77" i="15"/>
  <c r="AX22" i="15"/>
  <c r="AX10" i="15"/>
  <c r="AX75" i="15"/>
  <c r="AX34" i="15"/>
  <c r="AX87" i="15"/>
  <c r="AX19" i="15"/>
  <c r="AX31" i="15"/>
  <c r="AX57" i="15"/>
  <c r="AX29" i="15"/>
  <c r="AX16" i="15"/>
  <c r="AX13" i="15"/>
  <c r="AX105" i="15"/>
  <c r="AX83" i="15"/>
  <c r="AX61" i="15"/>
  <c r="AW100" i="15"/>
  <c r="AV69" i="15"/>
  <c r="AV79" i="18"/>
  <c r="AV51" i="18"/>
  <c r="AV55" i="18"/>
  <c r="AV47" i="18"/>
  <c r="AV59" i="18"/>
  <c r="AV75" i="18"/>
  <c r="AV67" i="18"/>
  <c r="AV71" i="18"/>
  <c r="AV83" i="18"/>
  <c r="AV87" i="18"/>
  <c r="AV63" i="18"/>
  <c r="AV101" i="18"/>
  <c r="AV93" i="18"/>
  <c r="AV97" i="18"/>
  <c r="AT91" i="15"/>
  <c r="AU91" i="15" s="1"/>
  <c r="AV91" i="15" s="1"/>
  <c r="AW91" i="15" s="1"/>
  <c r="AX91" i="15" s="1"/>
  <c r="AY91" i="15" s="1"/>
  <c r="AZ91" i="15" s="1"/>
  <c r="BA91" i="15" s="1"/>
  <c r="BB91" i="15" s="1"/>
  <c r="BC91" i="15" s="1"/>
  <c r="BD91" i="15" s="1"/>
  <c r="BE91" i="15" s="1"/>
  <c r="BF91" i="15" s="1"/>
  <c r="AS91" i="15"/>
  <c r="AS90" i="15"/>
  <c r="AT90" i="15" s="1"/>
  <c r="AU90" i="15" s="1"/>
  <c r="AV90" i="15" s="1"/>
  <c r="AW90" i="15" s="1"/>
  <c r="AX90" i="15" s="1"/>
  <c r="AY90" i="15" s="1"/>
  <c r="AZ90" i="15" s="1"/>
  <c r="BA90" i="15" s="1"/>
  <c r="BB90" i="15" s="1"/>
  <c r="BC90" i="15" s="1"/>
  <c r="BD90" i="15" s="1"/>
  <c r="BE90" i="15" s="1"/>
  <c r="BF90" i="15" s="1"/>
  <c r="AS89" i="15"/>
  <c r="AT89" i="15" s="1"/>
  <c r="AU89" i="15" s="1"/>
  <c r="AV89" i="15" s="1"/>
  <c r="AW89" i="15" s="1"/>
  <c r="AX89" i="15" s="1"/>
  <c r="AY89" i="15" s="1"/>
  <c r="AZ89" i="15" s="1"/>
  <c r="BA89" i="15" s="1"/>
  <c r="BB89" i="15" s="1"/>
  <c r="BC89" i="15" s="1"/>
  <c r="BD89" i="15" s="1"/>
  <c r="BE89" i="15" s="1"/>
  <c r="BF89" i="15" s="1"/>
  <c r="AT12" i="15"/>
  <c r="AT15" i="15"/>
  <c r="AT18" i="15"/>
  <c r="AT21" i="15"/>
  <c r="AT24" i="15"/>
  <c r="AT33" i="15"/>
  <c r="AT36" i="15"/>
  <c r="AT39" i="15"/>
  <c r="AT42" i="15"/>
  <c r="AT52" i="15"/>
  <c r="AT55" i="15"/>
  <c r="AT56" i="15"/>
  <c r="AT59" i="15"/>
  <c r="AT60" i="15"/>
  <c r="AT63" i="15"/>
  <c r="AT64" i="15"/>
  <c r="AT67" i="15"/>
  <c r="AT68" i="15"/>
  <c r="AT71" i="15"/>
  <c r="AT72" i="15"/>
  <c r="AT81" i="15"/>
  <c r="AT82" i="15"/>
  <c r="AT85" i="15"/>
  <c r="AT86" i="15"/>
  <c r="AT93" i="15"/>
  <c r="AT94" i="15"/>
  <c r="AT104" i="15"/>
  <c r="AT107" i="15"/>
  <c r="AT108" i="15"/>
  <c r="AS60" i="7"/>
  <c r="AS29" i="7"/>
  <c r="AR29" i="7"/>
  <c r="AR60" i="7"/>
  <c r="AS11" i="7"/>
  <c r="AS13" i="7"/>
  <c r="AS15" i="7"/>
  <c r="AS17" i="7"/>
  <c r="AS19" i="7"/>
  <c r="AS21" i="7"/>
  <c r="AS23" i="7"/>
  <c r="AS25" i="7"/>
  <c r="AS27" i="7"/>
  <c r="AS31" i="7"/>
  <c r="AS33" i="7"/>
  <c r="AS34" i="7"/>
  <c r="AS36" i="7"/>
  <c r="AS37" i="7"/>
  <c r="AS39" i="7"/>
  <c r="AS40" i="7"/>
  <c r="AS42" i="7"/>
  <c r="AS43" i="7"/>
  <c r="AS45" i="7"/>
  <c r="AS46" i="7"/>
  <c r="AS48" i="7"/>
  <c r="AS49" i="7"/>
  <c r="AS51" i="7"/>
  <c r="AS52" i="7"/>
  <c r="AS54" i="7"/>
  <c r="AS55" i="7"/>
  <c r="AS57" i="7"/>
  <c r="AS58" i="7"/>
  <c r="AS62" i="7"/>
  <c r="AS64" i="7"/>
  <c r="AS65" i="7"/>
  <c r="AS67" i="7"/>
  <c r="AS68" i="7"/>
  <c r="AS103" i="18"/>
  <c r="AS88" i="18"/>
  <c r="AY22" i="15" l="1"/>
  <c r="AY37" i="15"/>
  <c r="AY83" i="15"/>
  <c r="AY31" i="15"/>
  <c r="AY43" i="15"/>
  <c r="AY47" i="15"/>
  <c r="AY45" i="15"/>
  <c r="AW99" i="15"/>
  <c r="AW97" i="15"/>
  <c r="AY124" i="15"/>
  <c r="AX121" i="15"/>
  <c r="AX123" i="15"/>
  <c r="AX119" i="15"/>
  <c r="AY75" i="15"/>
  <c r="AY34" i="15"/>
  <c r="AY77" i="15"/>
  <c r="AY29" i="15"/>
  <c r="AZ48" i="15"/>
  <c r="AY71" i="18"/>
  <c r="AY59" i="18"/>
  <c r="AY51" i="18"/>
  <c r="AY67" i="18"/>
  <c r="AY83" i="18"/>
  <c r="AY79" i="18"/>
  <c r="AY63" i="18"/>
  <c r="AY75" i="18"/>
  <c r="AY55" i="18"/>
  <c r="AY87" i="18"/>
  <c r="AY47" i="18"/>
  <c r="AY93" i="18"/>
  <c r="AY97" i="18"/>
  <c r="AY101" i="18"/>
  <c r="AZ17" i="18"/>
  <c r="BA42" i="18"/>
  <c r="AZ11" i="18"/>
  <c r="AZ26" i="18"/>
  <c r="AZ38" i="18"/>
  <c r="AZ14" i="18"/>
  <c r="AZ23" i="18"/>
  <c r="AZ88" i="18"/>
  <c r="AZ35" i="18"/>
  <c r="AZ103" i="18"/>
  <c r="AZ32" i="18"/>
  <c r="AZ29" i="18"/>
  <c r="AZ20" i="18"/>
  <c r="AZ41" i="18"/>
  <c r="AZ124" i="15"/>
  <c r="AY115" i="15"/>
  <c r="AY109" i="15"/>
  <c r="AY95" i="15"/>
  <c r="AY73" i="15"/>
  <c r="AY113" i="15"/>
  <c r="AY25" i="15"/>
  <c r="AY111" i="15"/>
  <c r="AY40" i="15"/>
  <c r="AZ10" i="15"/>
  <c r="AZ83" i="15"/>
  <c r="AZ13" i="15"/>
  <c r="AZ34" i="15"/>
  <c r="AZ61" i="15"/>
  <c r="AZ79" i="15"/>
  <c r="AZ53" i="15"/>
  <c r="AZ75" i="15"/>
  <c r="AZ87" i="15"/>
  <c r="AZ65" i="15"/>
  <c r="AZ77" i="15"/>
  <c r="AZ57" i="15"/>
  <c r="AZ31" i="15"/>
  <c r="AZ105" i="15"/>
  <c r="AZ19" i="15"/>
  <c r="AZ22" i="15"/>
  <c r="AZ37" i="15"/>
  <c r="AZ29" i="15"/>
  <c r="AZ16" i="15"/>
  <c r="AZ27" i="15"/>
  <c r="AX101" i="18"/>
  <c r="AX93" i="18"/>
  <c r="AX97" i="18"/>
  <c r="AX79" i="18"/>
  <c r="AX87" i="18"/>
  <c r="AX75" i="18"/>
  <c r="AX59" i="18"/>
  <c r="AX67" i="18"/>
  <c r="AX47" i="18"/>
  <c r="AX71" i="18"/>
  <c r="AX51" i="18"/>
  <c r="AX83" i="18"/>
  <c r="AX55" i="18"/>
  <c r="AX63" i="18"/>
  <c r="AW69" i="15"/>
  <c r="AX100" i="15"/>
  <c r="AX40" i="15"/>
  <c r="AX25" i="15"/>
  <c r="AX73" i="15"/>
  <c r="AX111" i="15"/>
  <c r="AX115" i="15"/>
  <c r="AX95" i="15"/>
  <c r="AX113" i="15"/>
  <c r="AX109" i="15"/>
  <c r="AX99" i="15" l="1"/>
  <c r="AX97" i="15"/>
  <c r="BA124" i="15"/>
  <c r="BA95" i="15" s="1"/>
  <c r="AZ121" i="15"/>
  <c r="AZ123" i="15"/>
  <c r="AZ119" i="15"/>
  <c r="BA48" i="15"/>
  <c r="AZ43" i="15"/>
  <c r="AZ45" i="15"/>
  <c r="AZ47" i="15"/>
  <c r="AY119" i="15"/>
  <c r="AY121" i="15"/>
  <c r="AY123" i="15"/>
  <c r="BA115" i="15"/>
  <c r="BA73" i="15"/>
  <c r="BA113" i="15"/>
  <c r="BA25" i="15"/>
  <c r="BA40" i="15"/>
  <c r="BA111" i="15"/>
  <c r="BA109" i="15"/>
  <c r="AZ63" i="18"/>
  <c r="AZ71" i="18"/>
  <c r="AZ83" i="18"/>
  <c r="AZ47" i="18"/>
  <c r="AZ59" i="18"/>
  <c r="AZ51" i="18"/>
  <c r="AZ79" i="18"/>
  <c r="AZ67" i="18"/>
  <c r="AZ87" i="18"/>
  <c r="AZ55" i="18"/>
  <c r="AZ75" i="18"/>
  <c r="BA103" i="18"/>
  <c r="BA17" i="18"/>
  <c r="BA32" i="18"/>
  <c r="BB42" i="18"/>
  <c r="BC42" i="18" s="1"/>
  <c r="BA20" i="18"/>
  <c r="BA35" i="18"/>
  <c r="BA23" i="18"/>
  <c r="BA88" i="18"/>
  <c r="BA11" i="18"/>
  <c r="BA41" i="18"/>
  <c r="BA38" i="18"/>
  <c r="BA26" i="18"/>
  <c r="BA14" i="18"/>
  <c r="BA29" i="18"/>
  <c r="AZ97" i="18"/>
  <c r="AZ93" i="18"/>
  <c r="AZ101" i="18"/>
  <c r="AX69" i="15"/>
  <c r="AY100" i="15"/>
  <c r="AZ95" i="15"/>
  <c r="AZ73" i="15"/>
  <c r="AZ109" i="15"/>
  <c r="AZ115" i="15"/>
  <c r="AZ25" i="15"/>
  <c r="AZ113" i="15"/>
  <c r="AZ40" i="15"/>
  <c r="AZ111" i="15"/>
  <c r="AS13" i="18"/>
  <c r="AS14" i="18"/>
  <c r="AS16" i="18"/>
  <c r="AS17" i="18"/>
  <c r="AS19" i="18"/>
  <c r="AS20" i="18"/>
  <c r="AS22" i="18"/>
  <c r="AS25" i="18"/>
  <c r="AS26" i="18"/>
  <c r="AS28" i="18"/>
  <c r="AS29" i="18"/>
  <c r="AS31" i="18"/>
  <c r="AS32" i="18"/>
  <c r="AS34" i="18"/>
  <c r="AS37" i="18"/>
  <c r="AS38" i="18"/>
  <c r="AS40" i="18"/>
  <c r="AS41" i="18"/>
  <c r="AS46" i="18"/>
  <c r="AS49" i="18"/>
  <c r="AS50" i="18"/>
  <c r="AS53" i="18"/>
  <c r="AS54" i="18"/>
  <c r="AS57" i="18"/>
  <c r="AS58" i="18"/>
  <c r="AS61" i="18"/>
  <c r="AS62" i="18"/>
  <c r="AS65" i="18"/>
  <c r="AS66" i="18"/>
  <c r="AS69" i="18"/>
  <c r="AS70" i="18"/>
  <c r="AS73" i="18"/>
  <c r="AS74" i="18"/>
  <c r="AS75" i="18"/>
  <c r="AS77" i="18"/>
  <c r="AS78" i="18"/>
  <c r="AS81" i="18"/>
  <c r="AS82" i="18"/>
  <c r="AS85" i="18"/>
  <c r="AS86" i="18"/>
  <c r="AS55" i="18"/>
  <c r="AS92" i="18"/>
  <c r="AS95" i="18"/>
  <c r="AS96" i="18"/>
  <c r="AS99" i="18"/>
  <c r="AS100" i="18"/>
  <c r="BB124" i="15" l="1"/>
  <c r="BB119" i="15"/>
  <c r="BB121" i="15"/>
  <c r="BB123" i="15"/>
  <c r="BA45" i="15"/>
  <c r="BA43" i="15"/>
  <c r="BA47" i="15"/>
  <c r="BA34" i="15"/>
  <c r="BA77" i="15"/>
  <c r="BA105" i="15"/>
  <c r="BA31" i="15"/>
  <c r="BA29" i="15"/>
  <c r="BA53" i="15"/>
  <c r="BA83" i="15"/>
  <c r="BA10" i="15"/>
  <c r="BA75" i="15"/>
  <c r="BA19" i="15"/>
  <c r="BA57" i="15"/>
  <c r="BA13" i="15"/>
  <c r="BA37" i="15"/>
  <c r="BA79" i="15"/>
  <c r="BB48" i="15"/>
  <c r="BA87" i="15"/>
  <c r="BA65" i="15"/>
  <c r="BA27" i="15"/>
  <c r="BA16" i="15"/>
  <c r="BA61" i="15"/>
  <c r="BA22" i="15"/>
  <c r="BA121" i="15"/>
  <c r="BA123" i="15"/>
  <c r="BA119" i="15"/>
  <c r="AY99" i="15"/>
  <c r="AY97" i="15"/>
  <c r="BE17" i="18"/>
  <c r="BF42" i="18"/>
  <c r="BE23" i="18"/>
  <c r="BE88" i="18"/>
  <c r="BE11" i="18"/>
  <c r="BE38" i="18"/>
  <c r="BE35" i="18"/>
  <c r="BE26" i="18"/>
  <c r="BE103" i="18"/>
  <c r="BE14" i="18"/>
  <c r="BE32" i="18"/>
  <c r="BE20" i="18"/>
  <c r="BE41" i="18"/>
  <c r="BE29" i="18"/>
  <c r="BD11" i="18"/>
  <c r="BD20" i="18"/>
  <c r="BD38" i="18"/>
  <c r="BD26" i="18"/>
  <c r="BD14" i="18"/>
  <c r="BD41" i="18"/>
  <c r="BD88" i="18"/>
  <c r="BD29" i="18"/>
  <c r="BD17" i="18"/>
  <c r="BD32" i="18"/>
  <c r="BD103" i="18"/>
  <c r="BD35" i="18"/>
  <c r="BD23" i="18"/>
  <c r="BC14" i="18"/>
  <c r="BC103" i="18"/>
  <c r="BC35" i="18"/>
  <c r="BC23" i="18"/>
  <c r="BC11" i="18"/>
  <c r="BC32" i="18"/>
  <c r="BC20" i="18"/>
  <c r="BC88" i="18"/>
  <c r="BC41" i="18"/>
  <c r="BC38" i="18"/>
  <c r="BC29" i="18"/>
  <c r="BC26" i="18"/>
  <c r="BC17" i="18"/>
  <c r="BC124" i="15"/>
  <c r="BB95" i="15"/>
  <c r="BB115" i="15"/>
  <c r="BB111" i="15"/>
  <c r="BB73" i="15"/>
  <c r="BB40" i="15"/>
  <c r="BB25" i="15"/>
  <c r="BB109" i="15"/>
  <c r="BB113" i="15"/>
  <c r="BB17" i="18"/>
  <c r="BB23" i="18"/>
  <c r="BB38" i="18"/>
  <c r="BB11" i="18"/>
  <c r="BB26" i="18"/>
  <c r="BB103" i="18"/>
  <c r="BB88" i="18"/>
  <c r="BB14" i="18"/>
  <c r="BB35" i="18"/>
  <c r="BB41" i="18"/>
  <c r="BB29" i="18"/>
  <c r="BB32" i="18"/>
  <c r="BB20" i="18"/>
  <c r="BA97" i="18"/>
  <c r="BA93" i="18"/>
  <c r="BA101" i="18"/>
  <c r="BA59" i="18"/>
  <c r="BA47" i="18"/>
  <c r="BA79" i="18"/>
  <c r="BA71" i="18"/>
  <c r="BA55" i="18"/>
  <c r="BA87" i="18"/>
  <c r="BA75" i="18"/>
  <c r="BA63" i="18"/>
  <c r="BA67" i="18"/>
  <c r="BA83" i="18"/>
  <c r="BA51" i="18"/>
  <c r="AY69" i="15"/>
  <c r="AZ100" i="15"/>
  <c r="AS101" i="18"/>
  <c r="AS93" i="18"/>
  <c r="AS97" i="18"/>
  <c r="AS63" i="18"/>
  <c r="AS83" i="18"/>
  <c r="AS51" i="18"/>
  <c r="AS71" i="18"/>
  <c r="AS59" i="18"/>
  <c r="AS35" i="18"/>
  <c r="AS23" i="18"/>
  <c r="AS11" i="18"/>
  <c r="AS79" i="18"/>
  <c r="AS47" i="18"/>
  <c r="AS67" i="18"/>
  <c r="AS87" i="18"/>
  <c r="AZ99" i="15" l="1"/>
  <c r="AZ97" i="15"/>
  <c r="BD124" i="15"/>
  <c r="BC119" i="15"/>
  <c r="BC121" i="15"/>
  <c r="BC123" i="15"/>
  <c r="BB47" i="15"/>
  <c r="BB43" i="15"/>
  <c r="BB45" i="15"/>
  <c r="BB31" i="15"/>
  <c r="BC48" i="15"/>
  <c r="BB75" i="15"/>
  <c r="BB22" i="15"/>
  <c r="BB29" i="15"/>
  <c r="BB37" i="15"/>
  <c r="BB77" i="15"/>
  <c r="BB10" i="15"/>
  <c r="BB57" i="15"/>
  <c r="BB34" i="15"/>
  <c r="BB87" i="15"/>
  <c r="BB13" i="15"/>
  <c r="BB16" i="15"/>
  <c r="BB83" i="15"/>
  <c r="BB65" i="15"/>
  <c r="BB105" i="15"/>
  <c r="BB61" i="15"/>
  <c r="BB53" i="15"/>
  <c r="BB27" i="15"/>
  <c r="BB79" i="15"/>
  <c r="BB19" i="15"/>
  <c r="BF88" i="18"/>
  <c r="BG42" i="18"/>
  <c r="BH42" i="18" s="1"/>
  <c r="BF14" i="18"/>
  <c r="BF41" i="18"/>
  <c r="BF17" i="18"/>
  <c r="BF32" i="18"/>
  <c r="BF29" i="18"/>
  <c r="BF26" i="18"/>
  <c r="BF20" i="18"/>
  <c r="BF38" i="18"/>
  <c r="BF103" i="18"/>
  <c r="BF11" i="18"/>
  <c r="BF35" i="18"/>
  <c r="BF23" i="18"/>
  <c r="BE59" i="18"/>
  <c r="BE79" i="18"/>
  <c r="BE51" i="18"/>
  <c r="BE47" i="18"/>
  <c r="BE83" i="18"/>
  <c r="BE71" i="18"/>
  <c r="BE75" i="18"/>
  <c r="BE63" i="18"/>
  <c r="BE67" i="18"/>
  <c r="BE87" i="18"/>
  <c r="BE55" i="18"/>
  <c r="BE97" i="18"/>
  <c r="BE93" i="18"/>
  <c r="BE101" i="18"/>
  <c r="BH10" i="15"/>
  <c r="BH19" i="15"/>
  <c r="BH31" i="15"/>
  <c r="BH34" i="15"/>
  <c r="BH27" i="15"/>
  <c r="BH22" i="15"/>
  <c r="BH13" i="15"/>
  <c r="BH29" i="15"/>
  <c r="BH16" i="15"/>
  <c r="BH37" i="15"/>
  <c r="BD93" i="18"/>
  <c r="BD101" i="18"/>
  <c r="BD97" i="18"/>
  <c r="BD47" i="18"/>
  <c r="BD67" i="18"/>
  <c r="BD79" i="18"/>
  <c r="BD51" i="18"/>
  <c r="BD71" i="18"/>
  <c r="BD75" i="18"/>
  <c r="BD59" i="18"/>
  <c r="BD55" i="18"/>
  <c r="BD63" i="18"/>
  <c r="BD83" i="18"/>
  <c r="BD87" i="18"/>
  <c r="BE124" i="15"/>
  <c r="BD113" i="15"/>
  <c r="BD115" i="15"/>
  <c r="BD95" i="15"/>
  <c r="BD111" i="15"/>
  <c r="BD25" i="15"/>
  <c r="BD40" i="15"/>
  <c r="BD109" i="15"/>
  <c r="BD73" i="15"/>
  <c r="BC59" i="18"/>
  <c r="BC55" i="18"/>
  <c r="BC71" i="18"/>
  <c r="BC87" i="18"/>
  <c r="BC83" i="18"/>
  <c r="BC63" i="18"/>
  <c r="BC67" i="18"/>
  <c r="BC51" i="18"/>
  <c r="BC47" i="18"/>
  <c r="BC79" i="18"/>
  <c r="BC75" i="18"/>
  <c r="BC93" i="18"/>
  <c r="BC101" i="18"/>
  <c r="BC97" i="18"/>
  <c r="BC40" i="15"/>
  <c r="BC73" i="15"/>
  <c r="BC25" i="15"/>
  <c r="BC109" i="15"/>
  <c r="BC95" i="15"/>
  <c r="BC115" i="15"/>
  <c r="BC111" i="15"/>
  <c r="BC113" i="15"/>
  <c r="AZ69" i="15"/>
  <c r="BA100" i="15"/>
  <c r="BB51" i="18"/>
  <c r="BB79" i="18"/>
  <c r="BB71" i="18"/>
  <c r="BB59" i="18"/>
  <c r="BB47" i="18"/>
  <c r="BB63" i="18"/>
  <c r="BB67" i="18"/>
  <c r="BB87" i="18"/>
  <c r="BB55" i="18"/>
  <c r="BB83" i="18"/>
  <c r="BB75" i="18"/>
  <c r="BB93" i="18"/>
  <c r="BB101" i="18"/>
  <c r="BB97" i="18"/>
  <c r="AS12" i="15"/>
  <c r="AS15" i="15"/>
  <c r="AS18" i="15"/>
  <c r="AS21" i="15"/>
  <c r="AS24" i="15"/>
  <c r="AS33" i="15"/>
  <c r="AS36" i="15"/>
  <c r="AS39" i="15"/>
  <c r="AS42" i="15"/>
  <c r="AS52" i="15"/>
  <c r="AS55" i="15"/>
  <c r="AS56" i="15"/>
  <c r="AS59" i="15"/>
  <c r="AS60" i="15"/>
  <c r="AS63" i="15"/>
  <c r="AS64" i="15"/>
  <c r="AS67" i="15"/>
  <c r="AS68" i="15"/>
  <c r="AS71" i="15"/>
  <c r="AS72" i="15"/>
  <c r="AS81" i="15"/>
  <c r="AS82" i="15"/>
  <c r="AS85" i="15"/>
  <c r="AS86" i="15"/>
  <c r="AS93" i="15"/>
  <c r="AS94" i="15"/>
  <c r="AS104" i="15"/>
  <c r="AS107" i="15"/>
  <c r="AS108" i="15"/>
  <c r="AR65" i="7"/>
  <c r="AR64" i="7"/>
  <c r="AR54" i="7"/>
  <c r="AR39" i="7"/>
  <c r="AR37" i="7"/>
  <c r="AR36" i="7"/>
  <c r="AR33" i="7"/>
  <c r="AR13" i="7"/>
  <c r="AR11" i="7"/>
  <c r="AR100" i="18"/>
  <c r="AR99" i="18"/>
  <c r="AR95" i="18"/>
  <c r="AR92" i="18"/>
  <c r="AR53" i="18"/>
  <c r="AR50" i="18"/>
  <c r="AR49" i="18"/>
  <c r="AR46" i="18"/>
  <c r="AR40" i="18"/>
  <c r="AR37" i="18"/>
  <c r="AR31" i="18"/>
  <c r="AR28" i="18"/>
  <c r="AR25" i="18"/>
  <c r="AR22" i="18"/>
  <c r="AR19" i="18"/>
  <c r="AR16" i="18"/>
  <c r="AR13" i="18"/>
  <c r="BD48" i="15" l="1"/>
  <c r="BC43" i="15"/>
  <c r="BC47" i="15"/>
  <c r="BC45" i="15"/>
  <c r="BC37" i="15"/>
  <c r="BC31" i="15"/>
  <c r="BC29" i="15"/>
  <c r="BC65" i="15"/>
  <c r="BC19" i="15"/>
  <c r="BC61" i="15"/>
  <c r="BC87" i="15"/>
  <c r="BC77" i="15"/>
  <c r="BC27" i="15"/>
  <c r="BC79" i="15"/>
  <c r="BC22" i="15"/>
  <c r="BC34" i="15"/>
  <c r="BC10" i="15"/>
  <c r="BC83" i="15"/>
  <c r="BC105" i="15"/>
  <c r="BC53" i="15"/>
  <c r="BC16" i="15"/>
  <c r="BC13" i="15"/>
  <c r="BC75" i="15"/>
  <c r="BC57" i="15"/>
  <c r="BD123" i="15"/>
  <c r="BD119" i="15"/>
  <c r="BD121" i="15"/>
  <c r="BA99" i="15"/>
  <c r="BA97" i="15"/>
  <c r="BF124" i="15"/>
  <c r="BE121" i="15"/>
  <c r="BE123" i="15"/>
  <c r="BE119" i="15"/>
  <c r="BH11" i="18"/>
  <c r="BH41" i="18"/>
  <c r="BH88" i="18"/>
  <c r="BH29" i="18"/>
  <c r="BH32" i="18"/>
  <c r="BI42" i="18"/>
  <c r="BH103" i="18"/>
  <c r="BH26" i="18"/>
  <c r="BH14" i="18"/>
  <c r="BH17" i="18"/>
  <c r="BH20" i="18"/>
  <c r="BH35" i="18"/>
  <c r="BH23" i="18"/>
  <c r="BH38" i="18"/>
  <c r="BF97" i="18"/>
  <c r="BF101" i="18"/>
  <c r="BF93" i="18"/>
  <c r="BG11" i="18"/>
  <c r="BG88" i="18"/>
  <c r="BG20" i="18"/>
  <c r="BG32" i="18"/>
  <c r="BG38" i="18"/>
  <c r="BG35" i="18"/>
  <c r="BG41" i="18"/>
  <c r="BG29" i="18"/>
  <c r="BG26" i="18"/>
  <c r="BG23" i="18"/>
  <c r="BG14" i="18"/>
  <c r="BG17" i="18"/>
  <c r="BG103" i="18"/>
  <c r="BF83" i="18"/>
  <c r="BF59" i="18"/>
  <c r="BF63" i="18"/>
  <c r="BF71" i="18"/>
  <c r="BF75" i="18"/>
  <c r="BF51" i="18"/>
  <c r="BF79" i="18"/>
  <c r="BF55" i="18"/>
  <c r="BF87" i="18"/>
  <c r="BF47" i="18"/>
  <c r="BF67" i="18"/>
  <c r="BI37" i="15"/>
  <c r="BI22" i="15"/>
  <c r="BI13" i="15"/>
  <c r="BI29" i="15"/>
  <c r="BI10" i="15"/>
  <c r="BI34" i="15"/>
  <c r="BI19" i="15"/>
  <c r="BI16" i="15"/>
  <c r="BI27" i="15"/>
  <c r="BI31" i="15"/>
  <c r="BH115" i="15"/>
  <c r="BH109" i="15"/>
  <c r="BH113" i="15"/>
  <c r="BH111" i="15"/>
  <c r="BF25" i="15"/>
  <c r="BF115" i="15"/>
  <c r="BF95" i="15"/>
  <c r="BF73" i="15"/>
  <c r="BF113" i="15"/>
  <c r="BF40" i="15"/>
  <c r="BF111" i="15"/>
  <c r="BF109" i="15"/>
  <c r="BE40" i="15"/>
  <c r="BE73" i="15"/>
  <c r="BE109" i="15"/>
  <c r="BE25" i="15"/>
  <c r="BE95" i="15"/>
  <c r="BE115" i="15"/>
  <c r="BE111" i="15"/>
  <c r="BE113" i="15"/>
  <c r="BB100" i="15"/>
  <c r="BA69" i="15"/>
  <c r="AR15" i="7"/>
  <c r="AR17" i="7"/>
  <c r="AR19" i="7"/>
  <c r="AR21" i="7"/>
  <c r="AR23" i="7"/>
  <c r="AR25" i="7"/>
  <c r="AR27" i="7"/>
  <c r="AR31" i="7"/>
  <c r="AR34" i="7"/>
  <c r="AR40" i="7"/>
  <c r="AR42" i="7"/>
  <c r="AR43" i="7"/>
  <c r="AR45" i="7"/>
  <c r="AR46" i="7"/>
  <c r="AR48" i="7"/>
  <c r="AR49" i="7"/>
  <c r="AR51" i="7"/>
  <c r="AR52" i="7"/>
  <c r="AR55" i="7"/>
  <c r="AR57" i="7"/>
  <c r="AR58" i="7"/>
  <c r="AR62" i="7"/>
  <c r="AR67" i="7"/>
  <c r="AR68" i="7"/>
  <c r="BB99" i="15" l="1"/>
  <c r="BB97" i="15"/>
  <c r="BG124" i="15"/>
  <c r="BF121" i="15"/>
  <c r="BF123" i="15"/>
  <c r="BF119" i="15"/>
  <c r="BD43" i="15"/>
  <c r="BD45" i="15"/>
  <c r="BD47" i="15"/>
  <c r="BE48" i="15"/>
  <c r="BD75" i="15"/>
  <c r="BD77" i="15"/>
  <c r="BD83" i="15"/>
  <c r="BD19" i="15"/>
  <c r="BD10" i="15"/>
  <c r="BD31" i="15"/>
  <c r="BD61" i="15"/>
  <c r="BD87" i="15"/>
  <c r="BD65" i="15"/>
  <c r="BD57" i="15"/>
  <c r="BD22" i="15"/>
  <c r="BD53" i="15"/>
  <c r="BD37" i="15"/>
  <c r="BD29" i="15"/>
  <c r="BD16" i="15"/>
  <c r="BD79" i="15"/>
  <c r="BD105" i="15"/>
  <c r="BD27" i="15"/>
  <c r="BD34" i="15"/>
  <c r="BD13" i="15"/>
  <c r="BH101" i="18"/>
  <c r="BH93" i="18"/>
  <c r="BH97" i="18"/>
  <c r="BI11" i="18"/>
  <c r="BJ42" i="18"/>
  <c r="BK42" i="18" s="1"/>
  <c r="BL42" i="18" s="1"/>
  <c r="BI88" i="18"/>
  <c r="BI17" i="18"/>
  <c r="BI32" i="18"/>
  <c r="BI35" i="18"/>
  <c r="BI20" i="18"/>
  <c r="BI23" i="18"/>
  <c r="BI38" i="18"/>
  <c r="BI26" i="18"/>
  <c r="BI41" i="18"/>
  <c r="BI14" i="18"/>
  <c r="BI29" i="18"/>
  <c r="BI103" i="18"/>
  <c r="BH47" i="18"/>
  <c r="BH75" i="18"/>
  <c r="BH63" i="18"/>
  <c r="BH87" i="18"/>
  <c r="BH83" i="18"/>
  <c r="BH59" i="18"/>
  <c r="BH67" i="18"/>
  <c r="BH51" i="18"/>
  <c r="BH79" i="18"/>
  <c r="BH55" i="18"/>
  <c r="BH71" i="18"/>
  <c r="BG101" i="18"/>
  <c r="BG93" i="18"/>
  <c r="BG97" i="18"/>
  <c r="BG47" i="18"/>
  <c r="BG75" i="18"/>
  <c r="BG63" i="18"/>
  <c r="BG55" i="18"/>
  <c r="BG87" i="18"/>
  <c r="BG71" i="18"/>
  <c r="BG83" i="18"/>
  <c r="BG59" i="18"/>
  <c r="BG51" i="18"/>
  <c r="BG67" i="18"/>
  <c r="BG79" i="18"/>
  <c r="BI113" i="15"/>
  <c r="BI111" i="15"/>
  <c r="BI115" i="15"/>
  <c r="BI109" i="15"/>
  <c r="BC100" i="15"/>
  <c r="BB69" i="15"/>
  <c r="AR34" i="18"/>
  <c r="AR54" i="18"/>
  <c r="AR57" i="18"/>
  <c r="AR58" i="18"/>
  <c r="AR61" i="18"/>
  <c r="AR65" i="18"/>
  <c r="AR66" i="18"/>
  <c r="AR69" i="18"/>
  <c r="AR70" i="18"/>
  <c r="AR73" i="18"/>
  <c r="AR77" i="18"/>
  <c r="AR81" i="18"/>
  <c r="AR82" i="18"/>
  <c r="AR85" i="18"/>
  <c r="AR96" i="18"/>
  <c r="BG119" i="15" l="1"/>
  <c r="BG121" i="15"/>
  <c r="BG123" i="15"/>
  <c r="BG95" i="15"/>
  <c r="BG115" i="15"/>
  <c r="BG109" i="15"/>
  <c r="BG113" i="15"/>
  <c r="BG25" i="15"/>
  <c r="BG73" i="15"/>
  <c r="BG111" i="15"/>
  <c r="BG40" i="15"/>
  <c r="BF48" i="15"/>
  <c r="BE45" i="15"/>
  <c r="BE47" i="15"/>
  <c r="BE43" i="15"/>
  <c r="BE22" i="15"/>
  <c r="BE10" i="15"/>
  <c r="BE105" i="15"/>
  <c r="BE77" i="15"/>
  <c r="BE16" i="15"/>
  <c r="BE19" i="15"/>
  <c r="BE37" i="15"/>
  <c r="BE79" i="15"/>
  <c r="BE31" i="15"/>
  <c r="BE75" i="15"/>
  <c r="BE53" i="15"/>
  <c r="BE29" i="15"/>
  <c r="BE61" i="15"/>
  <c r="BE27" i="15"/>
  <c r="BE87" i="15"/>
  <c r="BE57" i="15"/>
  <c r="BE34" i="15"/>
  <c r="BE83" i="15"/>
  <c r="BE13" i="15"/>
  <c r="BE65" i="15"/>
  <c r="BC99" i="15"/>
  <c r="BC97" i="15"/>
  <c r="BL103" i="18"/>
  <c r="BM42" i="18"/>
  <c r="BN42" i="18" s="1"/>
  <c r="BL26" i="18"/>
  <c r="BL20" i="18"/>
  <c r="BL32" i="18"/>
  <c r="BL38" i="18"/>
  <c r="BL14" i="18"/>
  <c r="BL88" i="18"/>
  <c r="BL29" i="18"/>
  <c r="BL11" i="18"/>
  <c r="BL35" i="18"/>
  <c r="BL17" i="18"/>
  <c r="BL41" i="18"/>
  <c r="BL23" i="18"/>
  <c r="BK11" i="18"/>
  <c r="BK88" i="18"/>
  <c r="BK32" i="18"/>
  <c r="BK35" i="18"/>
  <c r="BK20" i="18"/>
  <c r="BK23" i="18"/>
  <c r="BK38" i="18"/>
  <c r="BK29" i="18"/>
  <c r="BK17" i="18"/>
  <c r="BK26" i="18"/>
  <c r="BK41" i="18"/>
  <c r="BK14" i="18"/>
  <c r="BK103" i="18"/>
  <c r="BI47" i="18"/>
  <c r="BI87" i="18"/>
  <c r="BI59" i="18"/>
  <c r="BI55" i="18"/>
  <c r="BI83" i="18"/>
  <c r="BI79" i="18"/>
  <c r="BI51" i="18"/>
  <c r="BI71" i="18"/>
  <c r="BI75" i="18"/>
  <c r="BI63" i="18"/>
  <c r="BI67" i="18"/>
  <c r="BJ11" i="18"/>
  <c r="BJ38" i="18"/>
  <c r="BJ103" i="18"/>
  <c r="BJ26" i="18"/>
  <c r="BJ88" i="18"/>
  <c r="BJ14" i="18"/>
  <c r="BJ41" i="18"/>
  <c r="BJ29" i="18"/>
  <c r="BJ32" i="18"/>
  <c r="BJ17" i="18"/>
  <c r="BJ20" i="18"/>
  <c r="BJ35" i="18"/>
  <c r="BJ23" i="18"/>
  <c r="BI101" i="18"/>
  <c r="BI93" i="18"/>
  <c r="BI97" i="18"/>
  <c r="BC69" i="15"/>
  <c r="BD100" i="15"/>
  <c r="AR62" i="18"/>
  <c r="AR86" i="18"/>
  <c r="AR78" i="18"/>
  <c r="AR74" i="18"/>
  <c r="AR104" i="15"/>
  <c r="AR107" i="15"/>
  <c r="AR108" i="15"/>
  <c r="AR52" i="15"/>
  <c r="AR55" i="15"/>
  <c r="AR56" i="15"/>
  <c r="AR59" i="15"/>
  <c r="AR60" i="15"/>
  <c r="AR63" i="15"/>
  <c r="AR64" i="15"/>
  <c r="AR67" i="15"/>
  <c r="AR68" i="15"/>
  <c r="AR70" i="15"/>
  <c r="AR71" i="15" s="1"/>
  <c r="AR81" i="15"/>
  <c r="AR82" i="15"/>
  <c r="AR85" i="15"/>
  <c r="AR86" i="15"/>
  <c r="AR93" i="15"/>
  <c r="AR94" i="15"/>
  <c r="AR12" i="15"/>
  <c r="AR15" i="15"/>
  <c r="AR18" i="15"/>
  <c r="AR21" i="15"/>
  <c r="AR24" i="15"/>
  <c r="AR33" i="15"/>
  <c r="AR36" i="15"/>
  <c r="AR39" i="15"/>
  <c r="AR42" i="15"/>
  <c r="AQ62" i="7"/>
  <c r="AQ64" i="7"/>
  <c r="AQ65" i="7"/>
  <c r="AQ67" i="7"/>
  <c r="AQ68" i="7"/>
  <c r="AQ31" i="7"/>
  <c r="AQ33" i="7"/>
  <c r="AQ34" i="7"/>
  <c r="AQ36" i="7"/>
  <c r="AQ37" i="7"/>
  <c r="AQ39" i="7"/>
  <c r="AQ40" i="7"/>
  <c r="AQ42" i="7"/>
  <c r="AQ43" i="7"/>
  <c r="AQ45" i="7"/>
  <c r="AQ46" i="7"/>
  <c r="AQ48" i="7"/>
  <c r="AQ49" i="7"/>
  <c r="AQ51" i="7"/>
  <c r="AQ52" i="7"/>
  <c r="AQ54" i="7"/>
  <c r="AQ55" i="7"/>
  <c r="AQ57" i="7"/>
  <c r="AQ58" i="7"/>
  <c r="AQ11" i="7"/>
  <c r="AQ13" i="7"/>
  <c r="AQ15" i="7"/>
  <c r="AQ17" i="7"/>
  <c r="AQ19" i="7"/>
  <c r="AQ21" i="7"/>
  <c r="AQ23" i="7"/>
  <c r="AQ25" i="7"/>
  <c r="AQ27" i="7"/>
  <c r="AQ92" i="18"/>
  <c r="AQ95" i="18"/>
  <c r="AQ96" i="18"/>
  <c r="AQ99" i="18"/>
  <c r="AQ100" i="18"/>
  <c r="AQ46" i="18"/>
  <c r="AQ49" i="18"/>
  <c r="AQ50" i="18"/>
  <c r="AQ53" i="18"/>
  <c r="AQ54" i="18"/>
  <c r="AQ57" i="18"/>
  <c r="AQ58" i="18"/>
  <c r="AQ60" i="18"/>
  <c r="AQ61" i="18" s="1"/>
  <c r="AQ64" i="18"/>
  <c r="AQ65" i="18" s="1"/>
  <c r="AQ69" i="18"/>
  <c r="AQ70" i="18"/>
  <c r="AQ72" i="18"/>
  <c r="AQ73" i="18" s="1"/>
  <c r="AQ76" i="18"/>
  <c r="AQ77" i="18" s="1"/>
  <c r="AQ81" i="18"/>
  <c r="AQ82" i="18"/>
  <c r="AQ84" i="18"/>
  <c r="AQ13" i="18"/>
  <c r="AQ16" i="18"/>
  <c r="AQ19" i="18"/>
  <c r="AQ22" i="18"/>
  <c r="AQ25" i="18"/>
  <c r="AQ28" i="18"/>
  <c r="AQ31" i="18"/>
  <c r="AQ34" i="18"/>
  <c r="AQ37" i="18"/>
  <c r="AQ40" i="18"/>
  <c r="BG48" i="15" l="1"/>
  <c r="BF47" i="15"/>
  <c r="BF43" i="15"/>
  <c r="BF45" i="15"/>
  <c r="BF10" i="15"/>
  <c r="BF105" i="15"/>
  <c r="BF87" i="15"/>
  <c r="BF13" i="15"/>
  <c r="BF77" i="15"/>
  <c r="BF29" i="15"/>
  <c r="BF19" i="15"/>
  <c r="BF61" i="15"/>
  <c r="BF57" i="15"/>
  <c r="BF27" i="15"/>
  <c r="BF65" i="15"/>
  <c r="BF53" i="15"/>
  <c r="BF83" i="15"/>
  <c r="BF34" i="15"/>
  <c r="BF31" i="15"/>
  <c r="BF16" i="15"/>
  <c r="BF22" i="15"/>
  <c r="BF37" i="15"/>
  <c r="BF75" i="15"/>
  <c r="BF79" i="15"/>
  <c r="BD99" i="15"/>
  <c r="BD97" i="15"/>
  <c r="BN11" i="18"/>
  <c r="BO42" i="18"/>
  <c r="BP42" i="18" s="1"/>
  <c r="BN103" i="18"/>
  <c r="BN88" i="18"/>
  <c r="BN38" i="18"/>
  <c r="BN14" i="18"/>
  <c r="BN23" i="18"/>
  <c r="BN26" i="18"/>
  <c r="BN35" i="18"/>
  <c r="BN29" i="18"/>
  <c r="BN32" i="18"/>
  <c r="BN41" i="18"/>
  <c r="BN17" i="18"/>
  <c r="BN20" i="18"/>
  <c r="BM11" i="18"/>
  <c r="BM103" i="18"/>
  <c r="BM32" i="18"/>
  <c r="BM41" i="18"/>
  <c r="BM17" i="18"/>
  <c r="BM23" i="18"/>
  <c r="BM88" i="18"/>
  <c r="BM26" i="18"/>
  <c r="BM35" i="18"/>
  <c r="BM14" i="18"/>
  <c r="BM20" i="18"/>
  <c r="BM29" i="18"/>
  <c r="BM38" i="18"/>
  <c r="BL75" i="18"/>
  <c r="BL63" i="18"/>
  <c r="BL51" i="18"/>
  <c r="BL83" i="18"/>
  <c r="BL79" i="18"/>
  <c r="BL59" i="18"/>
  <c r="BL47" i="18"/>
  <c r="BL87" i="18"/>
  <c r="BL55" i="18"/>
  <c r="BL71" i="18"/>
  <c r="BL67" i="18"/>
  <c r="BL101" i="18"/>
  <c r="BL97" i="18"/>
  <c r="BL93" i="18"/>
  <c r="BK97" i="18"/>
  <c r="BK93" i="18"/>
  <c r="BK101" i="18"/>
  <c r="BK47" i="18"/>
  <c r="BK51" i="18"/>
  <c r="BK75" i="18"/>
  <c r="BK67" i="18"/>
  <c r="BK87" i="18"/>
  <c r="BK79" i="18"/>
  <c r="BK71" i="18"/>
  <c r="BK55" i="18"/>
  <c r="BK63" i="18"/>
  <c r="BK59" i="18"/>
  <c r="BK83" i="18"/>
  <c r="BJ47" i="18"/>
  <c r="BJ71" i="18"/>
  <c r="BJ59" i="18"/>
  <c r="BJ87" i="18"/>
  <c r="BJ55" i="18"/>
  <c r="BJ83" i="18"/>
  <c r="BJ51" i="18"/>
  <c r="BJ75" i="18"/>
  <c r="BJ79" i="18"/>
  <c r="BJ67" i="18"/>
  <c r="BJ63" i="18"/>
  <c r="BJ101" i="18"/>
  <c r="BJ93" i="18"/>
  <c r="BJ97" i="18"/>
  <c r="AR72" i="15"/>
  <c r="BD69" i="15"/>
  <c r="BE100" i="15"/>
  <c r="AQ66" i="18"/>
  <c r="AQ78" i="18"/>
  <c r="AQ62" i="18"/>
  <c r="AQ74" i="18"/>
  <c r="AQ86" i="18"/>
  <c r="AQ85" i="18"/>
  <c r="BP11" i="18" l="1"/>
  <c r="BP20" i="18"/>
  <c r="BP88" i="18"/>
  <c r="BP14" i="18"/>
  <c r="BP38" i="18"/>
  <c r="BP32" i="18"/>
  <c r="BP26" i="18"/>
  <c r="BP103" i="18"/>
  <c r="BP41" i="18"/>
  <c r="BP17" i="18"/>
  <c r="BP35" i="18"/>
  <c r="BP29" i="18"/>
  <c r="BP23" i="18"/>
  <c r="BE99" i="15"/>
  <c r="BE97" i="15"/>
  <c r="BG43" i="15"/>
  <c r="BG47" i="15"/>
  <c r="BG45" i="15"/>
  <c r="BG13" i="15"/>
  <c r="BG31" i="15"/>
  <c r="BG22" i="15"/>
  <c r="BG65" i="15"/>
  <c r="BG105" i="15"/>
  <c r="BG83" i="15"/>
  <c r="BG79" i="15"/>
  <c r="BG37" i="15"/>
  <c r="BG53" i="15"/>
  <c r="BG57" i="15"/>
  <c r="BG16" i="15"/>
  <c r="BG75" i="15"/>
  <c r="BG61" i="15"/>
  <c r="BG29" i="15"/>
  <c r="BG27" i="15"/>
  <c r="BG87" i="15"/>
  <c r="BG19" i="15"/>
  <c r="BG77" i="15"/>
  <c r="BG10" i="15"/>
  <c r="BG34" i="15"/>
  <c r="BN93" i="18"/>
  <c r="BN101" i="18"/>
  <c r="BN97" i="18"/>
  <c r="BO11" i="18"/>
  <c r="BO88" i="18"/>
  <c r="BO20" i="18"/>
  <c r="BO29" i="18"/>
  <c r="BO38" i="18"/>
  <c r="BO14" i="18"/>
  <c r="BO23" i="18"/>
  <c r="BO32" i="18"/>
  <c r="BO41" i="18"/>
  <c r="BO17" i="18"/>
  <c r="BO103" i="18"/>
  <c r="BO26" i="18"/>
  <c r="BO35" i="18"/>
  <c r="BN59" i="18"/>
  <c r="BN87" i="18"/>
  <c r="BN47" i="18"/>
  <c r="BN63" i="18"/>
  <c r="BN79" i="18"/>
  <c r="BN75" i="18"/>
  <c r="BN51" i="18"/>
  <c r="BN83" i="18"/>
  <c r="BN71" i="18"/>
  <c r="BN67" i="18"/>
  <c r="BN55" i="18"/>
  <c r="BM47" i="18"/>
  <c r="BM87" i="18"/>
  <c r="BM63" i="18"/>
  <c r="BM59" i="18"/>
  <c r="BM71" i="18"/>
  <c r="BM75" i="18"/>
  <c r="BM51" i="18"/>
  <c r="BM79" i="18"/>
  <c r="BM83" i="18"/>
  <c r="BM55" i="18"/>
  <c r="BM67" i="18"/>
  <c r="BM97" i="18"/>
  <c r="BM101" i="18"/>
  <c r="BM93" i="18"/>
  <c r="BE69" i="15"/>
  <c r="BF100" i="15"/>
  <c r="AQ12" i="15"/>
  <c r="AQ15" i="15"/>
  <c r="AQ18" i="15"/>
  <c r="AQ21" i="15"/>
  <c r="AQ24" i="15"/>
  <c r="AQ33" i="15"/>
  <c r="AQ36" i="15"/>
  <c r="AQ39" i="15"/>
  <c r="AQ42" i="15"/>
  <c r="AQ52" i="15"/>
  <c r="AQ55" i="15"/>
  <c r="AQ56" i="15"/>
  <c r="AQ59" i="15"/>
  <c r="AQ60" i="15"/>
  <c r="AQ63" i="15"/>
  <c r="AQ64" i="15"/>
  <c r="AQ67" i="15"/>
  <c r="AQ68" i="15"/>
  <c r="AQ70" i="15"/>
  <c r="AQ71" i="15" s="1"/>
  <c r="AQ81" i="15"/>
  <c r="AQ82" i="15"/>
  <c r="AQ85" i="15"/>
  <c r="AQ86" i="15"/>
  <c r="AQ93" i="15"/>
  <c r="AQ94" i="15"/>
  <c r="AQ104" i="15"/>
  <c r="AQ107" i="15"/>
  <c r="AQ108" i="15"/>
  <c r="AP62" i="7"/>
  <c r="AP64" i="7"/>
  <c r="AP65" i="7"/>
  <c r="AP67" i="7"/>
  <c r="AP68" i="7"/>
  <c r="AP31" i="7"/>
  <c r="AP33" i="7"/>
  <c r="AP34" i="7"/>
  <c r="AP36" i="7"/>
  <c r="AP37" i="7"/>
  <c r="AP39" i="7"/>
  <c r="AP40" i="7"/>
  <c r="AP42" i="7"/>
  <c r="AP43" i="7"/>
  <c r="AP45" i="7"/>
  <c r="AP46" i="7"/>
  <c r="AP48" i="7"/>
  <c r="AP49" i="7"/>
  <c r="AP51" i="7"/>
  <c r="AP52" i="7"/>
  <c r="AP54" i="7"/>
  <c r="AP55" i="7"/>
  <c r="AP57" i="7"/>
  <c r="AP58" i="7"/>
  <c r="AP11" i="7"/>
  <c r="AP13" i="7"/>
  <c r="AP15" i="7"/>
  <c r="AP17" i="7"/>
  <c r="AP19" i="7"/>
  <c r="AP21" i="7"/>
  <c r="AP23" i="7"/>
  <c r="AP25" i="7"/>
  <c r="AP27" i="7"/>
  <c r="AP92" i="18"/>
  <c r="AP95" i="18"/>
  <c r="AP96" i="18"/>
  <c r="AP99" i="18"/>
  <c r="AP100" i="18"/>
  <c r="AP46" i="18"/>
  <c r="AP49" i="18"/>
  <c r="AP50" i="18"/>
  <c r="AP53" i="18"/>
  <c r="AP54" i="18"/>
  <c r="AP57" i="18"/>
  <c r="AP58" i="18"/>
  <c r="AP60" i="18"/>
  <c r="AP61" i="18" s="1"/>
  <c r="AP64" i="18"/>
  <c r="AP65" i="18" s="1"/>
  <c r="AP69" i="18"/>
  <c r="AP70" i="18"/>
  <c r="AP72" i="18"/>
  <c r="AP73" i="18" s="1"/>
  <c r="AP76" i="18"/>
  <c r="AP77" i="18" s="1"/>
  <c r="AP81" i="18"/>
  <c r="AP82" i="18"/>
  <c r="AP84" i="18"/>
  <c r="AP85" i="18" s="1"/>
  <c r="BP59" i="18" l="1"/>
  <c r="BP47" i="18"/>
  <c r="BP63" i="18"/>
  <c r="BP79" i="18"/>
  <c r="BP55" i="18"/>
  <c r="BP67" i="18"/>
  <c r="BP83" i="18"/>
  <c r="BP75" i="18"/>
  <c r="BP87" i="18"/>
  <c r="BP51" i="18"/>
  <c r="BP71" i="18"/>
  <c r="BP93" i="18"/>
  <c r="BP97" i="18"/>
  <c r="BP101" i="18"/>
  <c r="BG100" i="15"/>
  <c r="BF99" i="15"/>
  <c r="BF97" i="15"/>
  <c r="BO67" i="18"/>
  <c r="BO79" i="18"/>
  <c r="BO71" i="18"/>
  <c r="BO83" i="18"/>
  <c r="BO59" i="18"/>
  <c r="BO87" i="18"/>
  <c r="BO47" i="18"/>
  <c r="BO75" i="18"/>
  <c r="BO51" i="18"/>
  <c r="BO63" i="18"/>
  <c r="BO55" i="18"/>
  <c r="BO101" i="18"/>
  <c r="BO97" i="18"/>
  <c r="BO93" i="18"/>
  <c r="BF69" i="15"/>
  <c r="AP78" i="18"/>
  <c r="AP86" i="18"/>
  <c r="AP74" i="18"/>
  <c r="AQ72" i="15"/>
  <c r="AP66" i="18"/>
  <c r="AP62" i="18"/>
  <c r="BG69" i="15" l="1"/>
  <c r="BG99" i="15"/>
  <c r="BG97" i="15"/>
  <c r="BI69" i="15"/>
  <c r="BH69" i="15"/>
  <c r="AP13" i="18"/>
  <c r="AP16" i="18"/>
  <c r="AP19" i="18"/>
  <c r="AP22" i="18"/>
  <c r="AP25" i="18"/>
  <c r="AP28" i="18"/>
  <c r="AP31" i="18"/>
  <c r="AP34" i="18"/>
  <c r="AP37" i="18"/>
  <c r="AP40" i="18"/>
  <c r="AP12" i="15" l="1"/>
  <c r="AP15" i="15"/>
  <c r="AP18" i="15"/>
  <c r="AP21" i="15"/>
  <c r="AP24" i="15"/>
  <c r="AP33" i="15"/>
  <c r="AP36" i="15"/>
  <c r="AP39" i="15"/>
  <c r="AP42" i="15"/>
  <c r="AP52" i="15"/>
  <c r="AP55" i="15"/>
  <c r="AP56" i="15"/>
  <c r="AP59" i="15"/>
  <c r="AP60" i="15"/>
  <c r="AP63" i="15"/>
  <c r="AP64" i="15"/>
  <c r="AP67" i="15"/>
  <c r="AP68" i="15"/>
  <c r="AP70" i="15"/>
  <c r="AP71" i="15" s="1"/>
  <c r="AP81" i="15"/>
  <c r="AP82" i="15"/>
  <c r="AP85" i="15"/>
  <c r="AP86" i="15"/>
  <c r="AP93" i="15"/>
  <c r="AP94" i="15"/>
  <c r="AP104" i="15"/>
  <c r="AP107" i="15"/>
  <c r="AP108" i="15"/>
  <c r="AO64" i="7"/>
  <c r="AO11" i="7"/>
  <c r="AO13" i="7"/>
  <c r="AO15" i="7"/>
  <c r="AO17" i="7"/>
  <c r="AO19" i="7"/>
  <c r="AO21" i="7"/>
  <c r="AO23" i="7"/>
  <c r="AO25" i="7"/>
  <c r="AO27" i="7"/>
  <c r="AO31" i="7"/>
  <c r="AO33" i="7"/>
  <c r="AO34" i="7"/>
  <c r="AO36" i="7"/>
  <c r="AO37" i="7"/>
  <c r="AO39" i="7"/>
  <c r="AO40" i="7"/>
  <c r="AO42" i="7"/>
  <c r="AO43" i="7"/>
  <c r="AO45" i="7"/>
  <c r="AO46" i="7"/>
  <c r="AO48" i="7"/>
  <c r="AO49" i="7"/>
  <c r="AO51" i="7"/>
  <c r="AO52" i="7"/>
  <c r="AO54" i="7"/>
  <c r="AO55" i="7"/>
  <c r="AO57" i="7"/>
  <c r="AO58" i="7"/>
  <c r="AO62" i="7"/>
  <c r="AO65" i="7"/>
  <c r="AO67" i="7"/>
  <c r="AO68" i="7"/>
  <c r="AO92" i="18"/>
  <c r="AO95" i="18"/>
  <c r="AO96" i="18"/>
  <c r="AO99" i="18"/>
  <c r="AO100" i="18"/>
  <c r="AO46" i="18"/>
  <c r="AO49" i="18"/>
  <c r="AO50" i="18"/>
  <c r="AO53" i="18"/>
  <c r="AO54" i="18"/>
  <c r="AO57" i="18"/>
  <c r="AO58" i="18"/>
  <c r="AO60" i="18"/>
  <c r="AO61" i="18" s="1"/>
  <c r="AO64" i="18"/>
  <c r="AO65" i="18" s="1"/>
  <c r="AO69" i="18"/>
  <c r="AO70" i="18"/>
  <c r="AO72" i="18"/>
  <c r="AO74" i="18" s="1"/>
  <c r="AO76" i="18"/>
  <c r="AO78" i="18" s="1"/>
  <c r="AO81" i="18"/>
  <c r="AO82" i="18"/>
  <c r="AO84" i="18"/>
  <c r="AO85" i="18" s="1"/>
  <c r="AO86" i="18" l="1"/>
  <c r="AO77" i="18"/>
  <c r="AO73" i="18"/>
  <c r="AP72" i="15"/>
  <c r="AO66" i="18"/>
  <c r="AO62" i="18"/>
  <c r="AO13" i="18" l="1"/>
  <c r="AO16" i="18"/>
  <c r="AO19" i="18"/>
  <c r="AO22" i="18"/>
  <c r="AO25" i="18"/>
  <c r="AO28" i="18"/>
  <c r="AO31" i="18"/>
  <c r="AO34" i="18"/>
  <c r="AO37" i="18"/>
  <c r="AO40" i="18"/>
  <c r="AO12" i="15" l="1"/>
  <c r="AO15" i="15"/>
  <c r="AO18" i="15"/>
  <c r="AO21" i="15"/>
  <c r="AO24" i="15"/>
  <c r="AO33" i="15"/>
  <c r="AO36" i="15"/>
  <c r="AO39" i="15"/>
  <c r="AO42" i="15"/>
  <c r="AO52" i="15"/>
  <c r="AO55" i="15"/>
  <c r="AO56" i="15"/>
  <c r="AO59" i="15"/>
  <c r="AO60" i="15"/>
  <c r="AO63" i="15"/>
  <c r="AO64" i="15"/>
  <c r="AO67" i="15"/>
  <c r="AO68" i="15"/>
  <c r="AO70" i="15"/>
  <c r="AO71" i="15" s="1"/>
  <c r="AO81" i="15"/>
  <c r="AO82" i="15"/>
  <c r="AO85" i="15"/>
  <c r="AO86" i="15"/>
  <c r="AO93" i="15"/>
  <c r="AO94" i="15"/>
  <c r="AO104" i="15"/>
  <c r="AO107" i="15"/>
  <c r="AO108" i="15"/>
  <c r="AN67" i="7"/>
  <c r="AN11" i="7"/>
  <c r="AN13" i="7"/>
  <c r="AN15" i="7"/>
  <c r="AN17" i="7"/>
  <c r="AN19" i="7"/>
  <c r="AN21" i="7"/>
  <c r="AN23" i="7"/>
  <c r="AN25" i="7"/>
  <c r="AN27" i="7"/>
  <c r="AN31" i="7"/>
  <c r="AN33" i="7"/>
  <c r="AN34" i="7"/>
  <c r="AN36" i="7"/>
  <c r="AN37" i="7"/>
  <c r="AN39" i="7"/>
  <c r="AN40" i="7"/>
  <c r="AN42" i="7"/>
  <c r="AN43" i="7"/>
  <c r="AN45" i="7"/>
  <c r="AN46" i="7"/>
  <c r="AN48" i="7"/>
  <c r="AN49" i="7"/>
  <c r="AN51" i="7"/>
  <c r="AN52" i="7"/>
  <c r="AN54" i="7"/>
  <c r="AN55" i="7"/>
  <c r="AN57" i="7"/>
  <c r="AN58" i="7"/>
  <c r="AN62" i="7"/>
  <c r="AN65" i="7"/>
  <c r="AN68" i="7"/>
  <c r="AN13" i="18"/>
  <c r="AN16" i="18"/>
  <c r="AN19" i="18"/>
  <c r="AN22" i="18"/>
  <c r="AN25" i="18"/>
  <c r="AN28" i="18"/>
  <c r="AN31" i="18"/>
  <c r="AN34" i="18"/>
  <c r="AN37" i="18"/>
  <c r="AN40" i="18"/>
  <c r="AN46" i="18"/>
  <c r="AN49" i="18"/>
  <c r="AN50" i="18"/>
  <c r="AN53" i="18"/>
  <c r="AN54" i="18"/>
  <c r="AN57" i="18"/>
  <c r="AN58" i="18"/>
  <c r="AN60" i="18"/>
  <c r="AN62" i="18" s="1"/>
  <c r="AN64" i="18"/>
  <c r="AN66" i="18" s="1"/>
  <c r="AN69" i="18"/>
  <c r="AN70" i="18"/>
  <c r="AN72" i="18"/>
  <c r="AN73" i="18" s="1"/>
  <c r="AN76" i="18"/>
  <c r="AN77" i="18" s="1"/>
  <c r="AN81" i="18"/>
  <c r="AN82" i="18"/>
  <c r="AN84" i="18"/>
  <c r="AN86" i="18" s="1"/>
  <c r="AN92" i="18"/>
  <c r="AN95" i="18"/>
  <c r="AN96" i="18"/>
  <c r="AN99" i="18"/>
  <c r="AN100" i="18"/>
  <c r="AN85" i="18" l="1"/>
  <c r="AN65" i="18"/>
  <c r="AN61" i="18"/>
  <c r="AO72" i="15"/>
  <c r="AN78" i="18"/>
  <c r="AN74" i="18"/>
  <c r="AM31" i="7"/>
  <c r="AN12" i="15" l="1"/>
  <c r="AN15" i="15"/>
  <c r="AN18" i="15"/>
  <c r="AN21" i="15"/>
  <c r="AN24" i="15"/>
  <c r="AN33" i="15"/>
  <c r="AN36" i="15"/>
  <c r="AN39" i="15"/>
  <c r="AN42" i="15"/>
  <c r="AN52" i="15"/>
  <c r="AN55" i="15"/>
  <c r="AN56" i="15"/>
  <c r="AN59" i="15"/>
  <c r="AN60" i="15"/>
  <c r="AN63" i="15"/>
  <c r="AN64" i="15"/>
  <c r="AN67" i="15"/>
  <c r="AN68" i="15"/>
  <c r="AN70" i="15"/>
  <c r="AN71" i="15" s="1"/>
  <c r="AN81" i="15"/>
  <c r="AN82" i="15"/>
  <c r="AN85" i="15"/>
  <c r="AN86" i="15"/>
  <c r="AN93" i="15"/>
  <c r="AN94" i="15"/>
  <c r="AN104" i="15"/>
  <c r="AN107" i="15"/>
  <c r="AN108" i="15"/>
  <c r="AM62" i="7"/>
  <c r="AM65" i="7"/>
  <c r="AM68" i="7"/>
  <c r="AM33" i="7"/>
  <c r="AM34" i="7"/>
  <c r="AM36" i="7"/>
  <c r="AM37" i="7"/>
  <c r="AM39" i="7"/>
  <c r="AM40" i="7"/>
  <c r="AM42" i="7"/>
  <c r="AM43" i="7"/>
  <c r="AM45" i="7"/>
  <c r="AM46" i="7"/>
  <c r="AM48" i="7"/>
  <c r="AM49" i="7"/>
  <c r="AM51" i="7"/>
  <c r="AM52" i="7"/>
  <c r="AM54" i="7"/>
  <c r="AM55" i="7"/>
  <c r="AM57" i="7"/>
  <c r="AM58" i="7"/>
  <c r="AM11" i="7"/>
  <c r="AM13" i="7"/>
  <c r="AM15" i="7"/>
  <c r="AM17" i="7"/>
  <c r="AM19" i="7"/>
  <c r="AM21" i="7"/>
  <c r="AM23" i="7"/>
  <c r="AM25" i="7"/>
  <c r="AM27" i="7"/>
  <c r="AM92" i="18"/>
  <c r="AM95" i="18"/>
  <c r="AM96" i="18"/>
  <c r="AM99" i="18"/>
  <c r="AM100" i="18"/>
  <c r="AM46" i="18"/>
  <c r="AM49" i="18"/>
  <c r="AM50" i="18"/>
  <c r="AM53" i="18"/>
  <c r="AM54" i="18"/>
  <c r="AM57" i="18"/>
  <c r="AM58" i="18"/>
  <c r="AM60" i="18"/>
  <c r="AM61" i="18" s="1"/>
  <c r="AM64" i="18"/>
  <c r="AM65" i="18" s="1"/>
  <c r="AM69" i="18"/>
  <c r="AM70" i="18"/>
  <c r="AM72" i="18"/>
  <c r="AM74" i="18" s="1"/>
  <c r="AM76" i="18"/>
  <c r="AM78" i="18" s="1"/>
  <c r="AM81" i="18"/>
  <c r="AM82" i="18"/>
  <c r="AM84" i="18"/>
  <c r="AM86" i="18" s="1"/>
  <c r="AM13" i="18"/>
  <c r="AM16" i="18"/>
  <c r="AM19" i="18"/>
  <c r="AM22" i="18"/>
  <c r="AM25" i="18"/>
  <c r="AM28" i="18"/>
  <c r="AM31" i="18"/>
  <c r="AM34" i="18"/>
  <c r="AM37" i="18"/>
  <c r="AM40" i="18"/>
  <c r="AM77" i="18" l="1"/>
  <c r="AM73" i="18"/>
  <c r="AN72" i="15"/>
  <c r="AM85" i="18"/>
  <c r="AM66" i="18"/>
  <c r="AM62" i="18"/>
  <c r="AG48" i="15"/>
  <c r="AG43" i="15" l="1"/>
  <c r="AG47" i="15"/>
  <c r="AG45" i="15"/>
  <c r="AM104" i="15"/>
  <c r="AM107" i="15"/>
  <c r="AM108" i="15"/>
  <c r="AM52" i="15"/>
  <c r="AM55" i="15"/>
  <c r="AM56" i="15"/>
  <c r="AM59" i="15"/>
  <c r="AM60" i="15"/>
  <c r="AM63" i="15"/>
  <c r="AM64" i="15"/>
  <c r="AM67" i="15"/>
  <c r="AM68" i="15"/>
  <c r="AM70" i="15"/>
  <c r="AM71" i="15" s="1"/>
  <c r="AM81" i="15"/>
  <c r="AM82" i="15"/>
  <c r="AM85" i="15"/>
  <c r="AM86" i="15"/>
  <c r="AM93" i="15"/>
  <c r="AM94" i="15"/>
  <c r="AM12" i="15"/>
  <c r="AM15" i="15"/>
  <c r="AM18" i="15"/>
  <c r="AM21" i="15"/>
  <c r="AM24" i="15"/>
  <c r="AM33" i="15"/>
  <c r="AM36" i="15"/>
  <c r="AM39" i="15"/>
  <c r="AM42" i="15"/>
  <c r="AL62" i="7"/>
  <c r="AL65" i="7"/>
  <c r="AL68" i="7"/>
  <c r="AL31" i="7"/>
  <c r="AL33" i="7"/>
  <c r="AL34" i="7"/>
  <c r="AL36" i="7"/>
  <c r="AL37" i="7"/>
  <c r="AL39" i="7"/>
  <c r="AL40" i="7"/>
  <c r="AL42" i="7"/>
  <c r="AL43" i="7"/>
  <c r="AL45" i="7"/>
  <c r="AL46" i="7"/>
  <c r="AL48" i="7"/>
  <c r="AL49" i="7"/>
  <c r="AL51" i="7"/>
  <c r="AL52" i="7"/>
  <c r="AL54" i="7"/>
  <c r="AL55" i="7"/>
  <c r="AL57" i="7"/>
  <c r="AL58" i="7"/>
  <c r="AL11" i="7"/>
  <c r="AL13" i="7"/>
  <c r="AL15" i="7"/>
  <c r="AL17" i="7"/>
  <c r="AL19" i="7"/>
  <c r="AL21" i="7"/>
  <c r="AL23" i="7"/>
  <c r="AL25" i="7"/>
  <c r="AL27" i="7"/>
  <c r="AL92" i="18"/>
  <c r="AL95" i="18"/>
  <c r="AL96" i="18"/>
  <c r="AL99" i="18"/>
  <c r="AL100" i="18"/>
  <c r="AL46" i="18"/>
  <c r="AL49" i="18"/>
  <c r="AL50" i="18"/>
  <c r="AL53" i="18"/>
  <c r="AL54" i="18"/>
  <c r="AL57" i="18"/>
  <c r="AL58" i="18"/>
  <c r="AL60" i="18"/>
  <c r="AL62" i="18" s="1"/>
  <c r="AL64" i="18"/>
  <c r="AL66" i="18" s="1"/>
  <c r="AL69" i="18"/>
  <c r="AL70" i="18"/>
  <c r="AL72" i="18"/>
  <c r="AL73" i="18" s="1"/>
  <c r="AL76" i="18"/>
  <c r="AL78" i="18" s="1"/>
  <c r="AL81" i="18"/>
  <c r="AL82" i="18"/>
  <c r="AL84" i="18"/>
  <c r="AL85" i="18" s="1"/>
  <c r="AL13" i="18"/>
  <c r="AL16" i="18"/>
  <c r="AL19" i="18"/>
  <c r="AL22" i="18"/>
  <c r="AL25" i="18"/>
  <c r="AL28" i="18"/>
  <c r="AL31" i="18"/>
  <c r="AL34" i="18"/>
  <c r="AL37" i="18"/>
  <c r="AL40" i="18"/>
  <c r="AL77" i="18" l="1"/>
  <c r="AL65" i="18"/>
  <c r="AL61" i="18"/>
  <c r="AL74" i="18"/>
  <c r="AL86" i="18"/>
  <c r="AM72" i="15"/>
  <c r="AL104" i="15" l="1"/>
  <c r="AL107" i="15"/>
  <c r="AL108" i="15"/>
  <c r="AL52" i="15"/>
  <c r="AL55" i="15"/>
  <c r="AL56" i="15"/>
  <c r="AL59" i="15"/>
  <c r="AL60" i="15"/>
  <c r="AL63" i="15"/>
  <c r="AL64" i="15"/>
  <c r="AL67" i="15"/>
  <c r="AL68" i="15"/>
  <c r="AL70" i="15"/>
  <c r="AL72" i="15" s="1"/>
  <c r="AL71" i="15"/>
  <c r="AL81" i="15"/>
  <c r="AL82" i="15"/>
  <c r="AL85" i="15"/>
  <c r="AL86" i="15"/>
  <c r="AL93" i="15"/>
  <c r="AL94" i="15"/>
  <c r="AL12" i="15"/>
  <c r="AL15" i="15"/>
  <c r="AL18" i="15"/>
  <c r="AL21" i="15"/>
  <c r="AL24" i="15"/>
  <c r="AL33" i="15"/>
  <c r="AL36" i="15"/>
  <c r="AL39" i="15"/>
  <c r="AL42" i="15"/>
  <c r="AK62" i="7"/>
  <c r="AK65" i="7"/>
  <c r="AK68" i="7"/>
  <c r="AK31" i="7"/>
  <c r="AK33" i="7"/>
  <c r="AK34" i="7"/>
  <c r="AK36" i="7"/>
  <c r="AK37" i="7"/>
  <c r="AK39" i="7"/>
  <c r="AK40" i="7"/>
  <c r="AK42" i="7"/>
  <c r="AK43" i="7"/>
  <c r="AK45" i="7"/>
  <c r="AK46" i="7"/>
  <c r="AK48" i="7"/>
  <c r="AK49" i="7"/>
  <c r="AK51" i="7"/>
  <c r="AK52" i="7"/>
  <c r="AK54" i="7"/>
  <c r="AK55" i="7"/>
  <c r="AK57" i="7"/>
  <c r="AK58" i="7"/>
  <c r="AK11" i="7"/>
  <c r="AK13" i="7"/>
  <c r="AK15" i="7"/>
  <c r="AK17" i="7"/>
  <c r="AK19" i="7"/>
  <c r="AK21" i="7"/>
  <c r="AK23" i="7"/>
  <c r="AK25" i="7"/>
  <c r="AK27" i="7"/>
  <c r="AK92" i="18"/>
  <c r="AK95" i="18"/>
  <c r="AK96" i="18"/>
  <c r="AK99" i="18"/>
  <c r="AK100" i="18"/>
  <c r="AK46" i="18"/>
  <c r="AK49" i="18"/>
  <c r="AK50" i="18"/>
  <c r="AK53" i="18"/>
  <c r="AK54" i="18"/>
  <c r="AK57" i="18"/>
  <c r="AK58" i="18"/>
  <c r="AK60" i="18"/>
  <c r="AK62" i="18" s="1"/>
  <c r="AK64" i="18"/>
  <c r="AK66" i="18" s="1"/>
  <c r="AK69" i="18"/>
  <c r="AK70" i="18"/>
  <c r="AK72" i="18"/>
  <c r="AK73" i="18" s="1"/>
  <c r="AK76" i="18"/>
  <c r="AK77" i="18" s="1"/>
  <c r="AK81" i="18"/>
  <c r="AK82" i="18"/>
  <c r="AK84" i="18"/>
  <c r="AK85" i="18" s="1"/>
  <c r="AK78" i="18" l="1"/>
  <c r="AK86" i="18"/>
  <c r="AK74" i="18"/>
  <c r="AK65" i="18"/>
  <c r="AK61" i="18"/>
  <c r="AK13" i="18"/>
  <c r="AK16" i="18"/>
  <c r="AK19" i="18"/>
  <c r="AK22" i="18"/>
  <c r="AK25" i="18"/>
  <c r="AK28" i="18"/>
  <c r="AK31" i="18"/>
  <c r="AK34" i="18"/>
  <c r="AK37" i="18"/>
  <c r="AK40" i="18"/>
  <c r="AK104" i="15" l="1"/>
  <c r="AK107" i="15"/>
  <c r="AK108" i="15"/>
  <c r="AK52" i="15"/>
  <c r="AK55" i="15"/>
  <c r="AK56" i="15"/>
  <c r="AK59" i="15"/>
  <c r="AK60" i="15"/>
  <c r="AK63" i="15"/>
  <c r="AK64" i="15"/>
  <c r="AK67" i="15"/>
  <c r="AK68" i="15"/>
  <c r="AK70" i="15"/>
  <c r="AK71" i="15" s="1"/>
  <c r="AK81" i="15"/>
  <c r="AK82" i="15"/>
  <c r="AK85" i="15"/>
  <c r="AK86" i="15"/>
  <c r="AK93" i="15"/>
  <c r="AK94" i="15"/>
  <c r="AK12" i="15"/>
  <c r="AK15" i="15"/>
  <c r="AK18" i="15"/>
  <c r="AK21" i="15"/>
  <c r="AK24" i="15"/>
  <c r="AK33" i="15"/>
  <c r="AK36" i="15"/>
  <c r="AK39" i="15"/>
  <c r="AK42" i="15"/>
  <c r="AJ62" i="7"/>
  <c r="AJ65" i="7"/>
  <c r="AJ68" i="7"/>
  <c r="AJ31" i="7"/>
  <c r="AJ33" i="7"/>
  <c r="AJ34" i="7"/>
  <c r="AJ36" i="7"/>
  <c r="AJ37" i="7"/>
  <c r="AJ39" i="7"/>
  <c r="AJ40" i="7"/>
  <c r="AJ42" i="7"/>
  <c r="AJ43" i="7"/>
  <c r="AJ45" i="7"/>
  <c r="AJ46" i="7"/>
  <c r="AJ48" i="7"/>
  <c r="AJ49" i="7"/>
  <c r="AJ51" i="7"/>
  <c r="AJ52" i="7"/>
  <c r="AJ54" i="7"/>
  <c r="AJ55" i="7"/>
  <c r="AJ57" i="7"/>
  <c r="AJ58" i="7"/>
  <c r="AJ11" i="7"/>
  <c r="AJ13" i="7"/>
  <c r="AJ15" i="7"/>
  <c r="AJ17" i="7"/>
  <c r="AJ19" i="7"/>
  <c r="AJ21" i="7"/>
  <c r="AJ23" i="7"/>
  <c r="AJ25" i="7"/>
  <c r="AJ27" i="7"/>
  <c r="AJ92" i="18"/>
  <c r="AJ95" i="18"/>
  <c r="AJ96" i="18"/>
  <c r="AJ99" i="18"/>
  <c r="AJ100" i="18"/>
  <c r="AJ72" i="18"/>
  <c r="AJ73" i="18" s="1"/>
  <c r="AJ46" i="18"/>
  <c r="AJ49" i="18"/>
  <c r="AJ50" i="18"/>
  <c r="AJ53" i="18"/>
  <c r="AJ54" i="18"/>
  <c r="AJ57" i="18"/>
  <c r="AJ58" i="18"/>
  <c r="AJ60" i="18"/>
  <c r="AJ61" i="18" s="1"/>
  <c r="AJ64" i="18"/>
  <c r="AJ65" i="18" s="1"/>
  <c r="AJ69" i="18"/>
  <c r="AJ70" i="18"/>
  <c r="AJ76" i="18"/>
  <c r="AJ77" i="18" s="1"/>
  <c r="AJ81" i="18"/>
  <c r="AJ82" i="18"/>
  <c r="AJ84" i="18"/>
  <c r="AJ86" i="18" s="1"/>
  <c r="AJ13" i="18"/>
  <c r="AJ16" i="18"/>
  <c r="AJ19" i="18"/>
  <c r="AJ22" i="18"/>
  <c r="AJ25" i="18"/>
  <c r="AJ28" i="18"/>
  <c r="AJ31" i="18"/>
  <c r="AJ34" i="18"/>
  <c r="AJ37" i="18"/>
  <c r="AJ40" i="18"/>
  <c r="AJ85" i="18" l="1"/>
  <c r="AJ78" i="18"/>
  <c r="AK72" i="15"/>
  <c r="AJ74" i="18"/>
  <c r="AJ66" i="18"/>
  <c r="AJ62" i="18"/>
  <c r="AI107" i="15" l="1"/>
  <c r="AJ104" i="15"/>
  <c r="AJ107" i="15"/>
  <c r="AJ108" i="15"/>
  <c r="AJ52" i="15"/>
  <c r="AJ55" i="15"/>
  <c r="AJ56" i="15"/>
  <c r="AJ59" i="15"/>
  <c r="AJ60" i="15"/>
  <c r="AJ63" i="15"/>
  <c r="AJ64" i="15"/>
  <c r="AJ67" i="15"/>
  <c r="AJ68" i="15"/>
  <c r="AJ70" i="15"/>
  <c r="AJ71" i="15" s="1"/>
  <c r="AJ81" i="15"/>
  <c r="AJ82" i="15"/>
  <c r="AJ85" i="15"/>
  <c r="AJ86" i="15"/>
  <c r="AJ93" i="15"/>
  <c r="AJ94" i="15"/>
  <c r="AJ12" i="15"/>
  <c r="AJ15" i="15"/>
  <c r="AJ18" i="15"/>
  <c r="AJ21" i="15"/>
  <c r="AJ24" i="15"/>
  <c r="AJ33" i="15"/>
  <c r="AJ36" i="15"/>
  <c r="AJ39" i="15"/>
  <c r="AJ42" i="15"/>
  <c r="AI62" i="7"/>
  <c r="AI65" i="7"/>
  <c r="AI68" i="7"/>
  <c r="AI31" i="7"/>
  <c r="AI33" i="7"/>
  <c r="AI34" i="7"/>
  <c r="AI36" i="7"/>
  <c r="AI37" i="7"/>
  <c r="AI39" i="7"/>
  <c r="AI40" i="7"/>
  <c r="AI42" i="7"/>
  <c r="AI43" i="7"/>
  <c r="AI45" i="7"/>
  <c r="AI46" i="7"/>
  <c r="AI48" i="7"/>
  <c r="AI49" i="7"/>
  <c r="AI51" i="7"/>
  <c r="AI52" i="7"/>
  <c r="AI54" i="7"/>
  <c r="AI55" i="7"/>
  <c r="AI57" i="7"/>
  <c r="AI58" i="7"/>
  <c r="AI11" i="7"/>
  <c r="AI13" i="7"/>
  <c r="AI15" i="7"/>
  <c r="AI17" i="7"/>
  <c r="AI19" i="7"/>
  <c r="AI21" i="7"/>
  <c r="AI23" i="7"/>
  <c r="AI25" i="7"/>
  <c r="AI27" i="7"/>
  <c r="AI92" i="18"/>
  <c r="AI95" i="18"/>
  <c r="AI96" i="18"/>
  <c r="AI99" i="18"/>
  <c r="AI100" i="18"/>
  <c r="AI46" i="18"/>
  <c r="AI49" i="18"/>
  <c r="AI50" i="18"/>
  <c r="AI53" i="18"/>
  <c r="AI54" i="18"/>
  <c r="AI57" i="18"/>
  <c r="AI58" i="18"/>
  <c r="AI60" i="18"/>
  <c r="AI61" i="18" s="1"/>
  <c r="AI64" i="18"/>
  <c r="AI65" i="18" s="1"/>
  <c r="AI69" i="18"/>
  <c r="AI70" i="18"/>
  <c r="AI72" i="18"/>
  <c r="AI73" i="18" s="1"/>
  <c r="AI76" i="18"/>
  <c r="AI77" i="18" s="1"/>
  <c r="AI81" i="18"/>
  <c r="AI82" i="18"/>
  <c r="AI84" i="18"/>
  <c r="AI86" i="18" s="1"/>
  <c r="AI13" i="18"/>
  <c r="AI16" i="18"/>
  <c r="AI19" i="18"/>
  <c r="AI22" i="18"/>
  <c r="AI25" i="18"/>
  <c r="AI28" i="18"/>
  <c r="AI31" i="18"/>
  <c r="AI34" i="18"/>
  <c r="AI37" i="18"/>
  <c r="AI40" i="18"/>
  <c r="AI62" i="18" l="1"/>
  <c r="AI85" i="18"/>
  <c r="AI66" i="18"/>
  <c r="AJ72" i="15"/>
  <c r="AI78" i="18"/>
  <c r="AI74" i="18"/>
  <c r="AI12" i="15" l="1"/>
  <c r="AI15" i="15"/>
  <c r="AI18" i="15"/>
  <c r="AI21" i="15"/>
  <c r="AI24" i="15"/>
  <c r="AI33" i="15"/>
  <c r="AI36" i="15"/>
  <c r="AI39" i="15"/>
  <c r="AI42" i="15"/>
  <c r="AI52" i="15"/>
  <c r="AI55" i="15"/>
  <c r="AI56" i="15"/>
  <c r="AI59" i="15"/>
  <c r="AI60" i="15"/>
  <c r="AI63" i="15"/>
  <c r="AI64" i="15"/>
  <c r="AI67" i="15"/>
  <c r="AI68" i="15"/>
  <c r="AI70" i="15"/>
  <c r="AI71" i="15" s="1"/>
  <c r="AI81" i="15"/>
  <c r="AI82" i="15"/>
  <c r="AI85" i="15"/>
  <c r="AI86" i="15"/>
  <c r="AI93" i="15"/>
  <c r="AI104" i="15"/>
  <c r="AI10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T48" i="15"/>
  <c r="U48" i="15"/>
  <c r="D48" i="15"/>
  <c r="AH62" i="7"/>
  <c r="AH65" i="7"/>
  <c r="AH68" i="7"/>
  <c r="AH31" i="7"/>
  <c r="AH33" i="7"/>
  <c r="AH34" i="7"/>
  <c r="AH36" i="7"/>
  <c r="AH37" i="7"/>
  <c r="AH39" i="7"/>
  <c r="AH40" i="7"/>
  <c r="AH42" i="7"/>
  <c r="AH43" i="7"/>
  <c r="AH45" i="7"/>
  <c r="AH46" i="7"/>
  <c r="AH48" i="7"/>
  <c r="AH49" i="7"/>
  <c r="AH51" i="7"/>
  <c r="AH52" i="7"/>
  <c r="AH54" i="7"/>
  <c r="AH55" i="7"/>
  <c r="AH57" i="7"/>
  <c r="AH58" i="7"/>
  <c r="AH11" i="7"/>
  <c r="AH13" i="7"/>
  <c r="AH15" i="7"/>
  <c r="AH17" i="7"/>
  <c r="AH19" i="7"/>
  <c r="AH21" i="7"/>
  <c r="AH23" i="7"/>
  <c r="AH25" i="7"/>
  <c r="AH27" i="7"/>
  <c r="AH42" i="18"/>
  <c r="AH97" i="18" s="1"/>
  <c r="AG103" i="18"/>
  <c r="U103" i="18"/>
  <c r="T103" i="18"/>
  <c r="S103" i="18" s="1"/>
  <c r="R103" i="18"/>
  <c r="Q103" i="18"/>
  <c r="P103" i="18"/>
  <c r="P101" i="18" s="1"/>
  <c r="O103" i="18"/>
  <c r="O97" i="18" s="1"/>
  <c r="N103" i="18"/>
  <c r="M103" i="18"/>
  <c r="M101" i="18" s="1"/>
  <c r="L103" i="18"/>
  <c r="L35" i="18" s="1"/>
  <c r="K103" i="18"/>
  <c r="K97" i="18" s="1"/>
  <c r="J103" i="18"/>
  <c r="I103" i="18"/>
  <c r="I101" i="18" s="1"/>
  <c r="H103" i="18"/>
  <c r="H101" i="18" s="1"/>
  <c r="G103" i="18"/>
  <c r="G97" i="18" s="1"/>
  <c r="F103" i="18"/>
  <c r="E103" i="18"/>
  <c r="E101" i="18" s="1"/>
  <c r="D103" i="18"/>
  <c r="D101" i="18" s="1"/>
  <c r="AG101" i="18"/>
  <c r="U101" i="18"/>
  <c r="T101" i="18"/>
  <c r="R101" i="18"/>
  <c r="Q101" i="18"/>
  <c r="N101" i="18"/>
  <c r="L101" i="18"/>
  <c r="J101" i="18"/>
  <c r="F101" i="18"/>
  <c r="AH100" i="18"/>
  <c r="AG100" i="18"/>
  <c r="AF100" i="18"/>
  <c r="AE100" i="18"/>
  <c r="AD100" i="18"/>
  <c r="AC100" i="18"/>
  <c r="AB100" i="18"/>
  <c r="AA100" i="18"/>
  <c r="Z100" i="18"/>
  <c r="Y100" i="18"/>
  <c r="X100" i="18"/>
  <c r="W100" i="18"/>
  <c r="V100" i="18"/>
  <c r="U100" i="18"/>
  <c r="S100" i="18"/>
  <c r="R100" i="18"/>
  <c r="Q100" i="18"/>
  <c r="O100" i="18"/>
  <c r="N100" i="18"/>
  <c r="M100" i="18"/>
  <c r="L100" i="18"/>
  <c r="K100" i="18"/>
  <c r="J100" i="18"/>
  <c r="I100" i="18"/>
  <c r="H100" i="18"/>
  <c r="G100" i="18"/>
  <c r="AH99" i="18"/>
  <c r="AG99" i="18"/>
  <c r="AF99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S99" i="18"/>
  <c r="R99" i="18"/>
  <c r="Q99" i="18"/>
  <c r="O99" i="18"/>
  <c r="N99" i="18"/>
  <c r="M99" i="18"/>
  <c r="L99" i="18"/>
  <c r="K99" i="18"/>
  <c r="J99" i="18"/>
  <c r="I99" i="18"/>
  <c r="H99" i="18"/>
  <c r="G99" i="18"/>
  <c r="AG97" i="18"/>
  <c r="U97" i="18"/>
  <c r="T97" i="18"/>
  <c r="R97" i="18"/>
  <c r="Q97" i="18"/>
  <c r="N97" i="18"/>
  <c r="L97" i="18"/>
  <c r="J97" i="18"/>
  <c r="I97" i="18"/>
  <c r="F97" i="18"/>
  <c r="AH96" i="18"/>
  <c r="AG96" i="18"/>
  <c r="AF96" i="18"/>
  <c r="AE96" i="18"/>
  <c r="AD96" i="18"/>
  <c r="AC96" i="18"/>
  <c r="AB96" i="18"/>
  <c r="AA96" i="18"/>
  <c r="Z96" i="18"/>
  <c r="Y96" i="18"/>
  <c r="X96" i="18"/>
  <c r="W96" i="18"/>
  <c r="V96" i="18"/>
  <c r="U96" i="18"/>
  <c r="S96" i="18"/>
  <c r="R96" i="18"/>
  <c r="Q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AH95" i="18"/>
  <c r="AG95" i="18"/>
  <c r="AF95" i="18"/>
  <c r="AE95" i="18"/>
  <c r="AD95" i="18"/>
  <c r="AC95" i="18"/>
  <c r="AB95" i="18"/>
  <c r="AA95" i="18"/>
  <c r="Z95" i="18"/>
  <c r="Y95" i="18"/>
  <c r="X95" i="18"/>
  <c r="W95" i="18"/>
  <c r="V95" i="18"/>
  <c r="U95" i="18"/>
  <c r="T95" i="18"/>
  <c r="S95" i="18"/>
  <c r="R95" i="18"/>
  <c r="Q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AG93" i="18"/>
  <c r="U93" i="18"/>
  <c r="T93" i="18"/>
  <c r="R93" i="18"/>
  <c r="Q93" i="18"/>
  <c r="N93" i="18"/>
  <c r="J93" i="18"/>
  <c r="I93" i="18"/>
  <c r="F93" i="18"/>
  <c r="AH92" i="18"/>
  <c r="AG92" i="18"/>
  <c r="AF92" i="18"/>
  <c r="AE92" i="18"/>
  <c r="AD92" i="18"/>
  <c r="AC92" i="18"/>
  <c r="AB92" i="18"/>
  <c r="AA92" i="18"/>
  <c r="Z92" i="18"/>
  <c r="Y92" i="18"/>
  <c r="X92" i="18"/>
  <c r="W92" i="18"/>
  <c r="V92" i="18"/>
  <c r="U92" i="18"/>
  <c r="S92" i="18"/>
  <c r="R92" i="18"/>
  <c r="Q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P91" i="18"/>
  <c r="P99" i="18" s="1"/>
  <c r="AG88" i="18"/>
  <c r="U88" i="18"/>
  <c r="T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U87" i="18"/>
  <c r="T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U86" i="18"/>
  <c r="S86" i="18"/>
  <c r="R86" i="18"/>
  <c r="Q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U85" i="18"/>
  <c r="T85" i="18"/>
  <c r="S85" i="18"/>
  <c r="R85" i="18"/>
  <c r="Q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AH84" i="18"/>
  <c r="AH85" i="18" s="1"/>
  <c r="AG84" i="18"/>
  <c r="AF84" i="18"/>
  <c r="AF86" i="18" s="1"/>
  <c r="AE84" i="18"/>
  <c r="AE85" i="18" s="1"/>
  <c r="AD84" i="18"/>
  <c r="AC84" i="18"/>
  <c r="AB84" i="18"/>
  <c r="AB85" i="18" s="1"/>
  <c r="AA84" i="18"/>
  <c r="AA85" i="18" s="1"/>
  <c r="Y84" i="18"/>
  <c r="X84" i="18"/>
  <c r="X85" i="18" s="1"/>
  <c r="AG83" i="18"/>
  <c r="U83" i="18"/>
  <c r="T83" i="18"/>
  <c r="R83" i="18"/>
  <c r="Q83" i="18"/>
  <c r="AH82" i="18"/>
  <c r="AG82" i="18"/>
  <c r="AF82" i="18"/>
  <c r="AE82" i="18"/>
  <c r="AD82" i="18"/>
  <c r="AC82" i="18"/>
  <c r="AB82" i="18"/>
  <c r="AA82" i="18"/>
  <c r="Z82" i="18"/>
  <c r="Y82" i="18"/>
  <c r="X82" i="18"/>
  <c r="W82" i="18"/>
  <c r="V82" i="18"/>
  <c r="U82" i="18"/>
  <c r="S82" i="18"/>
  <c r="R82" i="18"/>
  <c r="Q82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R79" i="18"/>
  <c r="Q79" i="18"/>
  <c r="S78" i="18"/>
  <c r="R78" i="18"/>
  <c r="Q78" i="18"/>
  <c r="S77" i="18"/>
  <c r="R77" i="18"/>
  <c r="Q77" i="18"/>
  <c r="AH76" i="18"/>
  <c r="AH77" i="18" s="1"/>
  <c r="AG76" i="18"/>
  <c r="AG79" i="18" s="1"/>
  <c r="AF76" i="18"/>
  <c r="AF77" i="18" s="1"/>
  <c r="AE76" i="18"/>
  <c r="AE77" i="18" s="1"/>
  <c r="AD76" i="18"/>
  <c r="AD77" i="18" s="1"/>
  <c r="AC76" i="18"/>
  <c r="AB76" i="18"/>
  <c r="AB77" i="18" s="1"/>
  <c r="AA76" i="18"/>
  <c r="AA77" i="18" s="1"/>
  <c r="Z76" i="18"/>
  <c r="Z77" i="18" s="1"/>
  <c r="Y76" i="18"/>
  <c r="X76" i="18"/>
  <c r="X77" i="18" s="1"/>
  <c r="W76" i="18"/>
  <c r="W78" i="18" s="1"/>
  <c r="V76" i="18"/>
  <c r="V77" i="18" s="1"/>
  <c r="U76" i="18"/>
  <c r="U79" i="18" s="1"/>
  <c r="T76" i="18"/>
  <c r="T77" i="18" s="1"/>
  <c r="P76" i="18"/>
  <c r="P79" i="18" s="1"/>
  <c r="O76" i="18"/>
  <c r="O79" i="18" s="1"/>
  <c r="N76" i="18"/>
  <c r="N77" i="18" s="1"/>
  <c r="M76" i="18"/>
  <c r="M77" i="18" s="1"/>
  <c r="L76" i="18"/>
  <c r="L77" i="18" s="1"/>
  <c r="K76" i="18"/>
  <c r="K78" i="18" s="1"/>
  <c r="J76" i="18"/>
  <c r="I76" i="18"/>
  <c r="I77" i="18" s="1"/>
  <c r="H76" i="18"/>
  <c r="H77" i="18" s="1"/>
  <c r="G76" i="18"/>
  <c r="G79" i="18" s="1"/>
  <c r="F76" i="18"/>
  <c r="F77" i="18" s="1"/>
  <c r="E76" i="18"/>
  <c r="E77" i="18" s="1"/>
  <c r="D76" i="18"/>
  <c r="D77" i="18" s="1"/>
  <c r="R75" i="18"/>
  <c r="Q75" i="18"/>
  <c r="S74" i="18"/>
  <c r="R74" i="18"/>
  <c r="Q74" i="18"/>
  <c r="S73" i="18"/>
  <c r="R73" i="18"/>
  <c r="Q73" i="18"/>
  <c r="AH72" i="18"/>
  <c r="AG72" i="18"/>
  <c r="AF72" i="18"/>
  <c r="AF73" i="18" s="1"/>
  <c r="AE72" i="18"/>
  <c r="AD72" i="18"/>
  <c r="AD74" i="18" s="1"/>
  <c r="AC72" i="18"/>
  <c r="AC73" i="18" s="1"/>
  <c r="AB72" i="18"/>
  <c r="AB74" i="18" s="1"/>
  <c r="AA72" i="18"/>
  <c r="AA73" i="18" s="1"/>
  <c r="Z72" i="18"/>
  <c r="Z74" i="18" s="1"/>
  <c r="Y72" i="18"/>
  <c r="X72" i="18"/>
  <c r="W72" i="18"/>
  <c r="V72" i="18"/>
  <c r="V74" i="18" s="1"/>
  <c r="U72" i="18"/>
  <c r="T72" i="18"/>
  <c r="T75" i="18" s="1"/>
  <c r="P72" i="18"/>
  <c r="O72" i="18"/>
  <c r="N72" i="18"/>
  <c r="M72" i="18"/>
  <c r="M74" i="18" s="1"/>
  <c r="L72" i="18"/>
  <c r="L73" i="18" s="1"/>
  <c r="K72" i="18"/>
  <c r="J72" i="18"/>
  <c r="J74" i="18" s="1"/>
  <c r="I72" i="18"/>
  <c r="H72" i="18"/>
  <c r="H73" i="18" s="1"/>
  <c r="G72" i="18"/>
  <c r="F72" i="18"/>
  <c r="F73" i="18" s="1"/>
  <c r="E72" i="18"/>
  <c r="E73" i="18" s="1"/>
  <c r="D72" i="18"/>
  <c r="AG71" i="18"/>
  <c r="U71" i="18"/>
  <c r="T71" i="18"/>
  <c r="R71" i="18"/>
  <c r="Q71" i="18"/>
  <c r="N71" i="18"/>
  <c r="L71" i="18"/>
  <c r="J71" i="18"/>
  <c r="H71" i="18"/>
  <c r="F71" i="18"/>
  <c r="AH70" i="18"/>
  <c r="AG70" i="18"/>
  <c r="AF70" i="18"/>
  <c r="AE70" i="18"/>
  <c r="AD70" i="18"/>
  <c r="AC70" i="18"/>
  <c r="AB70" i="18"/>
  <c r="AA70" i="18"/>
  <c r="Z70" i="18"/>
  <c r="Y70" i="18"/>
  <c r="X70" i="18"/>
  <c r="W70" i="18"/>
  <c r="V70" i="18"/>
  <c r="U70" i="18"/>
  <c r="S70" i="18"/>
  <c r="R70" i="18"/>
  <c r="Q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AH69" i="18"/>
  <c r="AG69" i="18"/>
  <c r="AF69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U67" i="18"/>
  <c r="T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U66" i="18"/>
  <c r="S66" i="18"/>
  <c r="R66" i="18"/>
  <c r="Q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U65" i="18"/>
  <c r="T65" i="18"/>
  <c r="S65" i="18"/>
  <c r="R65" i="18"/>
  <c r="Q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AH64" i="18"/>
  <c r="AH66" i="18" s="1"/>
  <c r="AG64" i="18"/>
  <c r="AG65" i="18" s="1"/>
  <c r="AF64" i="18"/>
  <c r="AF66" i="18" s="1"/>
  <c r="AE64" i="18"/>
  <c r="AE65" i="18" s="1"/>
  <c r="AD64" i="18"/>
  <c r="AD66" i="18" s="1"/>
  <c r="AC64" i="18"/>
  <c r="AC65" i="18" s="1"/>
  <c r="AB64" i="18"/>
  <c r="AB65" i="18" s="1"/>
  <c r="AA64" i="18"/>
  <c r="Y64" i="18"/>
  <c r="Y65" i="18" s="1"/>
  <c r="X64" i="18"/>
  <c r="X65" i="18" s="1"/>
  <c r="W64" i="18"/>
  <c r="R63" i="18"/>
  <c r="S62" i="18"/>
  <c r="R62" i="18"/>
  <c r="S61" i="18"/>
  <c r="R61" i="18"/>
  <c r="AH60" i="18"/>
  <c r="AH61" i="18" s="1"/>
  <c r="AG60" i="18"/>
  <c r="AG63" i="18" s="1"/>
  <c r="AF60" i="18"/>
  <c r="Y60" i="18"/>
  <c r="Y61" i="18" s="1"/>
  <c r="X60" i="18"/>
  <c r="X62" i="18" s="1"/>
  <c r="U60" i="18"/>
  <c r="T60" i="18"/>
  <c r="Q60" i="18"/>
  <c r="Q63" i="18" s="1"/>
  <c r="P60" i="18"/>
  <c r="P63" i="18" s="1"/>
  <c r="O60" i="18"/>
  <c r="O61" i="18" s="1"/>
  <c r="N60" i="18"/>
  <c r="N63" i="18" s="1"/>
  <c r="M60" i="18"/>
  <c r="L60" i="18"/>
  <c r="L62" i="18" s="1"/>
  <c r="K60" i="18"/>
  <c r="J60" i="18"/>
  <c r="J62" i="18" s="1"/>
  <c r="I60" i="18"/>
  <c r="H60" i="18"/>
  <c r="H62" i="18" s="1"/>
  <c r="G60" i="18"/>
  <c r="F60" i="18"/>
  <c r="E60" i="18"/>
  <c r="D60" i="18"/>
  <c r="D62" i="18" s="1"/>
  <c r="AG59" i="18"/>
  <c r="U59" i="18"/>
  <c r="T59" i="18"/>
  <c r="R59" i="18"/>
  <c r="Q59" i="18"/>
  <c r="AH58" i="18"/>
  <c r="AG58" i="18"/>
  <c r="AF58" i="18"/>
  <c r="AE58" i="18"/>
  <c r="AD58" i="18"/>
  <c r="AC58" i="18"/>
  <c r="AB58" i="18"/>
  <c r="AA58" i="18"/>
  <c r="Z58" i="18"/>
  <c r="Y58" i="18"/>
  <c r="U58" i="18"/>
  <c r="S58" i="18"/>
  <c r="R58" i="18"/>
  <c r="Q58" i="18"/>
  <c r="AH57" i="18"/>
  <c r="AG57" i="18"/>
  <c r="AF57" i="18"/>
  <c r="AE57" i="18"/>
  <c r="AD57" i="18"/>
  <c r="AC57" i="18"/>
  <c r="AB57" i="18"/>
  <c r="AA57" i="18"/>
  <c r="Z57" i="18"/>
  <c r="Y57" i="18"/>
  <c r="U57" i="18"/>
  <c r="T57" i="18"/>
  <c r="S57" i="18"/>
  <c r="R57" i="18"/>
  <c r="Q57" i="18"/>
  <c r="X56" i="18"/>
  <c r="X58" i="18" s="1"/>
  <c r="W56" i="18"/>
  <c r="V56" i="18"/>
  <c r="P56" i="18"/>
  <c r="O56" i="18"/>
  <c r="O59" i="18" s="1"/>
  <c r="N56" i="18"/>
  <c r="N58" i="18" s="1"/>
  <c r="M56" i="18"/>
  <c r="L56" i="18"/>
  <c r="K56" i="18"/>
  <c r="J56" i="18"/>
  <c r="J58" i="18" s="1"/>
  <c r="I56" i="18"/>
  <c r="I57" i="18" s="1"/>
  <c r="H56" i="18"/>
  <c r="G56" i="18"/>
  <c r="G59" i="18" s="1"/>
  <c r="F56" i="18"/>
  <c r="F58" i="18" s="1"/>
  <c r="E56" i="18"/>
  <c r="D56" i="18"/>
  <c r="AG55" i="18"/>
  <c r="U55" i="18"/>
  <c r="T55" i="18"/>
  <c r="R55" i="18"/>
  <c r="Q55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S54" i="18"/>
  <c r="R54" i="18"/>
  <c r="Q54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AG51" i="18"/>
  <c r="U51" i="18"/>
  <c r="T51" i="18"/>
  <c r="R51" i="18"/>
  <c r="Q51" i="18"/>
  <c r="P51" i="18"/>
  <c r="N51" i="18"/>
  <c r="J51" i="18"/>
  <c r="I51" i="18"/>
  <c r="H51" i="18"/>
  <c r="F51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S50" i="18"/>
  <c r="R50" i="18"/>
  <c r="Q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AG47" i="18"/>
  <c r="U47" i="18"/>
  <c r="T47" i="18"/>
  <c r="R47" i="18"/>
  <c r="Q47" i="18"/>
  <c r="O47" i="18"/>
  <c r="N47" i="18"/>
  <c r="L47" i="18"/>
  <c r="J47" i="18"/>
  <c r="H47" i="18"/>
  <c r="F47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S46" i="18"/>
  <c r="R46" i="18"/>
  <c r="Q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P45" i="18"/>
  <c r="P65" i="18" s="1"/>
  <c r="V42" i="18"/>
  <c r="V51" i="18" s="1"/>
  <c r="S42" i="18"/>
  <c r="S71" i="18" s="1"/>
  <c r="AH41" i="18"/>
  <c r="AG41" i="18"/>
  <c r="U41" i="18"/>
  <c r="T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AH40" i="18"/>
  <c r="AG40" i="18"/>
  <c r="AF40" i="18"/>
  <c r="AE40" i="18"/>
  <c r="AD40" i="18"/>
  <c r="AC40" i="18"/>
  <c r="AB40" i="18"/>
  <c r="AA40" i="18"/>
  <c r="Y40" i="18"/>
  <c r="X40" i="18"/>
  <c r="U40" i="18"/>
  <c r="S40" i="18"/>
  <c r="R40" i="18"/>
  <c r="Q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Z39" i="18"/>
  <c r="Z84" i="18" s="1"/>
  <c r="V39" i="18"/>
  <c r="AG38" i="18"/>
  <c r="U38" i="18"/>
  <c r="T38" i="18"/>
  <c r="R38" i="18"/>
  <c r="Q38" i="18"/>
  <c r="P38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S37" i="18"/>
  <c r="R37" i="18"/>
  <c r="Q37" i="18"/>
  <c r="O36" i="18"/>
  <c r="O37" i="18" s="1"/>
  <c r="N36" i="18"/>
  <c r="N38" i="18" s="1"/>
  <c r="M36" i="18"/>
  <c r="L36" i="18"/>
  <c r="L37" i="18" s="1"/>
  <c r="K36" i="18"/>
  <c r="K37" i="18" s="1"/>
  <c r="J36" i="18"/>
  <c r="J38" i="18" s="1"/>
  <c r="I36" i="18"/>
  <c r="H36" i="18"/>
  <c r="H37" i="18" s="1"/>
  <c r="G36" i="18"/>
  <c r="G37" i="18" s="1"/>
  <c r="F36" i="18"/>
  <c r="F38" i="18" s="1"/>
  <c r="E36" i="18"/>
  <c r="D36" i="18"/>
  <c r="D37" i="18" s="1"/>
  <c r="AG35" i="18"/>
  <c r="U35" i="18"/>
  <c r="T35" i="18"/>
  <c r="R35" i="18"/>
  <c r="Q35" i="18"/>
  <c r="P35" i="18"/>
  <c r="N35" i="18"/>
  <c r="J35" i="18"/>
  <c r="I35" i="18"/>
  <c r="H35" i="18"/>
  <c r="F35" i="18"/>
  <c r="D35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S34" i="18"/>
  <c r="R34" i="18"/>
  <c r="Q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AG32" i="18"/>
  <c r="U32" i="18"/>
  <c r="T32" i="18"/>
  <c r="R32" i="18"/>
  <c r="Q32" i="18"/>
  <c r="P32" i="18"/>
  <c r="O32" i="18"/>
  <c r="N32" i="18"/>
  <c r="J32" i="18"/>
  <c r="H32" i="18"/>
  <c r="F32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S31" i="18"/>
  <c r="R31" i="18"/>
  <c r="Q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AG29" i="18"/>
  <c r="U29" i="18"/>
  <c r="T29" i="18"/>
  <c r="R29" i="18"/>
  <c r="Q29" i="18"/>
  <c r="P29" i="18"/>
  <c r="N29" i="18"/>
  <c r="J29" i="18"/>
  <c r="H29" i="18"/>
  <c r="F29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S28" i="18"/>
  <c r="R28" i="18"/>
  <c r="Q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G26" i="18"/>
  <c r="T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AH25" i="18"/>
  <c r="AG25" i="18"/>
  <c r="AF25" i="18"/>
  <c r="AE25" i="18"/>
  <c r="AD25" i="18"/>
  <c r="AC25" i="18"/>
  <c r="AB25" i="18"/>
  <c r="AA25" i="18"/>
  <c r="Y25" i="18"/>
  <c r="X25" i="18"/>
  <c r="W25" i="18"/>
  <c r="S25" i="18"/>
  <c r="R25" i="18"/>
  <c r="Q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Z24" i="18"/>
  <c r="Z64" i="18" s="1"/>
  <c r="U24" i="18"/>
  <c r="U26" i="18" s="1"/>
  <c r="AG23" i="18"/>
  <c r="U23" i="18"/>
  <c r="T23" i="18"/>
  <c r="R23" i="18"/>
  <c r="Q23" i="18"/>
  <c r="P23" i="18"/>
  <c r="N23" i="18"/>
  <c r="J23" i="18"/>
  <c r="H23" i="18"/>
  <c r="F23" i="18"/>
  <c r="AH22" i="18"/>
  <c r="AG22" i="18"/>
  <c r="AF22" i="18"/>
  <c r="Y22" i="18"/>
  <c r="X22" i="18"/>
  <c r="U22" i="18"/>
  <c r="S22" i="18"/>
  <c r="R22" i="18"/>
  <c r="Q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Z21" i="18"/>
  <c r="V21" i="18"/>
  <c r="V60" i="18" s="1"/>
  <c r="V61" i="18" s="1"/>
  <c r="AG20" i="18"/>
  <c r="U20" i="18"/>
  <c r="T20" i="18"/>
  <c r="R20" i="18"/>
  <c r="Q20" i="18"/>
  <c r="P20" i="18"/>
  <c r="N20" i="18"/>
  <c r="J20" i="18"/>
  <c r="H20" i="18"/>
  <c r="F20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S19" i="18"/>
  <c r="R19" i="18"/>
  <c r="Q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AG17" i="18"/>
  <c r="U17" i="18"/>
  <c r="T17" i="18"/>
  <c r="R17" i="18"/>
  <c r="Q17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S16" i="18"/>
  <c r="R16" i="18"/>
  <c r="Q16" i="18"/>
  <c r="P15" i="18"/>
  <c r="P17" i="18" s="1"/>
  <c r="O15" i="18"/>
  <c r="O16" i="18" s="1"/>
  <c r="N15" i="18"/>
  <c r="N17" i="18" s="1"/>
  <c r="M15" i="18"/>
  <c r="L15" i="18"/>
  <c r="L16" i="18" s="1"/>
  <c r="K15" i="18"/>
  <c r="J15" i="18"/>
  <c r="J17" i="18" s="1"/>
  <c r="I15" i="18"/>
  <c r="H15" i="18"/>
  <c r="H16" i="18" s="1"/>
  <c r="G15" i="18"/>
  <c r="G16" i="18" s="1"/>
  <c r="F15" i="18"/>
  <c r="F17" i="18" s="1"/>
  <c r="E15" i="18"/>
  <c r="D15" i="18"/>
  <c r="D16" i="18" s="1"/>
  <c r="AG14" i="18"/>
  <c r="U14" i="18"/>
  <c r="T14" i="18"/>
  <c r="R14" i="18"/>
  <c r="Q14" i="18"/>
  <c r="P14" i="18"/>
  <c r="N14" i="18"/>
  <c r="J14" i="18"/>
  <c r="H14" i="18"/>
  <c r="G14" i="18"/>
  <c r="F14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S13" i="18"/>
  <c r="R13" i="18"/>
  <c r="Q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H11" i="18"/>
  <c r="AG11" i="18"/>
  <c r="U11" i="18"/>
  <c r="R11" i="18"/>
  <c r="Q11" i="18"/>
  <c r="N11" i="18"/>
  <c r="J11" i="18"/>
  <c r="H11" i="18"/>
  <c r="F11" i="18"/>
  <c r="T10" i="18"/>
  <c r="T70" i="18" s="1"/>
  <c r="P10" i="18"/>
  <c r="P66" i="18" s="1"/>
  <c r="M14" i="18" l="1"/>
  <c r="I23" i="18"/>
  <c r="I47" i="18"/>
  <c r="I11" i="18"/>
  <c r="I29" i="18"/>
  <c r="I32" i="18"/>
  <c r="I38" i="18"/>
  <c r="E14" i="18"/>
  <c r="I14" i="18"/>
  <c r="I20" i="18"/>
  <c r="U43" i="15"/>
  <c r="U47" i="15"/>
  <c r="U45" i="15"/>
  <c r="H43" i="15"/>
  <c r="H47" i="15"/>
  <c r="H45" i="15"/>
  <c r="G29" i="18"/>
  <c r="G47" i="18"/>
  <c r="K47" i="18"/>
  <c r="T43" i="15"/>
  <c r="T47" i="15"/>
  <c r="T45" i="15"/>
  <c r="O45" i="15"/>
  <c r="O43" i="15"/>
  <c r="O47" i="15"/>
  <c r="K47" i="15"/>
  <c r="K43" i="15"/>
  <c r="K45" i="15"/>
  <c r="G47" i="15"/>
  <c r="G45" i="15"/>
  <c r="G43" i="15"/>
  <c r="P43" i="15"/>
  <c r="P47" i="15"/>
  <c r="P45" i="15"/>
  <c r="L43" i="15"/>
  <c r="L47" i="15"/>
  <c r="L45" i="15"/>
  <c r="G11" i="18"/>
  <c r="O14" i="18"/>
  <c r="G20" i="18"/>
  <c r="G23" i="18"/>
  <c r="O29" i="18"/>
  <c r="G35" i="18"/>
  <c r="O51" i="18"/>
  <c r="G71" i="18"/>
  <c r="R43" i="15"/>
  <c r="R47" i="15"/>
  <c r="R45" i="15"/>
  <c r="N43" i="15"/>
  <c r="N47" i="15"/>
  <c r="N45" i="15"/>
  <c r="J43" i="15"/>
  <c r="J47" i="15"/>
  <c r="J45" i="15"/>
  <c r="F43" i="15"/>
  <c r="F47" i="15"/>
  <c r="F45" i="15"/>
  <c r="O11" i="18"/>
  <c r="O20" i="18"/>
  <c r="O23" i="18"/>
  <c r="G32" i="18"/>
  <c r="O35" i="18"/>
  <c r="O71" i="18"/>
  <c r="D43" i="15"/>
  <c r="D47" i="15"/>
  <c r="D45" i="15"/>
  <c r="Q43" i="15"/>
  <c r="Q47" i="15"/>
  <c r="Q45" i="15"/>
  <c r="M43" i="15"/>
  <c r="M47" i="15"/>
  <c r="M45" i="15"/>
  <c r="I43" i="15"/>
  <c r="I47" i="15"/>
  <c r="I45" i="15"/>
  <c r="E43" i="15"/>
  <c r="E47" i="15"/>
  <c r="E45" i="15"/>
  <c r="I63" i="18"/>
  <c r="I71" i="18"/>
  <c r="L93" i="18"/>
  <c r="L32" i="18"/>
  <c r="K51" i="18"/>
  <c r="D71" i="18"/>
  <c r="D14" i="18"/>
  <c r="L14" i="18"/>
  <c r="K20" i="18"/>
  <c r="L23" i="18"/>
  <c r="D32" i="18"/>
  <c r="L51" i="18"/>
  <c r="P71" i="18"/>
  <c r="P97" i="18"/>
  <c r="L20" i="18"/>
  <c r="D23" i="18"/>
  <c r="K29" i="18"/>
  <c r="D51" i="18"/>
  <c r="G52" i="18"/>
  <c r="G53" i="18" s="1"/>
  <c r="D97" i="18"/>
  <c r="K17" i="18"/>
  <c r="K11" i="18"/>
  <c r="D20" i="18"/>
  <c r="L29" i="18"/>
  <c r="J52" i="18"/>
  <c r="J55" i="18" s="1"/>
  <c r="K59" i="18"/>
  <c r="D93" i="18"/>
  <c r="K32" i="18"/>
  <c r="K23" i="18"/>
  <c r="D47" i="18"/>
  <c r="L11" i="18"/>
  <c r="D29" i="18"/>
  <c r="K35" i="18"/>
  <c r="G51" i="18"/>
  <c r="L52" i="18"/>
  <c r="L55" i="18" s="1"/>
  <c r="H97" i="18"/>
  <c r="K14" i="18"/>
  <c r="D11" i="18"/>
  <c r="H93" i="18"/>
  <c r="E63" i="18"/>
  <c r="M63" i="18"/>
  <c r="O52" i="18"/>
  <c r="O53" i="18" s="1"/>
  <c r="E93" i="18"/>
  <c r="E32" i="18"/>
  <c r="M32" i="18"/>
  <c r="G77" i="18"/>
  <c r="M93" i="18"/>
  <c r="E29" i="18"/>
  <c r="M29" i="18"/>
  <c r="E38" i="18"/>
  <c r="M38" i="18"/>
  <c r="E51" i="18"/>
  <c r="M51" i="18"/>
  <c r="E62" i="18"/>
  <c r="AF65" i="18"/>
  <c r="J75" i="18"/>
  <c r="X78" i="18"/>
  <c r="M97" i="18"/>
  <c r="P73" i="18"/>
  <c r="E97" i="18"/>
  <c r="E11" i="18"/>
  <c r="M11" i="18"/>
  <c r="E20" i="18"/>
  <c r="M20" i="18"/>
  <c r="F37" i="18"/>
  <c r="W77" i="18"/>
  <c r="E23" i="18"/>
  <c r="M23" i="18"/>
  <c r="E47" i="18"/>
  <c r="M47" i="18"/>
  <c r="K58" i="18"/>
  <c r="H78" i="18"/>
  <c r="L38" i="18"/>
  <c r="L61" i="18"/>
  <c r="M71" i="18"/>
  <c r="E35" i="18"/>
  <c r="M35" i="18"/>
  <c r="E71" i="18"/>
  <c r="T50" i="18"/>
  <c r="F59" i="18"/>
  <c r="F52" i="18"/>
  <c r="F53" i="18" s="1"/>
  <c r="F63" i="18"/>
  <c r="T66" i="18"/>
  <c r="AG67" i="18"/>
  <c r="E74" i="18"/>
  <c r="I79" i="18"/>
  <c r="AF85" i="18"/>
  <c r="D17" i="18"/>
  <c r="N37" i="18"/>
  <c r="O38" i="18"/>
  <c r="T40" i="18"/>
  <c r="T54" i="18"/>
  <c r="P61" i="18"/>
  <c r="I62" i="18"/>
  <c r="H63" i="18"/>
  <c r="H74" i="18"/>
  <c r="K77" i="18"/>
  <c r="AA78" i="18"/>
  <c r="L79" i="18"/>
  <c r="T11" i="18"/>
  <c r="F16" i="18"/>
  <c r="T16" i="18"/>
  <c r="G17" i="18"/>
  <c r="Q61" i="18"/>
  <c r="N62" i="18"/>
  <c r="L63" i="18"/>
  <c r="X66" i="18"/>
  <c r="K79" i="18"/>
  <c r="L78" i="18"/>
  <c r="AB78" i="18"/>
  <c r="M79" i="18"/>
  <c r="X86" i="18"/>
  <c r="H17" i="18"/>
  <c r="T19" i="18"/>
  <c r="Z25" i="18"/>
  <c r="T34" i="18"/>
  <c r="D38" i="18"/>
  <c r="D61" i="18"/>
  <c r="Q62" i="18"/>
  <c r="Y66" i="18"/>
  <c r="V73" i="18"/>
  <c r="O77" i="18"/>
  <c r="O78" i="18"/>
  <c r="AE78" i="18"/>
  <c r="AA86" i="18"/>
  <c r="J16" i="18"/>
  <c r="L17" i="18"/>
  <c r="T28" i="18"/>
  <c r="X57" i="18"/>
  <c r="T58" i="18"/>
  <c r="T62" i="18"/>
  <c r="E61" i="18"/>
  <c r="AB66" i="18"/>
  <c r="K71" i="18"/>
  <c r="Z73" i="18"/>
  <c r="AF78" i="18"/>
  <c r="AB86" i="18"/>
  <c r="N16" i="18"/>
  <c r="O17" i="18"/>
  <c r="T22" i="18"/>
  <c r="G38" i="18"/>
  <c r="Z40" i="18"/>
  <c r="H61" i="18"/>
  <c r="X61" i="18"/>
  <c r="T63" i="18"/>
  <c r="AE66" i="18"/>
  <c r="J73" i="18"/>
  <c r="D79" i="18"/>
  <c r="AE86" i="18"/>
  <c r="H38" i="18"/>
  <c r="P49" i="18"/>
  <c r="I61" i="18"/>
  <c r="AH62" i="18"/>
  <c r="AH63" i="18"/>
  <c r="AD65" i="18"/>
  <c r="AD73" i="18"/>
  <c r="T74" i="18"/>
  <c r="D78" i="18"/>
  <c r="E79" i="18"/>
  <c r="T79" i="18"/>
  <c r="V22" i="18"/>
  <c r="K38" i="18"/>
  <c r="G58" i="18"/>
  <c r="J61" i="18"/>
  <c r="D63" i="18"/>
  <c r="P77" i="18"/>
  <c r="G78" i="18"/>
  <c r="H79" i="18"/>
  <c r="S32" i="18"/>
  <c r="S20" i="18"/>
  <c r="S23" i="18"/>
  <c r="S26" i="18"/>
  <c r="S38" i="18"/>
  <c r="S47" i="18"/>
  <c r="S14" i="18"/>
  <c r="S17" i="18"/>
  <c r="S48" i="15"/>
  <c r="S41" i="18"/>
  <c r="S55" i="18"/>
  <c r="S83" i="18"/>
  <c r="AH20" i="18"/>
  <c r="AH35" i="18"/>
  <c r="AH88" i="18"/>
  <c r="AH23" i="18"/>
  <c r="AH48" i="15"/>
  <c r="AH17" i="18"/>
  <c r="AH29" i="18"/>
  <c r="AH38" i="18"/>
  <c r="AH55" i="18"/>
  <c r="AH75" i="18"/>
  <c r="AH83" i="18"/>
  <c r="AH14" i="18"/>
  <c r="AH26" i="18"/>
  <c r="AH32" i="18"/>
  <c r="AH47" i="18"/>
  <c r="AH51" i="18"/>
  <c r="AH59" i="18"/>
  <c r="AH67" i="18"/>
  <c r="AH103" i="18"/>
  <c r="AI42" i="18"/>
  <c r="AJ42" i="18" s="1"/>
  <c r="AG10" i="15"/>
  <c r="V17" i="18"/>
  <c r="V20" i="18"/>
  <c r="V29" i="18"/>
  <c r="W42" i="18"/>
  <c r="W47" i="18" s="1"/>
  <c r="V48" i="15"/>
  <c r="V14" i="18"/>
  <c r="V35" i="18"/>
  <c r="V38" i="18"/>
  <c r="V47" i="18"/>
  <c r="V63" i="18"/>
  <c r="V11" i="18"/>
  <c r="V32" i="18"/>
  <c r="AI94" i="15"/>
  <c r="AI72" i="15"/>
  <c r="AH71" i="18"/>
  <c r="AH93" i="18"/>
  <c r="AH101" i="18"/>
  <c r="P19" i="18"/>
  <c r="V24" i="18"/>
  <c r="P28" i="18"/>
  <c r="D58" i="18"/>
  <c r="D52" i="18"/>
  <c r="D59" i="18"/>
  <c r="H58" i="18"/>
  <c r="H52" i="18"/>
  <c r="L53" i="18"/>
  <c r="L54" i="18"/>
  <c r="P59" i="18"/>
  <c r="P52" i="18"/>
  <c r="D57" i="18"/>
  <c r="L57" i="18"/>
  <c r="H59" i="18"/>
  <c r="G61" i="18"/>
  <c r="G62" i="18"/>
  <c r="G63" i="18"/>
  <c r="K61" i="18"/>
  <c r="K62" i="18"/>
  <c r="U63" i="18"/>
  <c r="U61" i="18"/>
  <c r="P74" i="18"/>
  <c r="P11" i="18"/>
  <c r="Z60" i="18"/>
  <c r="Z66" i="18"/>
  <c r="U25" i="18"/>
  <c r="I37" i="18"/>
  <c r="V84" i="18"/>
  <c r="V40" i="18"/>
  <c r="W39" i="18"/>
  <c r="K52" i="18"/>
  <c r="G54" i="18"/>
  <c r="G55" i="18"/>
  <c r="E59" i="18"/>
  <c r="E52" i="18"/>
  <c r="I58" i="18"/>
  <c r="I52" i="18"/>
  <c r="I59" i="18"/>
  <c r="M52" i="18"/>
  <c r="M58" i="18"/>
  <c r="V58" i="18"/>
  <c r="V57" i="18"/>
  <c r="E57" i="18"/>
  <c r="M57" i="18"/>
  <c r="L59" i="18"/>
  <c r="AF62" i="18"/>
  <c r="AF61" i="18"/>
  <c r="O62" i="18"/>
  <c r="U62" i="18"/>
  <c r="O63" i="18"/>
  <c r="Z65" i="18"/>
  <c r="P16" i="18"/>
  <c r="K16" i="18"/>
  <c r="AA21" i="18"/>
  <c r="Z22" i="18"/>
  <c r="J37" i="18"/>
  <c r="V41" i="18"/>
  <c r="N52" i="18"/>
  <c r="H57" i="18"/>
  <c r="P57" i="18"/>
  <c r="L58" i="18"/>
  <c r="M59" i="18"/>
  <c r="N61" i="18"/>
  <c r="Y62" i="18"/>
  <c r="J63" i="18"/>
  <c r="AA65" i="18"/>
  <c r="AA66" i="18"/>
  <c r="E80" i="18"/>
  <c r="E75" i="18"/>
  <c r="I75" i="18"/>
  <c r="I80" i="18"/>
  <c r="I74" i="18"/>
  <c r="I73" i="18"/>
  <c r="M80" i="18"/>
  <c r="M75" i="18"/>
  <c r="M73" i="18"/>
  <c r="X74" i="18"/>
  <c r="X73" i="18"/>
  <c r="AB73" i="18"/>
  <c r="AF74" i="18"/>
  <c r="T73" i="18"/>
  <c r="AC74" i="18"/>
  <c r="J80" i="18"/>
  <c r="AC85" i="18"/>
  <c r="AC86" i="18"/>
  <c r="AG85" i="18"/>
  <c r="AG86" i="18"/>
  <c r="AG87" i="18"/>
  <c r="P100" i="18"/>
  <c r="P96" i="18"/>
  <c r="P86" i="18"/>
  <c r="P78" i="18"/>
  <c r="P37" i="18"/>
  <c r="P31" i="18"/>
  <c r="P25" i="18"/>
  <c r="P13" i="18"/>
  <c r="P22" i="18"/>
  <c r="E16" i="18"/>
  <c r="E17" i="18"/>
  <c r="I16" i="18"/>
  <c r="I17" i="18"/>
  <c r="M16" i="18"/>
  <c r="M17" i="18"/>
  <c r="P34" i="18"/>
  <c r="E37" i="18"/>
  <c r="M37" i="18"/>
  <c r="P40" i="18"/>
  <c r="P50" i="18"/>
  <c r="E58" i="18"/>
  <c r="P58" i="18"/>
  <c r="V59" i="18"/>
  <c r="F62" i="18"/>
  <c r="F61" i="18"/>
  <c r="T61" i="18"/>
  <c r="K63" i="18"/>
  <c r="W65" i="18"/>
  <c r="W66" i="18"/>
  <c r="P70" i="18"/>
  <c r="F74" i="18"/>
  <c r="F80" i="18"/>
  <c r="N74" i="18"/>
  <c r="N75" i="18"/>
  <c r="N73" i="18"/>
  <c r="U75" i="18"/>
  <c r="U74" i="18"/>
  <c r="Y73" i="18"/>
  <c r="Y74" i="18"/>
  <c r="AG73" i="18"/>
  <c r="AG75" i="18"/>
  <c r="AG74" i="18"/>
  <c r="U73" i="18"/>
  <c r="F75" i="18"/>
  <c r="N80" i="18"/>
  <c r="P85" i="18"/>
  <c r="P69" i="18"/>
  <c r="P47" i="18"/>
  <c r="W59" i="18"/>
  <c r="J57" i="18"/>
  <c r="N57" i="18"/>
  <c r="W58" i="18"/>
  <c r="N59" i="18"/>
  <c r="P62" i="18"/>
  <c r="V62" i="18"/>
  <c r="AG62" i="18"/>
  <c r="AG66" i="18"/>
  <c r="Y85" i="18"/>
  <c r="Y86" i="18"/>
  <c r="S87" i="18"/>
  <c r="S79" i="18"/>
  <c r="S97" i="18"/>
  <c r="S88" i="18"/>
  <c r="S75" i="18"/>
  <c r="S101" i="18"/>
  <c r="S93" i="18"/>
  <c r="S67" i="18"/>
  <c r="S59" i="18"/>
  <c r="S51" i="18"/>
  <c r="F57" i="18"/>
  <c r="T100" i="18"/>
  <c r="T92" i="18"/>
  <c r="T82" i="18"/>
  <c r="T96" i="18"/>
  <c r="T86" i="18"/>
  <c r="T78" i="18"/>
  <c r="S11" i="18"/>
  <c r="T13" i="18"/>
  <c r="W21" i="18"/>
  <c r="V23" i="18"/>
  <c r="T25" i="18"/>
  <c r="S29" i="18"/>
  <c r="T31" i="18"/>
  <c r="S35" i="18"/>
  <c r="T37" i="18"/>
  <c r="Z86" i="18"/>
  <c r="Z85" i="18"/>
  <c r="V103" i="18"/>
  <c r="V97" i="18"/>
  <c r="V101" i="18"/>
  <c r="V93" i="18"/>
  <c r="V83" i="18"/>
  <c r="V88" i="18"/>
  <c r="V71" i="18"/>
  <c r="P46" i="18"/>
  <c r="T46" i="18"/>
  <c r="V55" i="18"/>
  <c r="G57" i="18"/>
  <c r="K57" i="18"/>
  <c r="O57" i="18"/>
  <c r="W57" i="18"/>
  <c r="O58" i="18"/>
  <c r="J59" i="18"/>
  <c r="M61" i="18"/>
  <c r="AG61" i="18"/>
  <c r="M62" i="18"/>
  <c r="S63" i="18"/>
  <c r="AH65" i="18"/>
  <c r="AC66" i="18"/>
  <c r="D80" i="18"/>
  <c r="D75" i="18"/>
  <c r="D74" i="18"/>
  <c r="H80" i="18"/>
  <c r="H75" i="18"/>
  <c r="L80" i="18"/>
  <c r="L75" i="18"/>
  <c r="L74" i="18"/>
  <c r="P80" i="18"/>
  <c r="P75" i="18"/>
  <c r="W74" i="18"/>
  <c r="W73" i="18"/>
  <c r="AA74" i="18"/>
  <c r="AE74" i="18"/>
  <c r="D73" i="18"/>
  <c r="AE73" i="18"/>
  <c r="V75" i="18"/>
  <c r="V78" i="18"/>
  <c r="V79" i="18"/>
  <c r="Z78" i="18"/>
  <c r="AD78" i="18"/>
  <c r="AH78" i="18"/>
  <c r="AH79" i="18"/>
  <c r="G74" i="18"/>
  <c r="G80" i="18"/>
  <c r="G75" i="18"/>
  <c r="K74" i="18"/>
  <c r="K80" i="18"/>
  <c r="K75" i="18"/>
  <c r="O74" i="18"/>
  <c r="O80" i="18"/>
  <c r="O75" i="18"/>
  <c r="AH73" i="18"/>
  <c r="AH74" i="18"/>
  <c r="G73" i="18"/>
  <c r="K73" i="18"/>
  <c r="O73" i="18"/>
  <c r="F78" i="18"/>
  <c r="F79" i="18"/>
  <c r="J78" i="18"/>
  <c r="J79" i="18"/>
  <c r="N78" i="18"/>
  <c r="N79" i="18"/>
  <c r="U77" i="18"/>
  <c r="U78" i="18"/>
  <c r="Y77" i="18"/>
  <c r="Y78" i="18"/>
  <c r="AC77" i="18"/>
  <c r="AC78" i="18"/>
  <c r="AG77" i="18"/>
  <c r="AG78" i="18"/>
  <c r="J77" i="18"/>
  <c r="AD86" i="18"/>
  <c r="AH86" i="18"/>
  <c r="AH87" i="18"/>
  <c r="AD85" i="18"/>
  <c r="G93" i="18"/>
  <c r="K93" i="18"/>
  <c r="O93" i="18"/>
  <c r="P95" i="18"/>
  <c r="G101" i="18"/>
  <c r="K101" i="18"/>
  <c r="O101" i="18"/>
  <c r="E78" i="18"/>
  <c r="I78" i="18"/>
  <c r="M78" i="18"/>
  <c r="P93" i="18"/>
  <c r="P92" i="18"/>
  <c r="V43" i="15" l="1"/>
  <c r="V47" i="15"/>
  <c r="V45" i="15"/>
  <c r="AH124" i="15"/>
  <c r="AH43" i="15"/>
  <c r="AH47" i="15"/>
  <c r="AH45" i="15"/>
  <c r="S43" i="15"/>
  <c r="S47" i="15"/>
  <c r="S45" i="15"/>
  <c r="J54" i="18"/>
  <c r="O55" i="18"/>
  <c r="O54" i="18"/>
  <c r="J53" i="18"/>
  <c r="W67" i="18"/>
  <c r="W55" i="18"/>
  <c r="W11" i="18"/>
  <c r="W93" i="18"/>
  <c r="W71" i="18"/>
  <c r="F55" i="18"/>
  <c r="F54" i="18"/>
  <c r="AJ48" i="15"/>
  <c r="AI48" i="15"/>
  <c r="AJ11" i="18"/>
  <c r="AK42" i="18"/>
  <c r="AJ51" i="18"/>
  <c r="AJ75" i="18"/>
  <c r="AJ97" i="18"/>
  <c r="AJ59" i="18"/>
  <c r="AJ87" i="18"/>
  <c r="AJ55" i="18"/>
  <c r="AJ88" i="18"/>
  <c r="AJ101" i="18"/>
  <c r="AJ47" i="18"/>
  <c r="AJ103" i="18"/>
  <c r="AJ83" i="18"/>
  <c r="AJ93" i="18"/>
  <c r="AJ71" i="18"/>
  <c r="AJ79" i="18"/>
  <c r="AJ26" i="18"/>
  <c r="AJ35" i="18"/>
  <c r="AJ29" i="18"/>
  <c r="AJ38" i="18"/>
  <c r="AJ23" i="18"/>
  <c r="AJ63" i="18"/>
  <c r="AJ20" i="18"/>
  <c r="AJ67" i="18"/>
  <c r="AJ14" i="18"/>
  <c r="AJ32" i="18"/>
  <c r="AJ41" i="18"/>
  <c r="AJ17" i="18"/>
  <c r="AI11" i="18"/>
  <c r="AI97" i="18"/>
  <c r="AI103" i="18"/>
  <c r="AI55" i="18"/>
  <c r="AI14" i="18"/>
  <c r="AI38" i="18"/>
  <c r="AI47" i="18"/>
  <c r="AI88" i="18"/>
  <c r="AI59" i="18"/>
  <c r="AI63" i="18"/>
  <c r="AI83" i="18"/>
  <c r="AI93" i="18"/>
  <c r="AI51" i="18"/>
  <c r="AI32" i="18"/>
  <c r="AI71" i="18"/>
  <c r="AI26" i="18"/>
  <c r="AI101" i="18"/>
  <c r="AI67" i="18"/>
  <c r="AI20" i="18"/>
  <c r="AI29" i="18"/>
  <c r="AI23" i="18"/>
  <c r="AI41" i="18"/>
  <c r="AI35" i="18"/>
  <c r="AI79" i="18"/>
  <c r="AI75" i="18"/>
  <c r="AI17" i="18"/>
  <c r="AI87" i="18"/>
  <c r="W29" i="18"/>
  <c r="W101" i="18"/>
  <c r="W79" i="18"/>
  <c r="W83" i="18"/>
  <c r="W14" i="18"/>
  <c r="W32" i="18"/>
  <c r="X42" i="18"/>
  <c r="W17" i="18"/>
  <c r="W48" i="15"/>
  <c r="W20" i="18"/>
  <c r="W35" i="18"/>
  <c r="W88" i="18"/>
  <c r="W75" i="18"/>
  <c r="W51" i="18"/>
  <c r="W103" i="18"/>
  <c r="W97" i="18"/>
  <c r="W38" i="18"/>
  <c r="W26" i="18"/>
  <c r="G81" i="18"/>
  <c r="G82" i="18"/>
  <c r="G83" i="18"/>
  <c r="L82" i="18"/>
  <c r="L83" i="18"/>
  <c r="L81" i="18"/>
  <c r="J81" i="18"/>
  <c r="J83" i="18"/>
  <c r="J82" i="18"/>
  <c r="AB21" i="18"/>
  <c r="AA60" i="18"/>
  <c r="AA22" i="18"/>
  <c r="M54" i="18"/>
  <c r="M55" i="18"/>
  <c r="M53" i="18"/>
  <c r="E54" i="18"/>
  <c r="E55" i="18"/>
  <c r="E53" i="18"/>
  <c r="P53" i="18"/>
  <c r="P54" i="18"/>
  <c r="P55" i="18"/>
  <c r="H53" i="18"/>
  <c r="H54" i="18"/>
  <c r="H55" i="18"/>
  <c r="K81" i="18"/>
  <c r="K82" i="18"/>
  <c r="K83" i="18"/>
  <c r="P82" i="18"/>
  <c r="P83" i="18"/>
  <c r="P81" i="18"/>
  <c r="D82" i="18"/>
  <c r="D83" i="18"/>
  <c r="D81" i="18"/>
  <c r="F81" i="18"/>
  <c r="F82" i="18"/>
  <c r="F83" i="18"/>
  <c r="E83" i="18"/>
  <c r="E81" i="18"/>
  <c r="E82" i="18"/>
  <c r="W84" i="18"/>
  <c r="W40" i="18"/>
  <c r="W41" i="18"/>
  <c r="O81" i="18"/>
  <c r="O82" i="18"/>
  <c r="O83" i="18"/>
  <c r="H82" i="18"/>
  <c r="H83" i="18"/>
  <c r="H81" i="18"/>
  <c r="W60" i="18"/>
  <c r="W23" i="18"/>
  <c r="W22" i="18"/>
  <c r="N81" i="18"/>
  <c r="N82" i="18"/>
  <c r="N83" i="18"/>
  <c r="I83" i="18"/>
  <c r="I82" i="18"/>
  <c r="I81" i="18"/>
  <c r="I54" i="18"/>
  <c r="I55" i="18"/>
  <c r="I53" i="18"/>
  <c r="M83" i="18"/>
  <c r="M81" i="18"/>
  <c r="M82" i="18"/>
  <c r="N55" i="18"/>
  <c r="N53" i="18"/>
  <c r="N54" i="18"/>
  <c r="K53" i="18"/>
  <c r="K55" i="18"/>
  <c r="K54" i="18"/>
  <c r="V86" i="18"/>
  <c r="V87" i="18"/>
  <c r="V85" i="18"/>
  <c r="Z61" i="18"/>
  <c r="Z62" i="18"/>
  <c r="D53" i="18"/>
  <c r="D54" i="18"/>
  <c r="D55" i="18"/>
  <c r="V64" i="18"/>
  <c r="V25" i="18"/>
  <c r="V26" i="18"/>
  <c r="AH123" i="15" l="1"/>
  <c r="AH119" i="15"/>
  <c r="AH121" i="15"/>
  <c r="W45" i="15"/>
  <c r="W43" i="15"/>
  <c r="W47" i="15"/>
  <c r="AI43" i="15"/>
  <c r="AI45" i="15"/>
  <c r="AI47" i="15"/>
  <c r="AJ43" i="15"/>
  <c r="AJ47" i="15"/>
  <c r="AJ45" i="15"/>
  <c r="AK48" i="15"/>
  <c r="AI83" i="15"/>
  <c r="AI34" i="15"/>
  <c r="AI87" i="15"/>
  <c r="AI100" i="15"/>
  <c r="AI79" i="15"/>
  <c r="AI31" i="15"/>
  <c r="AI61" i="15"/>
  <c r="AI27" i="15"/>
  <c r="AI13" i="15"/>
  <c r="AI22" i="15"/>
  <c r="AI77" i="15"/>
  <c r="AI75" i="15"/>
  <c r="AI124" i="15"/>
  <c r="AI53" i="15"/>
  <c r="AI37" i="15"/>
  <c r="AI16" i="15"/>
  <c r="AI105" i="15"/>
  <c r="AI10" i="15"/>
  <c r="AI19" i="15"/>
  <c r="AI29" i="15"/>
  <c r="AI65" i="15"/>
  <c r="AI57" i="15"/>
  <c r="AL48" i="15"/>
  <c r="AJ13" i="15"/>
  <c r="AJ19" i="15"/>
  <c r="AJ75" i="15"/>
  <c r="AJ105" i="15"/>
  <c r="AJ79" i="15"/>
  <c r="AJ29" i="15"/>
  <c r="AJ83" i="15"/>
  <c r="AJ124" i="15"/>
  <c r="AJ100" i="15"/>
  <c r="AJ31" i="15"/>
  <c r="AJ53" i="15"/>
  <c r="AJ61" i="15"/>
  <c r="AJ34" i="15"/>
  <c r="AJ16" i="15"/>
  <c r="AJ10" i="15"/>
  <c r="AJ57" i="15"/>
  <c r="AJ37" i="15"/>
  <c r="AJ87" i="15"/>
  <c r="AJ77" i="15"/>
  <c r="AJ27" i="15"/>
  <c r="AJ22" i="15"/>
  <c r="AJ65" i="15"/>
  <c r="AK11" i="18"/>
  <c r="AL42" i="18"/>
  <c r="AM42" i="18" s="1"/>
  <c r="AK101" i="18"/>
  <c r="AK59" i="18"/>
  <c r="AK83" i="18"/>
  <c r="AK87" i="18"/>
  <c r="AK93" i="18"/>
  <c r="AK47" i="18"/>
  <c r="AK97" i="18"/>
  <c r="AK103" i="18"/>
  <c r="AK55" i="18"/>
  <c r="AK88" i="18"/>
  <c r="AK51" i="18"/>
  <c r="AK71" i="18"/>
  <c r="AK79" i="18"/>
  <c r="AK67" i="18"/>
  <c r="AK75" i="18"/>
  <c r="AK63" i="18"/>
  <c r="AK38" i="18"/>
  <c r="AK14" i="18"/>
  <c r="AK23" i="18"/>
  <c r="AK35" i="18"/>
  <c r="AK20" i="18"/>
  <c r="AK32" i="18"/>
  <c r="AK41" i="18"/>
  <c r="AK17" i="18"/>
  <c r="AK26" i="18"/>
  <c r="AK29" i="18"/>
  <c r="X48" i="15"/>
  <c r="X35" i="18"/>
  <c r="X23" i="18"/>
  <c r="X11" i="18"/>
  <c r="X88" i="18"/>
  <c r="X103" i="18"/>
  <c r="X20" i="18"/>
  <c r="X38" i="18"/>
  <c r="X59" i="18"/>
  <c r="X67" i="18"/>
  <c r="X17" i="18"/>
  <c r="X55" i="18"/>
  <c r="X41" i="18"/>
  <c r="X63" i="18"/>
  <c r="X101" i="18"/>
  <c r="X87" i="18"/>
  <c r="X71" i="18"/>
  <c r="X32" i="18"/>
  <c r="X29" i="18"/>
  <c r="X97" i="18"/>
  <c r="Y42" i="18"/>
  <c r="X93" i="18"/>
  <c r="X51" i="18"/>
  <c r="X47" i="18"/>
  <c r="X26" i="18"/>
  <c r="X79" i="18"/>
  <c r="X83" i="18"/>
  <c r="X14" i="18"/>
  <c r="X75" i="18"/>
  <c r="AA61" i="18"/>
  <c r="AA62" i="18"/>
  <c r="V66" i="18"/>
  <c r="V65" i="18"/>
  <c r="V67" i="18"/>
  <c r="W61" i="18"/>
  <c r="W62" i="18"/>
  <c r="W63" i="18"/>
  <c r="AC21" i="18"/>
  <c r="AB60" i="18"/>
  <c r="AB22" i="18"/>
  <c r="W87" i="18"/>
  <c r="W86" i="18"/>
  <c r="W85" i="18"/>
  <c r="AI123" i="15" l="1"/>
  <c r="AI121" i="15"/>
  <c r="AI119" i="15"/>
  <c r="AJ123" i="15"/>
  <c r="AJ119" i="15"/>
  <c r="AJ121" i="15"/>
  <c r="AJ69" i="15"/>
  <c r="AJ97" i="15"/>
  <c r="AJ99" i="15"/>
  <c r="AI69" i="15"/>
  <c r="AI97" i="15"/>
  <c r="AI99" i="15"/>
  <c r="AL43" i="15"/>
  <c r="AL47" i="15"/>
  <c r="AL45" i="15"/>
  <c r="AK43" i="15"/>
  <c r="AK47" i="15"/>
  <c r="AK45" i="15"/>
  <c r="X43" i="15"/>
  <c r="X47" i="15"/>
  <c r="X45" i="15"/>
  <c r="AM14" i="18"/>
  <c r="AN42" i="18"/>
  <c r="AM97" i="18"/>
  <c r="AM103" i="18"/>
  <c r="AM55" i="18"/>
  <c r="AM71" i="18"/>
  <c r="AM88" i="18"/>
  <c r="AM93" i="18"/>
  <c r="AM51" i="18"/>
  <c r="AM83" i="18"/>
  <c r="AM47" i="18"/>
  <c r="AM79" i="18"/>
  <c r="AM101" i="18"/>
  <c r="AM59" i="18"/>
  <c r="AM75" i="18"/>
  <c r="AM87" i="18"/>
  <c r="AM23" i="18"/>
  <c r="AM32" i="18"/>
  <c r="AM67" i="18"/>
  <c r="AM41" i="18"/>
  <c r="AM17" i="18"/>
  <c r="AM26" i="18"/>
  <c r="AM63" i="18"/>
  <c r="AM35" i="18"/>
  <c r="AM11" i="18"/>
  <c r="AM20" i="18"/>
  <c r="AM29" i="18"/>
  <c r="AM38" i="18"/>
  <c r="AN48" i="15"/>
  <c r="AL53" i="15"/>
  <c r="AL124" i="15"/>
  <c r="AL105" i="15"/>
  <c r="AL100" i="15"/>
  <c r="AL10" i="15"/>
  <c r="AL34" i="15"/>
  <c r="AL16" i="15"/>
  <c r="AL77" i="15"/>
  <c r="AL29" i="15"/>
  <c r="AL83" i="15"/>
  <c r="AL19" i="15"/>
  <c r="AL75" i="15"/>
  <c r="AL79" i="15"/>
  <c r="AL65" i="15"/>
  <c r="AL61" i="15"/>
  <c r="AL27" i="15"/>
  <c r="AL87" i="15"/>
  <c r="AL57" i="15"/>
  <c r="AL37" i="15"/>
  <c r="AL13" i="15"/>
  <c r="AL31" i="15"/>
  <c r="AL22" i="15"/>
  <c r="AI25" i="15"/>
  <c r="AI73" i="15"/>
  <c r="AI115" i="15"/>
  <c r="AI113" i="15"/>
  <c r="AI95" i="15"/>
  <c r="AI40" i="15"/>
  <c r="AI111" i="15"/>
  <c r="AI109" i="15"/>
  <c r="AJ115" i="15"/>
  <c r="AJ111" i="15"/>
  <c r="AJ73" i="15"/>
  <c r="AJ25" i="15"/>
  <c r="AJ109" i="15"/>
  <c r="AJ40" i="15"/>
  <c r="AJ95" i="15"/>
  <c r="AJ113" i="15"/>
  <c r="AM48" i="15"/>
  <c r="AK83" i="15"/>
  <c r="AK105" i="15"/>
  <c r="AK37" i="15"/>
  <c r="AK75" i="15"/>
  <c r="AK34" i="15"/>
  <c r="AK22" i="15"/>
  <c r="AK61" i="15"/>
  <c r="AK57" i="15"/>
  <c r="AK10" i="15"/>
  <c r="AK29" i="15"/>
  <c r="AK79" i="15"/>
  <c r="AK19" i="15"/>
  <c r="AK124" i="15"/>
  <c r="AK100" i="15"/>
  <c r="AK87" i="15"/>
  <c r="AK16" i="15"/>
  <c r="AK27" i="15"/>
  <c r="AK53" i="15"/>
  <c r="AK13" i="15"/>
  <c r="AK77" i="15"/>
  <c r="AK31" i="15"/>
  <c r="AK65" i="15"/>
  <c r="AL11" i="18"/>
  <c r="AL97" i="18"/>
  <c r="AL103" i="18"/>
  <c r="AL55" i="18"/>
  <c r="AL87" i="18"/>
  <c r="AL32" i="18"/>
  <c r="AL47" i="18"/>
  <c r="AL75" i="18"/>
  <c r="AL20" i="18"/>
  <c r="AL101" i="18"/>
  <c r="AL14" i="18"/>
  <c r="AL93" i="18"/>
  <c r="AL51" i="18"/>
  <c r="AL83" i="18"/>
  <c r="AL88" i="18"/>
  <c r="AL26" i="18"/>
  <c r="AL71" i="18"/>
  <c r="AL79" i="18"/>
  <c r="AL59" i="18"/>
  <c r="AL38" i="18"/>
  <c r="AL67" i="18"/>
  <c r="AL29" i="18"/>
  <c r="AL63" i="18"/>
  <c r="AL41" i="18"/>
  <c r="AL35" i="18"/>
  <c r="AL23" i="18"/>
  <c r="AL17" i="18"/>
  <c r="Y48" i="15"/>
  <c r="Y63" i="18"/>
  <c r="Y67" i="18"/>
  <c r="Y103" i="18"/>
  <c r="Y47" i="18"/>
  <c r="Y26" i="18"/>
  <c r="Y17" i="18"/>
  <c r="Y29" i="18"/>
  <c r="Y11" i="18"/>
  <c r="Z42" i="18"/>
  <c r="Y79" i="18"/>
  <c r="Y88" i="18"/>
  <c r="Y55" i="18"/>
  <c r="Y35" i="18"/>
  <c r="Y87" i="18"/>
  <c r="Y83" i="18"/>
  <c r="Y32" i="18"/>
  <c r="Y41" i="18"/>
  <c r="Y101" i="18"/>
  <c r="Y97" i="18"/>
  <c r="Y14" i="18"/>
  <c r="Y20" i="18"/>
  <c r="Y93" i="18"/>
  <c r="Y38" i="18"/>
  <c r="Y59" i="18"/>
  <c r="Y75" i="18"/>
  <c r="Y71" i="18"/>
  <c r="Y23" i="18"/>
  <c r="Y51" i="18"/>
  <c r="AB62" i="18"/>
  <c r="AB61" i="18"/>
  <c r="AC60" i="18"/>
  <c r="AC22" i="18"/>
  <c r="AD21" i="18"/>
  <c r="AH104" i="15"/>
  <c r="AH105" i="15"/>
  <c r="AH107" i="15"/>
  <c r="AH108" i="15"/>
  <c r="AH111" i="15"/>
  <c r="AH52" i="15"/>
  <c r="AH53" i="15"/>
  <c r="AH55" i="15"/>
  <c r="AH56" i="15"/>
  <c r="AH57" i="15"/>
  <c r="AH59" i="15"/>
  <c r="AH60" i="15"/>
  <c r="AH61" i="15"/>
  <c r="AH63" i="15"/>
  <c r="AH64" i="15"/>
  <c r="AH65" i="15"/>
  <c r="AH67" i="15"/>
  <c r="AH68" i="15"/>
  <c r="AH70" i="15"/>
  <c r="AH71" i="15" s="1"/>
  <c r="AH75" i="15"/>
  <c r="AH77" i="15"/>
  <c r="AH79" i="15"/>
  <c r="AH81" i="15"/>
  <c r="AH82" i="15"/>
  <c r="AH83" i="15"/>
  <c r="AH85" i="15"/>
  <c r="AH86" i="15"/>
  <c r="AH87" i="15"/>
  <c r="AH92" i="15"/>
  <c r="AH94" i="15" s="1"/>
  <c r="AH100" i="15"/>
  <c r="AH25" i="15"/>
  <c r="AH12" i="15"/>
  <c r="AH15" i="15"/>
  <c r="AH18" i="15"/>
  <c r="AH21" i="15"/>
  <c r="AH24" i="15"/>
  <c r="AH33" i="15"/>
  <c r="AH36" i="15"/>
  <c r="AH39" i="15"/>
  <c r="AH42" i="15"/>
  <c r="AH10" i="15"/>
  <c r="AG62" i="7"/>
  <c r="AG65" i="7"/>
  <c r="AG68" i="7"/>
  <c r="AG31" i="7"/>
  <c r="AG33" i="7"/>
  <c r="AG34" i="7"/>
  <c r="AG36" i="7"/>
  <c r="AG37" i="7"/>
  <c r="AG39" i="7"/>
  <c r="AG40" i="7"/>
  <c r="AG42" i="7"/>
  <c r="AG43" i="7"/>
  <c r="AG45" i="7"/>
  <c r="AG46" i="7"/>
  <c r="AG48" i="7"/>
  <c r="AG49" i="7"/>
  <c r="AG51" i="7"/>
  <c r="AG52" i="7"/>
  <c r="AG54" i="7"/>
  <c r="AG55" i="7"/>
  <c r="AG57" i="7"/>
  <c r="AG58" i="7"/>
  <c r="AG11" i="7"/>
  <c r="AG13" i="7"/>
  <c r="AG15" i="7"/>
  <c r="AG17" i="7"/>
  <c r="AG19" i="7"/>
  <c r="AG21" i="7"/>
  <c r="AG23" i="7"/>
  <c r="AG25" i="7"/>
  <c r="AG27" i="7"/>
  <c r="AK69" i="15" l="1"/>
  <c r="AK99" i="15"/>
  <c r="AK97" i="15"/>
  <c r="AH69" i="15"/>
  <c r="AH97" i="15"/>
  <c r="AH99" i="15"/>
  <c r="AK119" i="15"/>
  <c r="AK121" i="15"/>
  <c r="AK123" i="15"/>
  <c r="AL69" i="15"/>
  <c r="AL97" i="15"/>
  <c r="AL99" i="15"/>
  <c r="AL119" i="15"/>
  <c r="AL121" i="15"/>
  <c r="AL123" i="15"/>
  <c r="AN43" i="15"/>
  <c r="AN47" i="15"/>
  <c r="AN45" i="15"/>
  <c r="Y43" i="15"/>
  <c r="Y47" i="15"/>
  <c r="Y45" i="15"/>
  <c r="AM47" i="15"/>
  <c r="AM45" i="15"/>
  <c r="AM43" i="15"/>
  <c r="AH72" i="15"/>
  <c r="AH93" i="15"/>
  <c r="AO48" i="15"/>
  <c r="AM83" i="15"/>
  <c r="AM75" i="15"/>
  <c r="AM65" i="15"/>
  <c r="AM57" i="15"/>
  <c r="AM29" i="15"/>
  <c r="AM53" i="15"/>
  <c r="AM31" i="15"/>
  <c r="AM37" i="15"/>
  <c r="AM34" i="15"/>
  <c r="AM19" i="15"/>
  <c r="AM77" i="15"/>
  <c r="AM105" i="15"/>
  <c r="AM13" i="15"/>
  <c r="AM10" i="15"/>
  <c r="AM79" i="15"/>
  <c r="AM87" i="15"/>
  <c r="AM22" i="15"/>
  <c r="AM100" i="15"/>
  <c r="AM16" i="15"/>
  <c r="AM124" i="15"/>
  <c r="AM61" i="15"/>
  <c r="AM27" i="15"/>
  <c r="AL73" i="15"/>
  <c r="AL115" i="15"/>
  <c r="AL113" i="15"/>
  <c r="AL25" i="15"/>
  <c r="AL109" i="15"/>
  <c r="AL95" i="15"/>
  <c r="AL40" i="15"/>
  <c r="AL111" i="15"/>
  <c r="AK95" i="15"/>
  <c r="AK115" i="15"/>
  <c r="AK113" i="15"/>
  <c r="AK109" i="15"/>
  <c r="AK111" i="15"/>
  <c r="AK25" i="15"/>
  <c r="AK40" i="15"/>
  <c r="AK73" i="15"/>
  <c r="AN14" i="18"/>
  <c r="AO42" i="18"/>
  <c r="AP42" i="18" s="1"/>
  <c r="AN11" i="18"/>
  <c r="AN35" i="18"/>
  <c r="AN55" i="18"/>
  <c r="AN93" i="18"/>
  <c r="AN29" i="18"/>
  <c r="AN51" i="18"/>
  <c r="AN23" i="18"/>
  <c r="AN47" i="18"/>
  <c r="AN71" i="18"/>
  <c r="AN88" i="18"/>
  <c r="AN101" i="18"/>
  <c r="AN17" i="18"/>
  <c r="AN41" i="18"/>
  <c r="AN59" i="18"/>
  <c r="AN83" i="18"/>
  <c r="AN97" i="18"/>
  <c r="AN103" i="18"/>
  <c r="AN63" i="18"/>
  <c r="AN20" i="18"/>
  <c r="AN79" i="18"/>
  <c r="AN38" i="18"/>
  <c r="AN75" i="18"/>
  <c r="AN87" i="18"/>
  <c r="AN32" i="18"/>
  <c r="AN67" i="18"/>
  <c r="AN26" i="18"/>
  <c r="AN10" i="15"/>
  <c r="AP48" i="15"/>
  <c r="AN19" i="15"/>
  <c r="AN31" i="15"/>
  <c r="AN37" i="15"/>
  <c r="AN65" i="15"/>
  <c r="AN105" i="15"/>
  <c r="AN13" i="15"/>
  <c r="AN61" i="15"/>
  <c r="AN75" i="15"/>
  <c r="AN87" i="15"/>
  <c r="AN124" i="15"/>
  <c r="AN34" i="15"/>
  <c r="AN57" i="15"/>
  <c r="AN77" i="15"/>
  <c r="AN83" i="15"/>
  <c r="AN100" i="15"/>
  <c r="AN27" i="15"/>
  <c r="AN53" i="15"/>
  <c r="AN79" i="15"/>
  <c r="AN29" i="15"/>
  <c r="AN22" i="15"/>
  <c r="AN16" i="15"/>
  <c r="Z48" i="15"/>
  <c r="Z93" i="18"/>
  <c r="Z55" i="18"/>
  <c r="Z83" i="18"/>
  <c r="Z47" i="18"/>
  <c r="AA42" i="18"/>
  <c r="Z23" i="18"/>
  <c r="Z103" i="18"/>
  <c r="Z88" i="18"/>
  <c r="Z17" i="18"/>
  <c r="Z26" i="18"/>
  <c r="Z32" i="18"/>
  <c r="Z87" i="18"/>
  <c r="Z63" i="18"/>
  <c r="Z97" i="18"/>
  <c r="Z35" i="18"/>
  <c r="Z14" i="18"/>
  <c r="Z79" i="18"/>
  <c r="Z59" i="18"/>
  <c r="Z29" i="18"/>
  <c r="Z20" i="18"/>
  <c r="Z41" i="18"/>
  <c r="Z75" i="18"/>
  <c r="Z71" i="18"/>
  <c r="Z38" i="18"/>
  <c r="Z11" i="18"/>
  <c r="Z101" i="18"/>
  <c r="Z51" i="18"/>
  <c r="Z67" i="18"/>
  <c r="AC62" i="18"/>
  <c r="AC61" i="18"/>
  <c r="AD60" i="18"/>
  <c r="AD22" i="18"/>
  <c r="AE21" i="18"/>
  <c r="AH73" i="15"/>
  <c r="AH109" i="15"/>
  <c r="AH115" i="15"/>
  <c r="AH40" i="15"/>
  <c r="AH113" i="15"/>
  <c r="AH95" i="15"/>
  <c r="AH34" i="15"/>
  <c r="AH27" i="15"/>
  <c r="AH19" i="15"/>
  <c r="AH13" i="15"/>
  <c r="AH37" i="15"/>
  <c r="AH31" i="15"/>
  <c r="AH29" i="15"/>
  <c r="AH22" i="15"/>
  <c r="AH16" i="15"/>
  <c r="AM123" i="15" l="1"/>
  <c r="AM121" i="15"/>
  <c r="AM119" i="15"/>
  <c r="AN69" i="15"/>
  <c r="AN97" i="15"/>
  <c r="AN99" i="15"/>
  <c r="AN119" i="15"/>
  <c r="AN121" i="15"/>
  <c r="AN123" i="15"/>
  <c r="AM69" i="15"/>
  <c r="AM97" i="15"/>
  <c r="AM99" i="15"/>
  <c r="AQ48" i="15"/>
  <c r="AO43" i="15"/>
  <c r="AO47" i="15"/>
  <c r="AO45" i="15"/>
  <c r="Z43" i="15"/>
  <c r="Z47" i="15"/>
  <c r="Z45" i="15"/>
  <c r="AR48" i="15"/>
  <c r="AR105" i="15" s="1"/>
  <c r="AP43" i="15"/>
  <c r="AP47" i="15"/>
  <c r="AP45" i="15"/>
  <c r="AQ42" i="18"/>
  <c r="AR42" i="18" s="1"/>
  <c r="AP51" i="18"/>
  <c r="AR79" i="15"/>
  <c r="AQ103" i="18"/>
  <c r="AQ29" i="18"/>
  <c r="AP14" i="18"/>
  <c r="AP93" i="18"/>
  <c r="AP83" i="18"/>
  <c r="AP87" i="18"/>
  <c r="AP103" i="18"/>
  <c r="AP55" i="18"/>
  <c r="AP47" i="18"/>
  <c r="AP88" i="18"/>
  <c r="AP101" i="18"/>
  <c r="AP59" i="18"/>
  <c r="AP97" i="18"/>
  <c r="AP71" i="18"/>
  <c r="AP79" i="18"/>
  <c r="AP63" i="18"/>
  <c r="AP75" i="18"/>
  <c r="AP67" i="18"/>
  <c r="AP11" i="18"/>
  <c r="AP41" i="18"/>
  <c r="AP17" i="18"/>
  <c r="AP20" i="18"/>
  <c r="AP32" i="18"/>
  <c r="AP23" i="18"/>
  <c r="AP35" i="18"/>
  <c r="AP38" i="18"/>
  <c r="AP29" i="18"/>
  <c r="AP26" i="18"/>
  <c r="AQ10" i="15"/>
  <c r="AQ19" i="15"/>
  <c r="AQ105" i="15"/>
  <c r="AQ77" i="15"/>
  <c r="AQ13" i="15"/>
  <c r="AQ34" i="15"/>
  <c r="AQ53" i="15"/>
  <c r="AQ65" i="15"/>
  <c r="AQ87" i="15"/>
  <c r="AQ124" i="15"/>
  <c r="AQ27" i="15"/>
  <c r="AQ61" i="15"/>
  <c r="AQ75" i="15"/>
  <c r="AQ83" i="15"/>
  <c r="AQ100" i="15"/>
  <c r="AQ31" i="15"/>
  <c r="AQ16" i="15"/>
  <c r="AQ37" i="15"/>
  <c r="AQ22" i="15"/>
  <c r="AQ57" i="15"/>
  <c r="AQ29" i="15"/>
  <c r="AQ79" i="15"/>
  <c r="AN113" i="15"/>
  <c r="AN115" i="15"/>
  <c r="AN40" i="15"/>
  <c r="AN109" i="15"/>
  <c r="AN25" i="15"/>
  <c r="AN95" i="15"/>
  <c r="AN111" i="15"/>
  <c r="AN73" i="15"/>
  <c r="AP10" i="15"/>
  <c r="AP105" i="15"/>
  <c r="AP61" i="15"/>
  <c r="AP83" i="15"/>
  <c r="AP34" i="15"/>
  <c r="AP79" i="15"/>
  <c r="AP27" i="15"/>
  <c r="AP65" i="15"/>
  <c r="AP75" i="15"/>
  <c r="AP87" i="15"/>
  <c r="AP124" i="15"/>
  <c r="AP77" i="15"/>
  <c r="AP100" i="15"/>
  <c r="AP29" i="15"/>
  <c r="AP37" i="15"/>
  <c r="AP22" i="15"/>
  <c r="AP19" i="15"/>
  <c r="AP31" i="15"/>
  <c r="AP16" i="15"/>
  <c r="AP53" i="15"/>
  <c r="AP13" i="15"/>
  <c r="AP57" i="15"/>
  <c r="AO14" i="18"/>
  <c r="AO93" i="18"/>
  <c r="AO51" i="18"/>
  <c r="AO59" i="18"/>
  <c r="AO88" i="18"/>
  <c r="AO97" i="18"/>
  <c r="AO47" i="18"/>
  <c r="AO101" i="18"/>
  <c r="AO83" i="18"/>
  <c r="AO103" i="18"/>
  <c r="AO55" i="18"/>
  <c r="AO71" i="18"/>
  <c r="AO87" i="18"/>
  <c r="AO75" i="18"/>
  <c r="AO63" i="18"/>
  <c r="AO79" i="18"/>
  <c r="AO67" i="18"/>
  <c r="AO41" i="18"/>
  <c r="AO17" i="18"/>
  <c r="AO26" i="18"/>
  <c r="AO35" i="18"/>
  <c r="AO11" i="18"/>
  <c r="AO20" i="18"/>
  <c r="AO29" i="18"/>
  <c r="AO38" i="18"/>
  <c r="AO23" i="18"/>
  <c r="AO32" i="18"/>
  <c r="AM40" i="15"/>
  <c r="AM111" i="15"/>
  <c r="AM73" i="15"/>
  <c r="AM95" i="15"/>
  <c r="AM113" i="15"/>
  <c r="AM115" i="15"/>
  <c r="AM25" i="15"/>
  <c r="AM109" i="15"/>
  <c r="AO10" i="15"/>
  <c r="AO61" i="15"/>
  <c r="AO75" i="15"/>
  <c r="AO83" i="15"/>
  <c r="AO100" i="15"/>
  <c r="AO27" i="15"/>
  <c r="AO77" i="15"/>
  <c r="AO19" i="15"/>
  <c r="AO105" i="15"/>
  <c r="AO13" i="15"/>
  <c r="AO34" i="15"/>
  <c r="AO53" i="15"/>
  <c r="AO65" i="15"/>
  <c r="AO87" i="15"/>
  <c r="AO124" i="15"/>
  <c r="AO31" i="15"/>
  <c r="AO29" i="15"/>
  <c r="AO57" i="15"/>
  <c r="AO22" i="15"/>
  <c r="AO16" i="15"/>
  <c r="AO79" i="15"/>
  <c r="AO37" i="15"/>
  <c r="AA48" i="15"/>
  <c r="AA93" i="18"/>
  <c r="AA35" i="18"/>
  <c r="AA41" i="18"/>
  <c r="AA14" i="18"/>
  <c r="AA17" i="18"/>
  <c r="AA87" i="18"/>
  <c r="AA83" i="18"/>
  <c r="AA47" i="18"/>
  <c r="AA38" i="18"/>
  <c r="AA101" i="18"/>
  <c r="AA59" i="18"/>
  <c r="AA26" i="18"/>
  <c r="AA75" i="18"/>
  <c r="AA97" i="18"/>
  <c r="AA103" i="18"/>
  <c r="AA29" i="18"/>
  <c r="AA20" i="18"/>
  <c r="AA55" i="18"/>
  <c r="AA71" i="18"/>
  <c r="AA79" i="18"/>
  <c r="AA88" i="18"/>
  <c r="AA11" i="18"/>
  <c r="AB42" i="18"/>
  <c r="AA67" i="18"/>
  <c r="AA63" i="18"/>
  <c r="AA51" i="18"/>
  <c r="AA32" i="18"/>
  <c r="AA23" i="18"/>
  <c r="AD61" i="18"/>
  <c r="AD62" i="18"/>
  <c r="AE22" i="18"/>
  <c r="AE60" i="18"/>
  <c r="AG92" i="15"/>
  <c r="AG93" i="15" s="1"/>
  <c r="AF70" i="15"/>
  <c r="AG70" i="15"/>
  <c r="AG72" i="15" s="1"/>
  <c r="AG66" i="15"/>
  <c r="AG68" i="15" s="1"/>
  <c r="AF52" i="15"/>
  <c r="AG52" i="15"/>
  <c r="AF55" i="15"/>
  <c r="AG55" i="15"/>
  <c r="AF56" i="15"/>
  <c r="AG56" i="15"/>
  <c r="AF59" i="15"/>
  <c r="AG59" i="15"/>
  <c r="AF60" i="15"/>
  <c r="AG60" i="15"/>
  <c r="AF63" i="15"/>
  <c r="AG63" i="15"/>
  <c r="AF64" i="15"/>
  <c r="AG64" i="15"/>
  <c r="AF67" i="15"/>
  <c r="AG67" i="15"/>
  <c r="AF68" i="15"/>
  <c r="AF71" i="15"/>
  <c r="AF72" i="15"/>
  <c r="AF81" i="15"/>
  <c r="AG81" i="15"/>
  <c r="AF82" i="15"/>
  <c r="AG82" i="15"/>
  <c r="AF85" i="15"/>
  <c r="AG85" i="15"/>
  <c r="AF86" i="15"/>
  <c r="AG86" i="15"/>
  <c r="AF93" i="15"/>
  <c r="AF94" i="15"/>
  <c r="AF104" i="15"/>
  <c r="AG104" i="15"/>
  <c r="AF107" i="15"/>
  <c r="AG107" i="15"/>
  <c r="AF108" i="15"/>
  <c r="AG108" i="15"/>
  <c r="AF12" i="15"/>
  <c r="AG12" i="15"/>
  <c r="AF15" i="15"/>
  <c r="AG15" i="15"/>
  <c r="AF18" i="15"/>
  <c r="AG18" i="15"/>
  <c r="AF21" i="15"/>
  <c r="AG21" i="15"/>
  <c r="AF24" i="15"/>
  <c r="AG24" i="15"/>
  <c r="AF33" i="15"/>
  <c r="AG33" i="15"/>
  <c r="AF36" i="15"/>
  <c r="AG36" i="15"/>
  <c r="AF39" i="15"/>
  <c r="AG39" i="15"/>
  <c r="AF42" i="15"/>
  <c r="AG42" i="15"/>
  <c r="AP69" i="15" l="1"/>
  <c r="AP97" i="15"/>
  <c r="AP99" i="15"/>
  <c r="AQ69" i="15"/>
  <c r="AQ97" i="15"/>
  <c r="AQ99" i="15"/>
  <c r="AQ87" i="18"/>
  <c r="AR22" i="15"/>
  <c r="AR37" i="15"/>
  <c r="AO119" i="15"/>
  <c r="AO121" i="15"/>
  <c r="AO123" i="15"/>
  <c r="AQ123" i="15"/>
  <c r="AQ119" i="15"/>
  <c r="AQ121" i="15"/>
  <c r="AQ26" i="18"/>
  <c r="AQ71" i="18"/>
  <c r="AR75" i="15"/>
  <c r="AR53" i="15"/>
  <c r="AO69" i="15"/>
  <c r="AO99" i="15"/>
  <c r="AO97" i="15"/>
  <c r="AP119" i="15"/>
  <c r="AP121" i="15"/>
  <c r="AP123" i="15"/>
  <c r="AQ32" i="18"/>
  <c r="AQ51" i="18"/>
  <c r="AR124" i="15"/>
  <c r="AR25" i="15" s="1"/>
  <c r="AQ67" i="18"/>
  <c r="AQ23" i="18"/>
  <c r="AQ20" i="18"/>
  <c r="AQ88" i="18"/>
  <c r="AQ47" i="18"/>
  <c r="AQ93" i="18"/>
  <c r="AQ97" i="18"/>
  <c r="AR27" i="15"/>
  <c r="AR13" i="15"/>
  <c r="AR87" i="15"/>
  <c r="AR65" i="15"/>
  <c r="AR100" i="15"/>
  <c r="AA45" i="15"/>
  <c r="AA43" i="15"/>
  <c r="AA47" i="15"/>
  <c r="AT48" i="15"/>
  <c r="AR43" i="15"/>
  <c r="AR47" i="15"/>
  <c r="AR45" i="15"/>
  <c r="AQ17" i="18"/>
  <c r="AQ14" i="18"/>
  <c r="AQ63" i="18"/>
  <c r="AQ79" i="18"/>
  <c r="AQ59" i="18"/>
  <c r="AQ101" i="18"/>
  <c r="AQ11" i="18"/>
  <c r="AR34" i="15"/>
  <c r="AR31" i="15"/>
  <c r="AR83" i="15"/>
  <c r="AR10" i="15"/>
  <c r="AQ41" i="18"/>
  <c r="AQ38" i="18"/>
  <c r="AQ35" i="18"/>
  <c r="AQ75" i="18"/>
  <c r="AQ83" i="18"/>
  <c r="AQ55" i="18"/>
  <c r="AR29" i="15"/>
  <c r="AR16" i="15"/>
  <c r="AR61" i="15"/>
  <c r="AR19" i="15"/>
  <c r="AR57" i="15"/>
  <c r="AR77" i="15"/>
  <c r="AS48" i="15"/>
  <c r="AQ47" i="15"/>
  <c r="AQ43" i="15"/>
  <c r="AQ45" i="15"/>
  <c r="AG94" i="15"/>
  <c r="AG71" i="15"/>
  <c r="AR41" i="18"/>
  <c r="AR38" i="18"/>
  <c r="AR32" i="18"/>
  <c r="AR29" i="18"/>
  <c r="AR26" i="18"/>
  <c r="AR20" i="18"/>
  <c r="AR14" i="18"/>
  <c r="AR23" i="18"/>
  <c r="AR17" i="18"/>
  <c r="AR11" i="18"/>
  <c r="AR103" i="18"/>
  <c r="AR88" i="18"/>
  <c r="AR35" i="18"/>
  <c r="AR40" i="15"/>
  <c r="AR111" i="15"/>
  <c r="AQ113" i="15"/>
  <c r="AQ25" i="15"/>
  <c r="AQ95" i="15"/>
  <c r="AQ111" i="15"/>
  <c r="AQ115" i="15"/>
  <c r="AQ40" i="15"/>
  <c r="AQ73" i="15"/>
  <c r="AQ109" i="15"/>
  <c r="AO113" i="15"/>
  <c r="AO111" i="15"/>
  <c r="AO95" i="15"/>
  <c r="AO40" i="15"/>
  <c r="AO73" i="15"/>
  <c r="AO115" i="15"/>
  <c r="AO25" i="15"/>
  <c r="AO109" i="15"/>
  <c r="AP113" i="15"/>
  <c r="AP109" i="15"/>
  <c r="AP111" i="15"/>
  <c r="AP95" i="15"/>
  <c r="AP25" i="15"/>
  <c r="AP115" i="15"/>
  <c r="AP40" i="15"/>
  <c r="AP73" i="15"/>
  <c r="AB48" i="15"/>
  <c r="AB63" i="18"/>
  <c r="AB101" i="18"/>
  <c r="AB87" i="18"/>
  <c r="AB20" i="18"/>
  <c r="AB32" i="18"/>
  <c r="AB17" i="18"/>
  <c r="AB67" i="18"/>
  <c r="AB23" i="18"/>
  <c r="AB93" i="18"/>
  <c r="AB79" i="18"/>
  <c r="AB26" i="18"/>
  <c r="AB35" i="18"/>
  <c r="AB97" i="18"/>
  <c r="AB51" i="18"/>
  <c r="AC42" i="18"/>
  <c r="AB11" i="18"/>
  <c r="AB88" i="18"/>
  <c r="AB41" i="18"/>
  <c r="AB29" i="18"/>
  <c r="AB75" i="18"/>
  <c r="AB47" i="18"/>
  <c r="AB59" i="18"/>
  <c r="AB83" i="18"/>
  <c r="AB55" i="18"/>
  <c r="AB14" i="18"/>
  <c r="AB103" i="18"/>
  <c r="AB38" i="18"/>
  <c r="AB71" i="18"/>
  <c r="AE61" i="18"/>
  <c r="AE62" i="18"/>
  <c r="AG34" i="15"/>
  <c r="AG37" i="15"/>
  <c r="AG31" i="15"/>
  <c r="AG27" i="15"/>
  <c r="AG29" i="15"/>
  <c r="AG22" i="15"/>
  <c r="AG16" i="15"/>
  <c r="AR95" i="15" l="1"/>
  <c r="AR69" i="15"/>
  <c r="AR99" i="15"/>
  <c r="AR97" i="15"/>
  <c r="AR123" i="15"/>
  <c r="AR119" i="15"/>
  <c r="AR121" i="15"/>
  <c r="AR113" i="15"/>
  <c r="AR109" i="15"/>
  <c r="AR73" i="15"/>
  <c r="AR115" i="15"/>
  <c r="AT43" i="15"/>
  <c r="AT47" i="15"/>
  <c r="AT45" i="15"/>
  <c r="AT27" i="15"/>
  <c r="AT61" i="15"/>
  <c r="AT34" i="15"/>
  <c r="AT53" i="15"/>
  <c r="AT16" i="15"/>
  <c r="AT10" i="15"/>
  <c r="AT105" i="15"/>
  <c r="AT31" i="15"/>
  <c r="AT100" i="15"/>
  <c r="AT75" i="15"/>
  <c r="AT65" i="15"/>
  <c r="AT29" i="15"/>
  <c r="AT37" i="15"/>
  <c r="AT57" i="15"/>
  <c r="AT124" i="15"/>
  <c r="AT83" i="15"/>
  <c r="AT77" i="15"/>
  <c r="AT87" i="15"/>
  <c r="AT79" i="15"/>
  <c r="AT13" i="15"/>
  <c r="AT19" i="15"/>
  <c r="AT22" i="15"/>
  <c r="AB43" i="15"/>
  <c r="AB47" i="15"/>
  <c r="AB45" i="15"/>
  <c r="AS43" i="15"/>
  <c r="AS47" i="15"/>
  <c r="AS45" i="15"/>
  <c r="AS77" i="15"/>
  <c r="AS105" i="15"/>
  <c r="AS79" i="15"/>
  <c r="AS37" i="15"/>
  <c r="AS34" i="15"/>
  <c r="AS13" i="15"/>
  <c r="AS16" i="15"/>
  <c r="AS10" i="15"/>
  <c r="AS83" i="15"/>
  <c r="AS53" i="15"/>
  <c r="AS87" i="15"/>
  <c r="AS31" i="15"/>
  <c r="AS27" i="15"/>
  <c r="AS65" i="15"/>
  <c r="AS75" i="15"/>
  <c r="AS19" i="15"/>
  <c r="AS57" i="15"/>
  <c r="AS61" i="15"/>
  <c r="AS22" i="15"/>
  <c r="AS29" i="15"/>
  <c r="AS100" i="15"/>
  <c r="AS124" i="15"/>
  <c r="AR87" i="18"/>
  <c r="AR79" i="18"/>
  <c r="AR71" i="18"/>
  <c r="AR63" i="18"/>
  <c r="AR55" i="18"/>
  <c r="AR51" i="18"/>
  <c r="AR47" i="18"/>
  <c r="AR83" i="18"/>
  <c r="AR75" i="18"/>
  <c r="AR67" i="18"/>
  <c r="AR59" i="18"/>
  <c r="AR97" i="18"/>
  <c r="AR93" i="18"/>
  <c r="AR101" i="18"/>
  <c r="AC48" i="15"/>
  <c r="AC103" i="18"/>
  <c r="AC47" i="18"/>
  <c r="AC26" i="18"/>
  <c r="AC71" i="18"/>
  <c r="AC59" i="18"/>
  <c r="AC29" i="18"/>
  <c r="AC88" i="18"/>
  <c r="AC55" i="18"/>
  <c r="AC41" i="18"/>
  <c r="AC83" i="18"/>
  <c r="AC32" i="18"/>
  <c r="AC67" i="18"/>
  <c r="AC23" i="18"/>
  <c r="AC101" i="18"/>
  <c r="AC97" i="18"/>
  <c r="AD42" i="18"/>
  <c r="AC14" i="18"/>
  <c r="AC35" i="18"/>
  <c r="AC51" i="18"/>
  <c r="AC20" i="18"/>
  <c r="AC63" i="18"/>
  <c r="AC93" i="18"/>
  <c r="AC38" i="18"/>
  <c r="AC11" i="18"/>
  <c r="AC87" i="18"/>
  <c r="AC79" i="18"/>
  <c r="AC17" i="18"/>
  <c r="AC75" i="18"/>
  <c r="AG19" i="15"/>
  <c r="AG57" i="15"/>
  <c r="AG65" i="15"/>
  <c r="AG77" i="15"/>
  <c r="AG83" i="15"/>
  <c r="AG100" i="15"/>
  <c r="AG105" i="15"/>
  <c r="AG13" i="15"/>
  <c r="AG53" i="15"/>
  <c r="AG61" i="15"/>
  <c r="AG75" i="15"/>
  <c r="AG79" i="15"/>
  <c r="AG87" i="15"/>
  <c r="AG124" i="15"/>
  <c r="AE62" i="7"/>
  <c r="AF62" i="7"/>
  <c r="AE65" i="7"/>
  <c r="AF65" i="7"/>
  <c r="AE68" i="7"/>
  <c r="AF68" i="7"/>
  <c r="AE31" i="7"/>
  <c r="AF31" i="7"/>
  <c r="AE33" i="7"/>
  <c r="AF33" i="7"/>
  <c r="AE34" i="7"/>
  <c r="AF34" i="7"/>
  <c r="AE36" i="7"/>
  <c r="AF36" i="7"/>
  <c r="AE37" i="7"/>
  <c r="AF37" i="7"/>
  <c r="AE39" i="7"/>
  <c r="AF39" i="7"/>
  <c r="AE40" i="7"/>
  <c r="AF40" i="7"/>
  <c r="AE41" i="7"/>
  <c r="AE42" i="7" s="1"/>
  <c r="AF41" i="7"/>
  <c r="AF42" i="7" s="1"/>
  <c r="AF43" i="7"/>
  <c r="AE45" i="7"/>
  <c r="AF45" i="7"/>
  <c r="AE46" i="7"/>
  <c r="AF46" i="7"/>
  <c r="AE48" i="7"/>
  <c r="AF48" i="7"/>
  <c r="AE49" i="7"/>
  <c r="AF49" i="7"/>
  <c r="AE51" i="7"/>
  <c r="AF51" i="7"/>
  <c r="AE52" i="7"/>
  <c r="AF52" i="7"/>
  <c r="AE54" i="7"/>
  <c r="AF54" i="7"/>
  <c r="AE55" i="7"/>
  <c r="AF55" i="7"/>
  <c r="AE57" i="7"/>
  <c r="AF57" i="7"/>
  <c r="AE58" i="7"/>
  <c r="AF58" i="7"/>
  <c r="AE11" i="7"/>
  <c r="AF11" i="7"/>
  <c r="AE13" i="7"/>
  <c r="AF13" i="7"/>
  <c r="AE15" i="7"/>
  <c r="AF15" i="7"/>
  <c r="AE17" i="7"/>
  <c r="AF17" i="7"/>
  <c r="AE19" i="7"/>
  <c r="AF19" i="7"/>
  <c r="AE21" i="7"/>
  <c r="AF21" i="7"/>
  <c r="AE23" i="7"/>
  <c r="AF23" i="7"/>
  <c r="AE25" i="7"/>
  <c r="AF25" i="7"/>
  <c r="AE27" i="7"/>
  <c r="AF27" i="7"/>
  <c r="AS119" i="15" l="1"/>
  <c r="AS121" i="15"/>
  <c r="AS123" i="15"/>
  <c r="AS69" i="15"/>
  <c r="AS99" i="15"/>
  <c r="AS97" i="15"/>
  <c r="AT69" i="15"/>
  <c r="AT97" i="15"/>
  <c r="AT99" i="15"/>
  <c r="AG119" i="15"/>
  <c r="AG121" i="15"/>
  <c r="AG123" i="15"/>
  <c r="AG69" i="15"/>
  <c r="AG99" i="15"/>
  <c r="AG97" i="15"/>
  <c r="AT123" i="15"/>
  <c r="AT119" i="15"/>
  <c r="AT121" i="15"/>
  <c r="AT109" i="15"/>
  <c r="AT95" i="15"/>
  <c r="AT115" i="15"/>
  <c r="AT113" i="15"/>
  <c r="AT25" i="15"/>
  <c r="AT40" i="15"/>
  <c r="AT73" i="15"/>
  <c r="AT111" i="15"/>
  <c r="AC43" i="15"/>
  <c r="AC47" i="15"/>
  <c r="AC45" i="15"/>
  <c r="AS40" i="15"/>
  <c r="AS115" i="15"/>
  <c r="AS25" i="15"/>
  <c r="AS113" i="15"/>
  <c r="AS111" i="15"/>
  <c r="AS95" i="15"/>
  <c r="AS109" i="15"/>
  <c r="AS73" i="15"/>
  <c r="AE43" i="7"/>
  <c r="AD48" i="15"/>
  <c r="AD63" i="18"/>
  <c r="AD88" i="18"/>
  <c r="AD71" i="18"/>
  <c r="AD67" i="18"/>
  <c r="AD51" i="18"/>
  <c r="AD38" i="18"/>
  <c r="AD26" i="18"/>
  <c r="AD23" i="18"/>
  <c r="AD101" i="18"/>
  <c r="AD55" i="18"/>
  <c r="AD59" i="18"/>
  <c r="AE42" i="18"/>
  <c r="AD20" i="18"/>
  <c r="AD11" i="18"/>
  <c r="AD103" i="18"/>
  <c r="AD93" i="18"/>
  <c r="AD17" i="18"/>
  <c r="AD35" i="18"/>
  <c r="AD32" i="18"/>
  <c r="AD14" i="18"/>
  <c r="AD87" i="18"/>
  <c r="AD97" i="18"/>
  <c r="AD83" i="18"/>
  <c r="AD75" i="18"/>
  <c r="AD29" i="18"/>
  <c r="AD41" i="18"/>
  <c r="AD47" i="18"/>
  <c r="AD79" i="18"/>
  <c r="AG109" i="15"/>
  <c r="AG25" i="15"/>
  <c r="AG40" i="15"/>
  <c r="AG73" i="15"/>
  <c r="AG113" i="15"/>
  <c r="AG115" i="15"/>
  <c r="AG95" i="15"/>
  <c r="AG111" i="15"/>
  <c r="R68" i="7"/>
  <c r="R65" i="7"/>
  <c r="R62" i="7"/>
  <c r="R45" i="7"/>
  <c r="R46" i="7"/>
  <c r="R48" i="7"/>
  <c r="R49" i="7"/>
  <c r="R51" i="7"/>
  <c r="R52" i="7"/>
  <c r="R54" i="7"/>
  <c r="R55" i="7"/>
  <c r="R57" i="7"/>
  <c r="R58" i="7"/>
  <c r="R42" i="7"/>
  <c r="R43" i="7"/>
  <c r="R39" i="7"/>
  <c r="R40" i="7"/>
  <c r="R36" i="7"/>
  <c r="R37" i="7"/>
  <c r="R31" i="7"/>
  <c r="R33" i="7"/>
  <c r="R34" i="7"/>
  <c r="R27" i="7"/>
  <c r="R25" i="7"/>
  <c r="R23" i="7"/>
  <c r="R21" i="7"/>
  <c r="R19" i="7"/>
  <c r="R15" i="7"/>
  <c r="R13" i="7"/>
  <c r="R11" i="7"/>
  <c r="AD43" i="15" l="1"/>
  <c r="AD47" i="15"/>
  <c r="AD45" i="15"/>
  <c r="AE48" i="15"/>
  <c r="AE93" i="18"/>
  <c r="AE35" i="18"/>
  <c r="AE51" i="18"/>
  <c r="AE14" i="18"/>
  <c r="AE32" i="18"/>
  <c r="AE79" i="18"/>
  <c r="AE103" i="18"/>
  <c r="AE29" i="18"/>
  <c r="AE41" i="18"/>
  <c r="AE47" i="18"/>
  <c r="AE17" i="18"/>
  <c r="AE88" i="18"/>
  <c r="AE59" i="18"/>
  <c r="AE11" i="18"/>
  <c r="AE26" i="18"/>
  <c r="AE67" i="18"/>
  <c r="AE101" i="18"/>
  <c r="AE71" i="18"/>
  <c r="AE38" i="18"/>
  <c r="AE87" i="18"/>
  <c r="AE97" i="18"/>
  <c r="AE75" i="18"/>
  <c r="AE20" i="18"/>
  <c r="AE23" i="18"/>
  <c r="AE83" i="18"/>
  <c r="AE55" i="18"/>
  <c r="AE63" i="18"/>
  <c r="AE12" i="15"/>
  <c r="AE15" i="15"/>
  <c r="AE18" i="15"/>
  <c r="AE21" i="15"/>
  <c r="AE24" i="15"/>
  <c r="AE33" i="15"/>
  <c r="AE36" i="15"/>
  <c r="AE39" i="15"/>
  <c r="AE42" i="15"/>
  <c r="AE52" i="15"/>
  <c r="AE55" i="15"/>
  <c r="AE56" i="15"/>
  <c r="AE59" i="15"/>
  <c r="AE60" i="15"/>
  <c r="AE63" i="15"/>
  <c r="AE64" i="15"/>
  <c r="AE67" i="15"/>
  <c r="AE68" i="15"/>
  <c r="AE71" i="15"/>
  <c r="AE72" i="15"/>
  <c r="AE81" i="15"/>
  <c r="AE82" i="15"/>
  <c r="AE85" i="15"/>
  <c r="AE86" i="15"/>
  <c r="AE93" i="15"/>
  <c r="AE94" i="15"/>
  <c r="AE104" i="15"/>
  <c r="AE107" i="15"/>
  <c r="AE108" i="15"/>
  <c r="AD62" i="7"/>
  <c r="AD65" i="7"/>
  <c r="AD68" i="7"/>
  <c r="AD31" i="7"/>
  <c r="AD33" i="7"/>
  <c r="AD34" i="7"/>
  <c r="AD36" i="7"/>
  <c r="AD37" i="7"/>
  <c r="AD39" i="7"/>
  <c r="AD40" i="7"/>
  <c r="AD41" i="7"/>
  <c r="AD42" i="7" s="1"/>
  <c r="AD45" i="7"/>
  <c r="AD46" i="7"/>
  <c r="AD48" i="7"/>
  <c r="AD49" i="7"/>
  <c r="AD51" i="7"/>
  <c r="AD52" i="7"/>
  <c r="AD54" i="7"/>
  <c r="AD55" i="7"/>
  <c r="AD57" i="7"/>
  <c r="AD58" i="7"/>
  <c r="AD11" i="7"/>
  <c r="AD13" i="7"/>
  <c r="AD15" i="7"/>
  <c r="AD17" i="7"/>
  <c r="AD19" i="7"/>
  <c r="AD21" i="7"/>
  <c r="AD23" i="7"/>
  <c r="AD25" i="7"/>
  <c r="AD27" i="7"/>
  <c r="AE47" i="15" l="1"/>
  <c r="AE43" i="15"/>
  <c r="AE45" i="15"/>
  <c r="AF48" i="15"/>
  <c r="AF93" i="18"/>
  <c r="AF67" i="18"/>
  <c r="AF20" i="18"/>
  <c r="AF26" i="18"/>
  <c r="AF29" i="18"/>
  <c r="AF35" i="18"/>
  <c r="AF51" i="18"/>
  <c r="AF71" i="18"/>
  <c r="AF75" i="18"/>
  <c r="AF101" i="18"/>
  <c r="AF41" i="18"/>
  <c r="AF55" i="18"/>
  <c r="AF63" i="18"/>
  <c r="AF97" i="18"/>
  <c r="AF83" i="18"/>
  <c r="AF59" i="18"/>
  <c r="AF47" i="18"/>
  <c r="AF14" i="18"/>
  <c r="AF17" i="18"/>
  <c r="AF23" i="18"/>
  <c r="AF88" i="18"/>
  <c r="AF103" i="18"/>
  <c r="AF38" i="18"/>
  <c r="AF11" i="18"/>
  <c r="AF87" i="18"/>
  <c r="AF32" i="18"/>
  <c r="AF79" i="18"/>
  <c r="AD43" i="7"/>
  <c r="AD52" i="15"/>
  <c r="AD55" i="15"/>
  <c r="AD56" i="15"/>
  <c r="AD59" i="15"/>
  <c r="AD60" i="15"/>
  <c r="AD63" i="15"/>
  <c r="AD64" i="15"/>
  <c r="AD67" i="15"/>
  <c r="AD68" i="15"/>
  <c r="AD71" i="15"/>
  <c r="AD72" i="15"/>
  <c r="AD81" i="15"/>
  <c r="AD82" i="15"/>
  <c r="AD85" i="15"/>
  <c r="AD86" i="15"/>
  <c r="AD93" i="15"/>
  <c r="AD94" i="15"/>
  <c r="AD104" i="15"/>
  <c r="AD107" i="15"/>
  <c r="AD108" i="15"/>
  <c r="AD12" i="15"/>
  <c r="AD15" i="15"/>
  <c r="AD18" i="15"/>
  <c r="AD21" i="15"/>
  <c r="AD24" i="15"/>
  <c r="AD33" i="15"/>
  <c r="AD36" i="15"/>
  <c r="AD39" i="15"/>
  <c r="AD42" i="15"/>
  <c r="AC62" i="7"/>
  <c r="AC65" i="7"/>
  <c r="AC68" i="7"/>
  <c r="AC31" i="7"/>
  <c r="AC33" i="7"/>
  <c r="AC34" i="7"/>
  <c r="AC36" i="7"/>
  <c r="AC37" i="7"/>
  <c r="AC39" i="7"/>
  <c r="AC40" i="7"/>
  <c r="AC41" i="7"/>
  <c r="AC43" i="7" s="1"/>
  <c r="AC45" i="7"/>
  <c r="AC46" i="7"/>
  <c r="AC48" i="7"/>
  <c r="AC49" i="7"/>
  <c r="AC51" i="7"/>
  <c r="AC52" i="7"/>
  <c r="AC54" i="7"/>
  <c r="AC55" i="7"/>
  <c r="AC57" i="7"/>
  <c r="AC58" i="7"/>
  <c r="AC11" i="7"/>
  <c r="AC13" i="7"/>
  <c r="AC15" i="7"/>
  <c r="AC17" i="7"/>
  <c r="AC19" i="7"/>
  <c r="AC21" i="7"/>
  <c r="AC23" i="7"/>
  <c r="AC25" i="7"/>
  <c r="AC27" i="7"/>
  <c r="AF43" i="15" l="1"/>
  <c r="AF47" i="15"/>
  <c r="AF45" i="15"/>
  <c r="AF10" i="15"/>
  <c r="AF79" i="15"/>
  <c r="AF100" i="15"/>
  <c r="AF65" i="15"/>
  <c r="AF37" i="15"/>
  <c r="AF13" i="15"/>
  <c r="AF61" i="15"/>
  <c r="AF57" i="15"/>
  <c r="AF34" i="15"/>
  <c r="AF22" i="15"/>
  <c r="AF124" i="15"/>
  <c r="AF75" i="15"/>
  <c r="AF83" i="15"/>
  <c r="AF29" i="15"/>
  <c r="AF31" i="15"/>
  <c r="AF19" i="15"/>
  <c r="AF87" i="15"/>
  <c r="AF53" i="15"/>
  <c r="AF105" i="15"/>
  <c r="AF77" i="15"/>
  <c r="AF27" i="15"/>
  <c r="AF16" i="15"/>
  <c r="AC42" i="7"/>
  <c r="AF123" i="15" l="1"/>
  <c r="AF119" i="15"/>
  <c r="AF121" i="15"/>
  <c r="AF69" i="15"/>
  <c r="AF97" i="15"/>
  <c r="AF99" i="15"/>
  <c r="AF25" i="15"/>
  <c r="AF111" i="15"/>
  <c r="AF109" i="15"/>
  <c r="AF95" i="15"/>
  <c r="AF40" i="15"/>
  <c r="AF113" i="15"/>
  <c r="AF115" i="15"/>
  <c r="AF73" i="15"/>
  <c r="AC52" i="15"/>
  <c r="AC55" i="15"/>
  <c r="AC56" i="15"/>
  <c r="AC59" i="15"/>
  <c r="AC60" i="15"/>
  <c r="AC63" i="15"/>
  <c r="AC64" i="15"/>
  <c r="AC67" i="15"/>
  <c r="AC68" i="15"/>
  <c r="AC71" i="15"/>
  <c r="AC72" i="15"/>
  <c r="AC81" i="15"/>
  <c r="AC82" i="15"/>
  <c r="AC85" i="15"/>
  <c r="AC86" i="15"/>
  <c r="AC93" i="15"/>
  <c r="AC94" i="15"/>
  <c r="AC104" i="15"/>
  <c r="AC107" i="15"/>
  <c r="AC108" i="15"/>
  <c r="AC12" i="15"/>
  <c r="AC15" i="15"/>
  <c r="AC18" i="15"/>
  <c r="AC21" i="15"/>
  <c r="AC24" i="15"/>
  <c r="AC33" i="15"/>
  <c r="AC36" i="15"/>
  <c r="AC39" i="15"/>
  <c r="AC42" i="15"/>
  <c r="AB62" i="7"/>
  <c r="AB65" i="7"/>
  <c r="AB68" i="7"/>
  <c r="AB31" i="7"/>
  <c r="AB33" i="7"/>
  <c r="AB34" i="7"/>
  <c r="AB36" i="7"/>
  <c r="AB37" i="7"/>
  <c r="AB39" i="7"/>
  <c r="AB40" i="7"/>
  <c r="AB41" i="7"/>
  <c r="AB42" i="7" s="1"/>
  <c r="AB45" i="7"/>
  <c r="AB46" i="7"/>
  <c r="AB48" i="7"/>
  <c r="AB49" i="7"/>
  <c r="AB51" i="7"/>
  <c r="AB52" i="7"/>
  <c r="AB54" i="7"/>
  <c r="AB55" i="7"/>
  <c r="AB57" i="7"/>
  <c r="AB58" i="7"/>
  <c r="AB11" i="7"/>
  <c r="AB13" i="7"/>
  <c r="AB15" i="7"/>
  <c r="AB17" i="7"/>
  <c r="AB19" i="7"/>
  <c r="AB21" i="7"/>
  <c r="AB23" i="7"/>
  <c r="AB25" i="7"/>
  <c r="AB27" i="7"/>
  <c r="AB43" i="7" l="1"/>
  <c r="AB12" i="15"/>
  <c r="AB15" i="15"/>
  <c r="AB18" i="15"/>
  <c r="AB21" i="15"/>
  <c r="AB24" i="15"/>
  <c r="AB33" i="15"/>
  <c r="AB36" i="15"/>
  <c r="AB39" i="15"/>
  <c r="AB42" i="15"/>
  <c r="AB52" i="15"/>
  <c r="AB55" i="15"/>
  <c r="AB56" i="15"/>
  <c r="AB59" i="15"/>
  <c r="AB60" i="15"/>
  <c r="AB63" i="15"/>
  <c r="AB64" i="15"/>
  <c r="AB67" i="15"/>
  <c r="AB68" i="15"/>
  <c r="AB71" i="15"/>
  <c r="AB72" i="15"/>
  <c r="AB81" i="15"/>
  <c r="AB82" i="15"/>
  <c r="AB85" i="15"/>
  <c r="AB86" i="15"/>
  <c r="AB93" i="15"/>
  <c r="AB94" i="15"/>
  <c r="AB104" i="15"/>
  <c r="AB107" i="15"/>
  <c r="AB108" i="15"/>
  <c r="AA41" i="7"/>
  <c r="AA11" i="7"/>
  <c r="AA13" i="7"/>
  <c r="AA15" i="7"/>
  <c r="AA17" i="7"/>
  <c r="AA19" i="7"/>
  <c r="AA21" i="7"/>
  <c r="AA23" i="7"/>
  <c r="AA25" i="7"/>
  <c r="AA27" i="7"/>
  <c r="AA31" i="7"/>
  <c r="AA33" i="7"/>
  <c r="AA34" i="7"/>
  <c r="AA36" i="7"/>
  <c r="AA37" i="7"/>
  <c r="AA39" i="7"/>
  <c r="AA42" i="7"/>
  <c r="AA45" i="7"/>
  <c r="AA46" i="7"/>
  <c r="AA48" i="7"/>
  <c r="AA49" i="7"/>
  <c r="AA51" i="7"/>
  <c r="AA52" i="7"/>
  <c r="AA54" i="7"/>
  <c r="AA55" i="7"/>
  <c r="AA57" i="7"/>
  <c r="AA58" i="7"/>
  <c r="AA62" i="7"/>
  <c r="AA65" i="7"/>
  <c r="AA68" i="7"/>
  <c r="AA40" i="7" l="1"/>
  <c r="AA43" i="7"/>
  <c r="AA12" i="15"/>
  <c r="AA15" i="15"/>
  <c r="AA18" i="15"/>
  <c r="AA21" i="15"/>
  <c r="AA24" i="15"/>
  <c r="AA33" i="15"/>
  <c r="AA36" i="15"/>
  <c r="AA39" i="15"/>
  <c r="AA42" i="15"/>
  <c r="AA52" i="15"/>
  <c r="AA55" i="15"/>
  <c r="AA56" i="15"/>
  <c r="AA59" i="15"/>
  <c r="AA60" i="15"/>
  <c r="AA63" i="15"/>
  <c r="AA64" i="15"/>
  <c r="AA67" i="15"/>
  <c r="AA68" i="15"/>
  <c r="AA71" i="15"/>
  <c r="AA72" i="15"/>
  <c r="AA81" i="15"/>
  <c r="AA82" i="15"/>
  <c r="AA85" i="15"/>
  <c r="AA86" i="15"/>
  <c r="AA93" i="15"/>
  <c r="AA94" i="15"/>
  <c r="AA104" i="15"/>
  <c r="AA107" i="15"/>
  <c r="AA108" i="15"/>
  <c r="Z11" i="7"/>
  <c r="Z13" i="7"/>
  <c r="Z15" i="7"/>
  <c r="Z17" i="7"/>
  <c r="Z19" i="7"/>
  <c r="Z21" i="7"/>
  <c r="Z23" i="7"/>
  <c r="Z25" i="7"/>
  <c r="Z27" i="7"/>
  <c r="Z31" i="7"/>
  <c r="Z33" i="7"/>
  <c r="Z34" i="7"/>
  <c r="Z36" i="7"/>
  <c r="Z37" i="7"/>
  <c r="Z38" i="7"/>
  <c r="Z39" i="7" s="1"/>
  <c r="Z41" i="7"/>
  <c r="Z43" i="7" s="1"/>
  <c r="Z45" i="7"/>
  <c r="Z46" i="7"/>
  <c r="Z48" i="7"/>
  <c r="Z49" i="7"/>
  <c r="Z51" i="7"/>
  <c r="Z52" i="7"/>
  <c r="Z54" i="7"/>
  <c r="Z55" i="7"/>
  <c r="Z57" i="7"/>
  <c r="Z58" i="7"/>
  <c r="Z62" i="7"/>
  <c r="Z65" i="7"/>
  <c r="Z68" i="7"/>
  <c r="Z40" i="7" l="1"/>
  <c r="Z42" i="7"/>
  <c r="Z12" i="15" l="1"/>
  <c r="Z15" i="15"/>
  <c r="Z18" i="15"/>
  <c r="Z21" i="15"/>
  <c r="Z24" i="15"/>
  <c r="Z33" i="15"/>
  <c r="Z36" i="15"/>
  <c r="Z39" i="15"/>
  <c r="Z42" i="15"/>
  <c r="Z52" i="15"/>
  <c r="Z55" i="15"/>
  <c r="Z56" i="15"/>
  <c r="Z59" i="15"/>
  <c r="Z60" i="15"/>
  <c r="Z63" i="15"/>
  <c r="Z64" i="15"/>
  <c r="Z67" i="15"/>
  <c r="Z68" i="15"/>
  <c r="Z71" i="15"/>
  <c r="Z72" i="15"/>
  <c r="Z81" i="15"/>
  <c r="Z82" i="15"/>
  <c r="Z85" i="15"/>
  <c r="Z86" i="15"/>
  <c r="Z93" i="15"/>
  <c r="Z94" i="15"/>
  <c r="Z104" i="15"/>
  <c r="Z107" i="15"/>
  <c r="Z108" i="15"/>
  <c r="Y11" i="7"/>
  <c r="Y13" i="7"/>
  <c r="Y15" i="7"/>
  <c r="Y17" i="7"/>
  <c r="Y19" i="7"/>
  <c r="Y21" i="7"/>
  <c r="Y23" i="7"/>
  <c r="Y25" i="7"/>
  <c r="Y27" i="7"/>
  <c r="Y31" i="7"/>
  <c r="Y33" i="7"/>
  <c r="Y34" i="7"/>
  <c r="Y36" i="7"/>
  <c r="Y37" i="7"/>
  <c r="Y38" i="7"/>
  <c r="Y39" i="7" s="1"/>
  <c r="Y41" i="7"/>
  <c r="Y42" i="7" s="1"/>
  <c r="Y45" i="7"/>
  <c r="Y46" i="7"/>
  <c r="Y48" i="7"/>
  <c r="Y49" i="7"/>
  <c r="Y51" i="7"/>
  <c r="Y52" i="7"/>
  <c r="Y54" i="7"/>
  <c r="Y55" i="7"/>
  <c r="Y57" i="7"/>
  <c r="Y58" i="7"/>
  <c r="Y62" i="7"/>
  <c r="Y65" i="7"/>
  <c r="Y68" i="7"/>
  <c r="Y40" i="7" l="1"/>
  <c r="Y43" i="7"/>
  <c r="Y12" i="15"/>
  <c r="Y15" i="15"/>
  <c r="Y18" i="15"/>
  <c r="Y21" i="15"/>
  <c r="Y24" i="15"/>
  <c r="Y33" i="15"/>
  <c r="Y36" i="15"/>
  <c r="Y39" i="15"/>
  <c r="Y42" i="15"/>
  <c r="Y52" i="15"/>
  <c r="Y55" i="15"/>
  <c r="Y56" i="15"/>
  <c r="Y59" i="15"/>
  <c r="Y60" i="15"/>
  <c r="Y63" i="15"/>
  <c r="Y64" i="15"/>
  <c r="Y67" i="15"/>
  <c r="Y68" i="15"/>
  <c r="Y71" i="15"/>
  <c r="Y72" i="15"/>
  <c r="Y81" i="15"/>
  <c r="Y82" i="15"/>
  <c r="Y85" i="15"/>
  <c r="Y86" i="15"/>
  <c r="Y93" i="15"/>
  <c r="Y94" i="15"/>
  <c r="Y104" i="15"/>
  <c r="Y107" i="15"/>
  <c r="Y108" i="15"/>
  <c r="X34" i="7"/>
  <c r="X11" i="7"/>
  <c r="X13" i="7"/>
  <c r="X15" i="7"/>
  <c r="X17" i="7"/>
  <c r="X19" i="7"/>
  <c r="X21" i="7"/>
  <c r="X23" i="7"/>
  <c r="X25" i="7"/>
  <c r="X27" i="7"/>
  <c r="X31" i="7"/>
  <c r="X33" i="7"/>
  <c r="X36" i="7"/>
  <c r="X37" i="7"/>
  <c r="X38" i="7"/>
  <c r="X39" i="7" s="1"/>
  <c r="X41" i="7"/>
  <c r="X42" i="7" s="1"/>
  <c r="X45" i="7"/>
  <c r="X46" i="7"/>
  <c r="X48" i="7"/>
  <c r="X49" i="7"/>
  <c r="X51" i="7"/>
  <c r="X52" i="7"/>
  <c r="X54" i="7"/>
  <c r="X55" i="7"/>
  <c r="X57" i="7"/>
  <c r="X58" i="7"/>
  <c r="X62" i="7"/>
  <c r="X65" i="7"/>
  <c r="X68" i="7"/>
  <c r="X40" i="7" l="1"/>
  <c r="X43" i="7"/>
  <c r="W38" i="7"/>
  <c r="W40" i="7" s="1"/>
  <c r="W68" i="7"/>
  <c r="W65" i="7"/>
  <c r="W62" i="7"/>
  <c r="W58" i="7"/>
  <c r="W57" i="7"/>
  <c r="W55" i="7"/>
  <c r="W54" i="7"/>
  <c r="W52" i="7"/>
  <c r="W51" i="7"/>
  <c r="W49" i="7"/>
  <c r="W48" i="7"/>
  <c r="W46" i="7"/>
  <c r="W45" i="7"/>
  <c r="W41" i="7"/>
  <c r="W42" i="7" s="1"/>
  <c r="W37" i="7"/>
  <c r="W36" i="7"/>
  <c r="W34" i="7"/>
  <c r="W33" i="7"/>
  <c r="W31" i="7"/>
  <c r="W27" i="7"/>
  <c r="W25" i="7"/>
  <c r="W23" i="7"/>
  <c r="W21" i="7"/>
  <c r="W19" i="7"/>
  <c r="W17" i="7"/>
  <c r="W15" i="7"/>
  <c r="W13" i="7"/>
  <c r="W11" i="7"/>
  <c r="W43" i="7" l="1"/>
  <c r="W39" i="7"/>
  <c r="X108" i="15" l="1"/>
  <c r="X107" i="15"/>
  <c r="X104" i="15"/>
  <c r="X94" i="15"/>
  <c r="X93" i="15"/>
  <c r="X86" i="15"/>
  <c r="X85" i="15"/>
  <c r="X82" i="15"/>
  <c r="X81" i="15"/>
  <c r="X72" i="15"/>
  <c r="X71" i="15"/>
  <c r="X68" i="15"/>
  <c r="X67" i="15"/>
  <c r="X64" i="15"/>
  <c r="X63" i="15"/>
  <c r="X60" i="15"/>
  <c r="X59" i="15"/>
  <c r="X56" i="15"/>
  <c r="X55" i="15"/>
  <c r="X52" i="15"/>
  <c r="X42" i="15"/>
  <c r="X39" i="15"/>
  <c r="X36" i="15"/>
  <c r="X33" i="15"/>
  <c r="X24" i="15"/>
  <c r="X21" i="15"/>
  <c r="X18" i="15"/>
  <c r="X15" i="15"/>
  <c r="X12" i="15"/>
  <c r="W12" i="15" l="1"/>
  <c r="W15" i="15"/>
  <c r="W18" i="15"/>
  <c r="W21" i="15"/>
  <c r="W24" i="15"/>
  <c r="W33" i="15"/>
  <c r="W36" i="15"/>
  <c r="W39" i="15"/>
  <c r="W42" i="15"/>
  <c r="W52" i="15"/>
  <c r="W55" i="15"/>
  <c r="W56" i="15"/>
  <c r="W59" i="15"/>
  <c r="W60" i="15"/>
  <c r="W63" i="15"/>
  <c r="W64" i="15"/>
  <c r="W67" i="15"/>
  <c r="W68" i="15"/>
  <c r="W71" i="15"/>
  <c r="W72" i="15"/>
  <c r="W81" i="15"/>
  <c r="W82" i="15"/>
  <c r="W85" i="15"/>
  <c r="W86" i="15"/>
  <c r="W93" i="15"/>
  <c r="W94" i="15"/>
  <c r="W104" i="15"/>
  <c r="W107" i="15"/>
  <c r="W108" i="15"/>
  <c r="V11" i="7"/>
  <c r="V13" i="7"/>
  <c r="V15" i="7"/>
  <c r="V17" i="7"/>
  <c r="V19" i="7"/>
  <c r="V21" i="7"/>
  <c r="V23" i="7"/>
  <c r="V25" i="7"/>
  <c r="V27" i="7"/>
  <c r="V31" i="7"/>
  <c r="V33" i="7"/>
  <c r="V34" i="7"/>
  <c r="V36" i="7"/>
  <c r="V37" i="7"/>
  <c r="V38" i="7"/>
  <c r="V39" i="7" s="1"/>
  <c r="V41" i="7"/>
  <c r="V42" i="7" s="1"/>
  <c r="V45" i="7"/>
  <c r="V46" i="7"/>
  <c r="V48" i="7"/>
  <c r="V49" i="7"/>
  <c r="V51" i="7"/>
  <c r="V52" i="7"/>
  <c r="V54" i="7"/>
  <c r="V55" i="7"/>
  <c r="V57" i="7"/>
  <c r="V58" i="7"/>
  <c r="V62" i="7"/>
  <c r="V65" i="7"/>
  <c r="V68" i="7"/>
  <c r="V40" i="7" l="1"/>
  <c r="V43" i="7"/>
  <c r="S107" i="15" l="1"/>
  <c r="S108" i="15"/>
  <c r="S104" i="15"/>
  <c r="S93" i="15"/>
  <c r="S94" i="15"/>
  <c r="S85" i="15"/>
  <c r="S86" i="15"/>
  <c r="S81" i="15"/>
  <c r="S82" i="15"/>
  <c r="S71" i="15"/>
  <c r="S72" i="15"/>
  <c r="S67" i="15"/>
  <c r="S68" i="15"/>
  <c r="S63" i="15"/>
  <c r="S64" i="15"/>
  <c r="S59" i="15"/>
  <c r="S60" i="15"/>
  <c r="S55" i="15"/>
  <c r="S56" i="15"/>
  <c r="S52" i="15"/>
  <c r="S42" i="15"/>
  <c r="S39" i="15"/>
  <c r="S36" i="15"/>
  <c r="S33" i="15"/>
  <c r="S24" i="15"/>
  <c r="S21" i="15"/>
  <c r="S15" i="15"/>
  <c r="S12" i="15"/>
  <c r="V12" i="15" l="1"/>
  <c r="V15" i="15"/>
  <c r="V18" i="15"/>
  <c r="V21" i="15"/>
  <c r="V24" i="15"/>
  <c r="V33" i="15"/>
  <c r="V36" i="15"/>
  <c r="V39" i="15"/>
  <c r="V42" i="15"/>
  <c r="V52" i="15"/>
  <c r="V55" i="15"/>
  <c r="V56" i="15"/>
  <c r="V59" i="15"/>
  <c r="V60" i="15"/>
  <c r="V63" i="15"/>
  <c r="V64" i="15"/>
  <c r="V67" i="15"/>
  <c r="V68" i="15"/>
  <c r="V71" i="15"/>
  <c r="V72" i="15"/>
  <c r="V81" i="15"/>
  <c r="V82" i="15"/>
  <c r="V85" i="15"/>
  <c r="V86" i="15"/>
  <c r="V93" i="15"/>
  <c r="V94" i="15"/>
  <c r="V104" i="15"/>
  <c r="V107" i="15"/>
  <c r="V108" i="15"/>
  <c r="U41" i="7"/>
  <c r="U43" i="7" s="1"/>
  <c r="U38" i="7"/>
  <c r="U39" i="7" s="1"/>
  <c r="U11" i="7"/>
  <c r="U13" i="7"/>
  <c r="U15" i="7"/>
  <c r="U17" i="7"/>
  <c r="U19" i="7"/>
  <c r="U21" i="7"/>
  <c r="U23" i="7"/>
  <c r="U25" i="7"/>
  <c r="U27" i="7"/>
  <c r="U31" i="7"/>
  <c r="U33" i="7"/>
  <c r="U34" i="7"/>
  <c r="U36" i="7"/>
  <c r="U37" i="7"/>
  <c r="U45" i="7"/>
  <c r="U46" i="7"/>
  <c r="U48" i="7"/>
  <c r="U49" i="7"/>
  <c r="U51" i="7"/>
  <c r="U52" i="7"/>
  <c r="U54" i="7"/>
  <c r="U55" i="7"/>
  <c r="U57" i="7"/>
  <c r="U58" i="7"/>
  <c r="U62" i="7"/>
  <c r="U65" i="7"/>
  <c r="U68" i="7"/>
  <c r="U42" i="7" l="1"/>
  <c r="V10" i="15"/>
  <c r="U40" i="7"/>
  <c r="R64" i="15"/>
  <c r="R63" i="15"/>
  <c r="U12" i="15"/>
  <c r="U15" i="15"/>
  <c r="U18" i="15"/>
  <c r="U21" i="15"/>
  <c r="U24" i="15"/>
  <c r="U33" i="15"/>
  <c r="U36" i="15"/>
  <c r="U39" i="15"/>
  <c r="U42" i="15"/>
  <c r="U52" i="15"/>
  <c r="U55" i="15"/>
  <c r="U56" i="15"/>
  <c r="U59" i="15"/>
  <c r="U60" i="15"/>
  <c r="U63" i="15"/>
  <c r="U64" i="15"/>
  <c r="U67" i="15"/>
  <c r="U68" i="15"/>
  <c r="U71" i="15"/>
  <c r="U72" i="15"/>
  <c r="U81" i="15"/>
  <c r="U82" i="15"/>
  <c r="U85" i="15"/>
  <c r="U86" i="15"/>
  <c r="U93" i="15"/>
  <c r="U94" i="15"/>
  <c r="U104" i="15"/>
  <c r="U107" i="15"/>
  <c r="U108" i="15"/>
  <c r="T11" i="7"/>
  <c r="T13" i="7"/>
  <c r="T15" i="7"/>
  <c r="T17" i="7"/>
  <c r="T19" i="7"/>
  <c r="T21" i="7"/>
  <c r="T23" i="7"/>
  <c r="T25" i="7"/>
  <c r="T27" i="7"/>
  <c r="T31" i="7"/>
  <c r="T33" i="7"/>
  <c r="T34" i="7"/>
  <c r="T36" i="7"/>
  <c r="T37" i="7"/>
  <c r="T39" i="7"/>
  <c r="T40" i="7"/>
  <c r="T42" i="7"/>
  <c r="T43" i="7"/>
  <c r="T45" i="7"/>
  <c r="T46" i="7"/>
  <c r="T48" i="7"/>
  <c r="T49" i="7"/>
  <c r="T51" i="7"/>
  <c r="T52" i="7"/>
  <c r="T54" i="7"/>
  <c r="T55" i="7"/>
  <c r="T57" i="7"/>
  <c r="T58" i="7"/>
  <c r="T62" i="7"/>
  <c r="T65" i="7"/>
  <c r="T68" i="7"/>
  <c r="V27" i="15" l="1"/>
  <c r="V19" i="15"/>
  <c r="V105" i="15"/>
  <c r="V75" i="15"/>
  <c r="V31" i="15"/>
  <c r="V77" i="15"/>
  <c r="V79" i="15"/>
  <c r="V65" i="15"/>
  <c r="V16" i="15"/>
  <c r="V100" i="15"/>
  <c r="V124" i="15"/>
  <c r="V22" i="15"/>
  <c r="V34" i="15"/>
  <c r="V83" i="15"/>
  <c r="V53" i="15"/>
  <c r="V87" i="15"/>
  <c r="V13" i="15"/>
  <c r="V29" i="15"/>
  <c r="V37" i="15"/>
  <c r="V57" i="15"/>
  <c r="V61" i="15"/>
  <c r="X124" i="15"/>
  <c r="X16" i="15"/>
  <c r="X19" i="15"/>
  <c r="X29" i="15"/>
  <c r="X10" i="15"/>
  <c r="X13" i="15"/>
  <c r="X75" i="15"/>
  <c r="X105" i="15"/>
  <c r="X100" i="15"/>
  <c r="X65" i="15"/>
  <c r="X57" i="15"/>
  <c r="X34" i="15"/>
  <c r="X83" i="15"/>
  <c r="X37" i="15"/>
  <c r="X79" i="15"/>
  <c r="X22" i="15"/>
  <c r="X53" i="15"/>
  <c r="X87" i="15"/>
  <c r="X61" i="15"/>
  <c r="X27" i="15"/>
  <c r="X77" i="15"/>
  <c r="X31" i="15"/>
  <c r="W10" i="15"/>
  <c r="W31" i="15"/>
  <c r="W34" i="15"/>
  <c r="W37" i="15"/>
  <c r="W53" i="15"/>
  <c r="W61" i="15"/>
  <c r="W77" i="15"/>
  <c r="W83" i="15"/>
  <c r="W124" i="15"/>
  <c r="W27" i="15"/>
  <c r="W57" i="15"/>
  <c r="W65" i="15"/>
  <c r="W75" i="15"/>
  <c r="W79" i="15"/>
  <c r="W87" i="15"/>
  <c r="W100" i="15"/>
  <c r="W105" i="15"/>
  <c r="W29" i="15"/>
  <c r="W19" i="15"/>
  <c r="W13" i="15"/>
  <c r="W22" i="15"/>
  <c r="W16" i="15"/>
  <c r="S105" i="15"/>
  <c r="S87" i="15"/>
  <c r="S79" i="15"/>
  <c r="S75" i="15"/>
  <c r="S61" i="15"/>
  <c r="S83" i="15"/>
  <c r="S77" i="15"/>
  <c r="S65" i="15"/>
  <c r="S57" i="15"/>
  <c r="S53" i="15"/>
  <c r="S37" i="15"/>
  <c r="S34" i="15"/>
  <c r="S31" i="15"/>
  <c r="S27" i="15"/>
  <c r="S22" i="15"/>
  <c r="S16" i="15"/>
  <c r="S13" i="15"/>
  <c r="S29" i="15"/>
  <c r="S10" i="15"/>
  <c r="W69" i="15" l="1"/>
  <c r="W97" i="15"/>
  <c r="W99" i="15"/>
  <c r="V95" i="15"/>
  <c r="V123" i="15"/>
  <c r="V119" i="15"/>
  <c r="V121" i="15"/>
  <c r="W123" i="15"/>
  <c r="W121" i="15"/>
  <c r="W119" i="15"/>
  <c r="X69" i="15"/>
  <c r="X97" i="15"/>
  <c r="X99" i="15"/>
  <c r="X123" i="15"/>
  <c r="X119" i="15"/>
  <c r="X121" i="15"/>
  <c r="V69" i="15"/>
  <c r="V97" i="15"/>
  <c r="V99" i="15"/>
  <c r="V73" i="15"/>
  <c r="V113" i="15"/>
  <c r="V115" i="15"/>
  <c r="V40" i="15"/>
  <c r="V109" i="15"/>
  <c r="V111" i="15"/>
  <c r="V25" i="15"/>
  <c r="Z10" i="15"/>
  <c r="Z61" i="15"/>
  <c r="Z53" i="15"/>
  <c r="Z75" i="15"/>
  <c r="Z22" i="15"/>
  <c r="Z29" i="15"/>
  <c r="Z37" i="15"/>
  <c r="Z34" i="15"/>
  <c r="Z83" i="15"/>
  <c r="Z57" i="15"/>
  <c r="Z19" i="15"/>
  <c r="Z77" i="15"/>
  <c r="Z87" i="15"/>
  <c r="Z13" i="15"/>
  <c r="Z79" i="15"/>
  <c r="Z124" i="15"/>
  <c r="Z105" i="15"/>
  <c r="Z100" i="15"/>
  <c r="Z31" i="15"/>
  <c r="Z27" i="15"/>
  <c r="Z16" i="15"/>
  <c r="Z65" i="15"/>
  <c r="X111" i="15"/>
  <c r="X25" i="15"/>
  <c r="X115" i="15"/>
  <c r="X109" i="15"/>
  <c r="X95" i="15"/>
  <c r="X40" i="15"/>
  <c r="X73" i="15"/>
  <c r="X113" i="15"/>
  <c r="Y10" i="15"/>
  <c r="Y29" i="15"/>
  <c r="Y83" i="15"/>
  <c r="Y124" i="15"/>
  <c r="Y16" i="15"/>
  <c r="Y19" i="15"/>
  <c r="Y37" i="15"/>
  <c r="Y61" i="15"/>
  <c r="Y79" i="15"/>
  <c r="Y100" i="15"/>
  <c r="Y105" i="15"/>
  <c r="Y65" i="15"/>
  <c r="Y27" i="15"/>
  <c r="Y87" i="15"/>
  <c r="Y53" i="15"/>
  <c r="Y13" i="15"/>
  <c r="Y34" i="15"/>
  <c r="Y57" i="15"/>
  <c r="Y31" i="15"/>
  <c r="Y77" i="15"/>
  <c r="Y75" i="15"/>
  <c r="Y22" i="15"/>
  <c r="W25" i="15"/>
  <c r="W40" i="15"/>
  <c r="W73" i="15"/>
  <c r="W95" i="15"/>
  <c r="W109" i="15"/>
  <c r="W113" i="15"/>
  <c r="W111" i="15"/>
  <c r="W115" i="15"/>
  <c r="T12" i="15"/>
  <c r="T15" i="15"/>
  <c r="T18" i="15"/>
  <c r="T21" i="15"/>
  <c r="T24" i="15"/>
  <c r="T33" i="15"/>
  <c r="T36" i="15"/>
  <c r="T39" i="15"/>
  <c r="T42" i="15"/>
  <c r="T52" i="15"/>
  <c r="T55" i="15"/>
  <c r="T56" i="15"/>
  <c r="T59" i="15"/>
  <c r="T60" i="15"/>
  <c r="T63" i="15"/>
  <c r="T64" i="15"/>
  <c r="T67" i="15"/>
  <c r="T68" i="15"/>
  <c r="T71" i="15"/>
  <c r="T72" i="15"/>
  <c r="T81" i="15"/>
  <c r="T82" i="15"/>
  <c r="T85" i="15"/>
  <c r="T86" i="15"/>
  <c r="T93" i="15"/>
  <c r="T94" i="15"/>
  <c r="T104" i="15"/>
  <c r="T107" i="15"/>
  <c r="T108" i="15"/>
  <c r="S11" i="7"/>
  <c r="S13" i="7"/>
  <c r="S15" i="7"/>
  <c r="S17" i="7"/>
  <c r="S19" i="7"/>
  <c r="S21" i="7"/>
  <c r="S23" i="7"/>
  <c r="S25" i="7"/>
  <c r="S27" i="7"/>
  <c r="S31" i="7"/>
  <c r="S33" i="7"/>
  <c r="S34" i="7"/>
  <c r="S36" i="7"/>
  <c r="S37" i="7"/>
  <c r="S39" i="7"/>
  <c r="S40" i="7"/>
  <c r="S42" i="7"/>
  <c r="S43" i="7"/>
  <c r="S45" i="7"/>
  <c r="S46" i="7"/>
  <c r="S48" i="7"/>
  <c r="S49" i="7"/>
  <c r="S51" i="7"/>
  <c r="S52" i="7"/>
  <c r="S54" i="7"/>
  <c r="S55" i="7"/>
  <c r="S57" i="7"/>
  <c r="S58" i="7"/>
  <c r="S62" i="7"/>
  <c r="S65" i="7"/>
  <c r="S68" i="7"/>
  <c r="Z69" i="15" l="1"/>
  <c r="Z97" i="15"/>
  <c r="Z99" i="15"/>
  <c r="Y119" i="15"/>
  <c r="Y121" i="15"/>
  <c r="Y123" i="15"/>
  <c r="Y69" i="15"/>
  <c r="Y99" i="15"/>
  <c r="Y97" i="15"/>
  <c r="Z119" i="15"/>
  <c r="Z121" i="15"/>
  <c r="Z123" i="15"/>
  <c r="Z25" i="15"/>
  <c r="Z113" i="15"/>
  <c r="Z115" i="15"/>
  <c r="Z109" i="15"/>
  <c r="Z73" i="15"/>
  <c r="Z95" i="15"/>
  <c r="Z40" i="15"/>
  <c r="Z111" i="15"/>
  <c r="AA27" i="15"/>
  <c r="AA13" i="15"/>
  <c r="AA53" i="15"/>
  <c r="AA105" i="15"/>
  <c r="AA61" i="15"/>
  <c r="AA75" i="15"/>
  <c r="AA124" i="15"/>
  <c r="AA87" i="15"/>
  <c r="AA100" i="15"/>
  <c r="AA37" i="15"/>
  <c r="AA34" i="15"/>
  <c r="AA57" i="15"/>
  <c r="AA29" i="15"/>
  <c r="AA79" i="15"/>
  <c r="AA19" i="15"/>
  <c r="AA31" i="15"/>
  <c r="AA16" i="15"/>
  <c r="AA65" i="15"/>
  <c r="AA22" i="15"/>
  <c r="AA83" i="15"/>
  <c r="AA77" i="15"/>
  <c r="AA10" i="15"/>
  <c r="Y115" i="15"/>
  <c r="Y95" i="15"/>
  <c r="Y73" i="15"/>
  <c r="Y113" i="15"/>
  <c r="Y109" i="15"/>
  <c r="Y40" i="15"/>
  <c r="Y25" i="15"/>
  <c r="Y111" i="15"/>
  <c r="AA123" i="15" l="1"/>
  <c r="AA119" i="15"/>
  <c r="AA121" i="15"/>
  <c r="AA69" i="15"/>
  <c r="AA97" i="15"/>
  <c r="AA99" i="15"/>
  <c r="AC10" i="15"/>
  <c r="AC57" i="15"/>
  <c r="AC77" i="15"/>
  <c r="AC79" i="15"/>
  <c r="AC53" i="15"/>
  <c r="AC75" i="15"/>
  <c r="AC87" i="15"/>
  <c r="AC105" i="15"/>
  <c r="AC65" i="15"/>
  <c r="AC83" i="15"/>
  <c r="AC124" i="15"/>
  <c r="AC61" i="15"/>
  <c r="AC100" i="15"/>
  <c r="AC27" i="15"/>
  <c r="AC31" i="15"/>
  <c r="AC34" i="15"/>
  <c r="AC13" i="15"/>
  <c r="AC29" i="15"/>
  <c r="AC37" i="15"/>
  <c r="AC19" i="15"/>
  <c r="AC22" i="15"/>
  <c r="AC16" i="15"/>
  <c r="AB10" i="15"/>
  <c r="AB13" i="15"/>
  <c r="AB19" i="15"/>
  <c r="AB79" i="15"/>
  <c r="AB29" i="15"/>
  <c r="AB124" i="15"/>
  <c r="AB34" i="15"/>
  <c r="AB105" i="15"/>
  <c r="AB37" i="15"/>
  <c r="AB61" i="15"/>
  <c r="AB83" i="15"/>
  <c r="AB100" i="15"/>
  <c r="AB16" i="15"/>
  <c r="AB53" i="15"/>
  <c r="AB87" i="15"/>
  <c r="AB75" i="15"/>
  <c r="AB77" i="15"/>
  <c r="AB31" i="15"/>
  <c r="AB65" i="15"/>
  <c r="AB57" i="15"/>
  <c r="AB22" i="15"/>
  <c r="AB27" i="15"/>
  <c r="AA25" i="15"/>
  <c r="AA73" i="15"/>
  <c r="AA113" i="15"/>
  <c r="AA40" i="15"/>
  <c r="AA115" i="15"/>
  <c r="AA95" i="15"/>
  <c r="AA109" i="15"/>
  <c r="AA111" i="15"/>
  <c r="R21" i="15"/>
  <c r="Q21" i="15"/>
  <c r="P21" i="15"/>
  <c r="O21" i="15"/>
  <c r="N21" i="15"/>
  <c r="M21" i="15"/>
  <c r="AC69" i="15" l="1"/>
  <c r="AC99" i="15"/>
  <c r="AC97" i="15"/>
  <c r="AB119" i="15"/>
  <c r="AB121" i="15"/>
  <c r="AB123" i="15"/>
  <c r="AB69" i="15"/>
  <c r="AB97" i="15"/>
  <c r="AB99" i="15"/>
  <c r="AC119" i="15"/>
  <c r="AC121" i="15"/>
  <c r="AC123" i="15"/>
  <c r="AE10" i="15"/>
  <c r="AE65" i="15"/>
  <c r="AE27" i="15"/>
  <c r="AE79" i="15"/>
  <c r="AE100" i="15"/>
  <c r="AE34" i="15"/>
  <c r="AE83" i="15"/>
  <c r="AE105" i="15"/>
  <c r="AE53" i="15"/>
  <c r="AE57" i="15"/>
  <c r="AE22" i="15"/>
  <c r="AE77" i="15"/>
  <c r="AE37" i="15"/>
  <c r="AE16" i="15"/>
  <c r="AE61" i="15"/>
  <c r="AE87" i="15"/>
  <c r="AE19" i="15"/>
  <c r="AE31" i="15"/>
  <c r="AE124" i="15"/>
  <c r="AE75" i="15"/>
  <c r="AE13" i="15"/>
  <c r="AE29" i="15"/>
  <c r="AD31" i="15"/>
  <c r="AD57" i="15"/>
  <c r="AD75" i="15"/>
  <c r="AD87" i="15"/>
  <c r="AD105" i="15"/>
  <c r="AD79" i="15"/>
  <c r="AD61" i="15"/>
  <c r="AD53" i="15"/>
  <c r="AD77" i="15"/>
  <c r="AD83" i="15"/>
  <c r="AD124" i="15"/>
  <c r="AD65" i="15"/>
  <c r="AD100" i="15"/>
  <c r="AD22" i="15"/>
  <c r="AD34" i="15"/>
  <c r="AD13" i="15"/>
  <c r="AD29" i="15"/>
  <c r="AD19" i="15"/>
  <c r="AD16" i="15"/>
  <c r="AD27" i="15"/>
  <c r="AD37" i="15"/>
  <c r="AD10" i="15"/>
  <c r="AC109" i="15"/>
  <c r="AC73" i="15"/>
  <c r="AC95" i="15"/>
  <c r="AC113" i="15"/>
  <c r="AC25" i="15"/>
  <c r="AC40" i="15"/>
  <c r="AC115" i="15"/>
  <c r="AC111" i="15"/>
  <c r="AB115" i="15"/>
  <c r="AB113" i="15"/>
  <c r="AB25" i="15"/>
  <c r="AB109" i="15"/>
  <c r="AB73" i="15"/>
  <c r="AB95" i="15"/>
  <c r="AB40" i="15"/>
  <c r="AB111" i="15"/>
  <c r="M22" i="15"/>
  <c r="N22" i="15"/>
  <c r="O22" i="15"/>
  <c r="P22" i="15"/>
  <c r="Q22" i="15"/>
  <c r="AD69" i="15" l="1"/>
  <c r="AD97" i="15"/>
  <c r="AD99" i="15"/>
  <c r="AE123" i="15"/>
  <c r="AE121" i="15"/>
  <c r="AE119" i="15"/>
  <c r="AD119" i="15"/>
  <c r="AD121" i="15"/>
  <c r="AD123" i="15"/>
  <c r="AE69" i="15"/>
  <c r="AE97" i="15"/>
  <c r="AE99" i="15"/>
  <c r="AE115" i="15"/>
  <c r="AE73" i="15"/>
  <c r="AE25" i="15"/>
  <c r="AE95" i="15"/>
  <c r="AE111" i="15"/>
  <c r="AE113" i="15"/>
  <c r="AE109" i="15"/>
  <c r="AE40" i="15"/>
  <c r="AD111" i="15"/>
  <c r="AD115" i="15"/>
  <c r="AD40" i="15"/>
  <c r="AD95" i="15"/>
  <c r="AD73" i="15"/>
  <c r="AD109" i="15"/>
  <c r="AD25" i="15"/>
  <c r="AD113" i="15"/>
  <c r="R22" i="15"/>
  <c r="R65" i="15"/>
  <c r="R93" i="15"/>
  <c r="R94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D66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D72" i="15"/>
  <c r="D71" i="15"/>
  <c r="P39" i="15"/>
  <c r="Q39" i="15"/>
  <c r="R39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D42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D24" i="15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7" i="7"/>
  <c r="Q58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U10" i="15" l="1"/>
  <c r="U19" i="15"/>
  <c r="U83" i="15"/>
  <c r="U13" i="15"/>
  <c r="U124" i="15"/>
  <c r="U34" i="15"/>
  <c r="U16" i="15"/>
  <c r="U57" i="15"/>
  <c r="U77" i="15"/>
  <c r="U27" i="15"/>
  <c r="U65" i="15"/>
  <c r="U105" i="15"/>
  <c r="U22" i="15"/>
  <c r="U53" i="15"/>
  <c r="U31" i="15"/>
  <c r="U37" i="15"/>
  <c r="U100" i="15"/>
  <c r="U75" i="15"/>
  <c r="U79" i="15"/>
  <c r="U87" i="15"/>
  <c r="U61" i="15"/>
  <c r="U29" i="15"/>
  <c r="T19" i="15"/>
  <c r="T87" i="15"/>
  <c r="T57" i="15"/>
  <c r="T16" i="15"/>
  <c r="T100" i="15"/>
  <c r="T10" i="15"/>
  <c r="T65" i="15"/>
  <c r="T34" i="15"/>
  <c r="T77" i="15"/>
  <c r="T75" i="15"/>
  <c r="T13" i="15"/>
  <c r="T83" i="15"/>
  <c r="T29" i="15"/>
  <c r="T105" i="15"/>
  <c r="T22" i="15"/>
  <c r="T27" i="15"/>
  <c r="T37" i="15"/>
  <c r="T124" i="15"/>
  <c r="T53" i="15"/>
  <c r="T79" i="15"/>
  <c r="T31" i="15"/>
  <c r="T61" i="15"/>
  <c r="T97" i="15" l="1"/>
  <c r="T99" i="15"/>
  <c r="S124" i="15"/>
  <c r="T123" i="15"/>
  <c r="T121" i="15"/>
  <c r="T119" i="15"/>
  <c r="U69" i="15"/>
  <c r="U99" i="15"/>
  <c r="U97" i="15"/>
  <c r="U119" i="15"/>
  <c r="U121" i="15"/>
  <c r="U123" i="15"/>
  <c r="S109" i="15"/>
  <c r="S115" i="15"/>
  <c r="S95" i="15"/>
  <c r="S73" i="15"/>
  <c r="S40" i="15"/>
  <c r="T69" i="15"/>
  <c r="S100" i="15"/>
  <c r="T113" i="15"/>
  <c r="T111" i="15"/>
  <c r="U113" i="15"/>
  <c r="U111" i="15"/>
  <c r="U73" i="15"/>
  <c r="U109" i="15"/>
  <c r="U40" i="15"/>
  <c r="U25" i="15"/>
  <c r="U115" i="15"/>
  <c r="U95" i="15"/>
  <c r="T109" i="15"/>
  <c r="T25" i="15"/>
  <c r="T95" i="15"/>
  <c r="T73" i="15"/>
  <c r="T115" i="15"/>
  <c r="T40" i="15"/>
  <c r="S123" i="15" l="1"/>
  <c r="S119" i="15"/>
  <c r="S121" i="15"/>
  <c r="S69" i="15"/>
  <c r="S97" i="15"/>
  <c r="S99" i="15"/>
  <c r="S113" i="15"/>
  <c r="S111" i="15"/>
  <c r="S25" i="15"/>
  <c r="R12" i="15"/>
  <c r="R15" i="15"/>
  <c r="R33" i="15"/>
  <c r="R36" i="15"/>
  <c r="R52" i="15"/>
  <c r="R55" i="15"/>
  <c r="R56" i="15"/>
  <c r="R59" i="15"/>
  <c r="R60" i="15"/>
  <c r="R67" i="15"/>
  <c r="R68" i="15"/>
  <c r="R81" i="15"/>
  <c r="R82" i="15"/>
  <c r="R85" i="15"/>
  <c r="R86" i="15"/>
  <c r="R104" i="15"/>
  <c r="R107" i="15"/>
  <c r="R108" i="15"/>
  <c r="Q11" i="7"/>
  <c r="Q13" i="7"/>
  <c r="Q15" i="7"/>
  <c r="Q19" i="7"/>
  <c r="Q21" i="7"/>
  <c r="Q23" i="7"/>
  <c r="Q25" i="7"/>
  <c r="Q31" i="7"/>
  <c r="Q33" i="7"/>
  <c r="Q34" i="7"/>
  <c r="Q36" i="7"/>
  <c r="Q37" i="7"/>
  <c r="Q39" i="7"/>
  <c r="Q40" i="7"/>
  <c r="Q45" i="7"/>
  <c r="Q46" i="7"/>
  <c r="Q48" i="7"/>
  <c r="Q49" i="7"/>
  <c r="Q51" i="7"/>
  <c r="Q52" i="7"/>
  <c r="Q54" i="7"/>
  <c r="Q55" i="7"/>
  <c r="Q62" i="7"/>
  <c r="Q64" i="7"/>
  <c r="Q65" i="7"/>
  <c r="Q67" i="7"/>
  <c r="Q68" i="7"/>
  <c r="P67" i="7" l="1"/>
  <c r="P68" i="7"/>
  <c r="P64" i="7"/>
  <c r="P65" i="7"/>
  <c r="P62" i="7"/>
  <c r="P54" i="7"/>
  <c r="P55" i="7"/>
  <c r="P51" i="7"/>
  <c r="P52" i="7"/>
  <c r="P48" i="7"/>
  <c r="P49" i="7"/>
  <c r="P45" i="7"/>
  <c r="P46" i="7"/>
  <c r="P39" i="7"/>
  <c r="P40" i="7"/>
  <c r="P36" i="7"/>
  <c r="P37" i="7"/>
  <c r="P33" i="7"/>
  <c r="P34" i="7"/>
  <c r="P31" i="7"/>
  <c r="P25" i="7"/>
  <c r="P23" i="7"/>
  <c r="P21" i="7"/>
  <c r="P19" i="7"/>
  <c r="P15" i="7"/>
  <c r="P13" i="7"/>
  <c r="P11" i="7"/>
  <c r="H118" i="15"/>
  <c r="G118" i="15"/>
  <c r="H117" i="15"/>
  <c r="G117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Q88" i="15"/>
  <c r="Q90" i="15" s="1"/>
  <c r="P88" i="15"/>
  <c r="P89" i="15" s="1"/>
  <c r="O88" i="15"/>
  <c r="O89" i="15" s="1"/>
  <c r="N88" i="15"/>
  <c r="N89" i="15" s="1"/>
  <c r="M88" i="15"/>
  <c r="M89" i="15" s="1"/>
  <c r="L88" i="15"/>
  <c r="K88" i="15"/>
  <c r="K89" i="15" s="1"/>
  <c r="J88" i="15"/>
  <c r="J89" i="15" s="1"/>
  <c r="I88" i="15"/>
  <c r="H88" i="15"/>
  <c r="H89" i="15" s="1"/>
  <c r="G88" i="15"/>
  <c r="G89" i="15" s="1"/>
  <c r="F88" i="15"/>
  <c r="E88" i="15"/>
  <c r="E90" i="15" s="1"/>
  <c r="D88" i="15"/>
  <c r="D89" i="15" s="1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Q66" i="15"/>
  <c r="Q68" i="15" s="1"/>
  <c r="P66" i="15"/>
  <c r="O66" i="15"/>
  <c r="O67" i="15" s="1"/>
  <c r="N66" i="15"/>
  <c r="N67" i="15" s="1"/>
  <c r="M66" i="15"/>
  <c r="M68" i="15" s="1"/>
  <c r="L66" i="15"/>
  <c r="L67" i="15" s="1"/>
  <c r="K66" i="15"/>
  <c r="K67" i="15" s="1"/>
  <c r="J66" i="15"/>
  <c r="J67" i="15" s="1"/>
  <c r="I66" i="15"/>
  <c r="I67" i="15" s="1"/>
  <c r="H66" i="15"/>
  <c r="H68" i="15" s="1"/>
  <c r="G66" i="15"/>
  <c r="F66" i="15"/>
  <c r="F68" i="15" s="1"/>
  <c r="E66" i="15"/>
  <c r="E68" i="15" s="1"/>
  <c r="D67" i="15"/>
  <c r="Q64" i="15"/>
  <c r="Q63" i="15"/>
  <c r="P62" i="15"/>
  <c r="P64" i="15" s="1"/>
  <c r="O62" i="15"/>
  <c r="O63" i="15" s="1"/>
  <c r="N62" i="15"/>
  <c r="M62" i="15"/>
  <c r="M63" i="15" s="1"/>
  <c r="L62" i="15"/>
  <c r="L64" i="15" s="1"/>
  <c r="K62" i="15"/>
  <c r="K63" i="15" s="1"/>
  <c r="J62" i="15"/>
  <c r="J63" i="15" s="1"/>
  <c r="I62" i="15"/>
  <c r="I63" i="15" s="1"/>
  <c r="H62" i="15"/>
  <c r="H63" i="15" s="1"/>
  <c r="G62" i="15"/>
  <c r="G64" i="15" s="1"/>
  <c r="F62" i="15"/>
  <c r="F64" i="15" s="1"/>
  <c r="E62" i="15"/>
  <c r="D62" i="15"/>
  <c r="Q60" i="15"/>
  <c r="Q59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Q29" i="15"/>
  <c r="P100" i="15"/>
  <c r="O124" i="15"/>
  <c r="N100" i="15"/>
  <c r="K124" i="15"/>
  <c r="J124" i="15"/>
  <c r="G124" i="15"/>
  <c r="F124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D39" i="15" s="1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Q15" i="15"/>
  <c r="P14" i="15"/>
  <c r="P15" i="15" s="1"/>
  <c r="O14" i="15"/>
  <c r="N14" i="15"/>
  <c r="N15" i="15" s="1"/>
  <c r="M14" i="15"/>
  <c r="M15" i="15" s="1"/>
  <c r="L14" i="15"/>
  <c r="L15" i="15" s="1"/>
  <c r="K14" i="15"/>
  <c r="K15" i="15" s="1"/>
  <c r="J14" i="15"/>
  <c r="J15" i="15" s="1"/>
  <c r="I14" i="15"/>
  <c r="H14" i="15"/>
  <c r="H15" i="15" s="1"/>
  <c r="G14" i="15"/>
  <c r="G15" i="15" s="1"/>
  <c r="F14" i="15"/>
  <c r="E14" i="15"/>
  <c r="E15" i="15" s="1"/>
  <c r="D14" i="15"/>
  <c r="D15" i="15" s="1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Q31" i="15"/>
  <c r="Q10" i="15"/>
  <c r="Q19" i="15"/>
  <c r="L63" i="15"/>
  <c r="Q13" i="15"/>
  <c r="Q27" i="15"/>
  <c r="Q16" i="15"/>
  <c r="Q61" i="15"/>
  <c r="Q124" i="15"/>
  <c r="Q100" i="15"/>
  <c r="Q105" i="15"/>
  <c r="Q83" i="15"/>
  <c r="Q87" i="15"/>
  <c r="Q65" i="15"/>
  <c r="Q79" i="15"/>
  <c r="Q75" i="15"/>
  <c r="Q77" i="15"/>
  <c r="Q57" i="15"/>
  <c r="Q34" i="15"/>
  <c r="Q37" i="15"/>
  <c r="Q53" i="15"/>
  <c r="H124" i="15"/>
  <c r="H100" i="15"/>
  <c r="P124" i="15"/>
  <c r="G63" i="15"/>
  <c r="D68" i="15"/>
  <c r="K90" i="15"/>
  <c r="O68" i="7"/>
  <c r="O67" i="7"/>
  <c r="O65" i="7"/>
  <c r="O64" i="7"/>
  <c r="O62" i="7"/>
  <c r="O50" i="7"/>
  <c r="O51" i="7" s="1"/>
  <c r="O47" i="7"/>
  <c r="O46" i="7"/>
  <c r="O45" i="7"/>
  <c r="O38" i="7"/>
  <c r="O40" i="7" s="1"/>
  <c r="O33" i="7"/>
  <c r="O34" i="7"/>
  <c r="N34" i="7"/>
  <c r="N33" i="7"/>
  <c r="O31" i="7"/>
  <c r="O25" i="7"/>
  <c r="O23" i="7"/>
  <c r="O21" i="7"/>
  <c r="O19" i="7"/>
  <c r="O15" i="7"/>
  <c r="O12" i="7"/>
  <c r="O13" i="7" s="1"/>
  <c r="O11" i="7"/>
  <c r="N68" i="7"/>
  <c r="M68" i="7"/>
  <c r="L68" i="7"/>
  <c r="K68" i="7"/>
  <c r="J68" i="7"/>
  <c r="I68" i="7"/>
  <c r="H68" i="7"/>
  <c r="G68" i="7"/>
  <c r="F68" i="7"/>
  <c r="N67" i="7"/>
  <c r="M67" i="7"/>
  <c r="L67" i="7"/>
  <c r="K67" i="7"/>
  <c r="J67" i="7"/>
  <c r="I67" i="7"/>
  <c r="H67" i="7"/>
  <c r="G67" i="7"/>
  <c r="F67" i="7"/>
  <c r="N65" i="7"/>
  <c r="M65" i="7"/>
  <c r="L65" i="7"/>
  <c r="K65" i="7"/>
  <c r="J65" i="7"/>
  <c r="I65" i="7"/>
  <c r="H65" i="7"/>
  <c r="G65" i="7"/>
  <c r="F65" i="7"/>
  <c r="E65" i="7"/>
  <c r="D65" i="7"/>
  <c r="N64" i="7"/>
  <c r="M64" i="7"/>
  <c r="L64" i="7"/>
  <c r="K64" i="7"/>
  <c r="J64" i="7"/>
  <c r="I64" i="7"/>
  <c r="H64" i="7"/>
  <c r="G64" i="7"/>
  <c r="F64" i="7"/>
  <c r="D64" i="7"/>
  <c r="N62" i="7"/>
  <c r="M62" i="7"/>
  <c r="L62" i="7"/>
  <c r="K62" i="7"/>
  <c r="J62" i="7"/>
  <c r="I62" i="7"/>
  <c r="H62" i="7"/>
  <c r="G62" i="7"/>
  <c r="F62" i="7"/>
  <c r="E62" i="7"/>
  <c r="D62" i="7"/>
  <c r="N55" i="7"/>
  <c r="N54" i="7"/>
  <c r="N50" i="7"/>
  <c r="N51" i="7" s="1"/>
  <c r="M50" i="7"/>
  <c r="M52" i="7" s="1"/>
  <c r="L50" i="7"/>
  <c r="L52" i="7" s="1"/>
  <c r="K50" i="7"/>
  <c r="K51" i="7" s="1"/>
  <c r="J50" i="7"/>
  <c r="J51" i="7" s="1"/>
  <c r="I50" i="7"/>
  <c r="I51" i="7" s="1"/>
  <c r="H50" i="7"/>
  <c r="H51" i="7" s="1"/>
  <c r="G50" i="7"/>
  <c r="G51" i="7" s="1"/>
  <c r="F50" i="7"/>
  <c r="F52" i="7" s="1"/>
  <c r="E50" i="7"/>
  <c r="E52" i="7" s="1"/>
  <c r="D50" i="7"/>
  <c r="D52" i="7" s="1"/>
  <c r="N47" i="7"/>
  <c r="N48" i="7" s="1"/>
  <c r="M47" i="7"/>
  <c r="M48" i="7" s="1"/>
  <c r="L47" i="7"/>
  <c r="L48" i="7" s="1"/>
  <c r="K47" i="7"/>
  <c r="K48" i="7" s="1"/>
  <c r="J47" i="7"/>
  <c r="J48" i="7" s="1"/>
  <c r="I47" i="7"/>
  <c r="I49" i="7" s="1"/>
  <c r="H47" i="7"/>
  <c r="H48" i="7" s="1"/>
  <c r="G47" i="7"/>
  <c r="G53" i="7" s="1"/>
  <c r="G54" i="7" s="1"/>
  <c r="F47" i="7"/>
  <c r="F48" i="7" s="1"/>
  <c r="E47" i="7"/>
  <c r="E48" i="7" s="1"/>
  <c r="D47" i="7"/>
  <c r="D48" i="7" s="1"/>
  <c r="N46" i="7"/>
  <c r="M46" i="7"/>
  <c r="L46" i="7"/>
  <c r="K46" i="7"/>
  <c r="J46" i="7"/>
  <c r="I46" i="7"/>
  <c r="H46" i="7"/>
  <c r="G46" i="7"/>
  <c r="F46" i="7"/>
  <c r="E46" i="7"/>
  <c r="D46" i="7"/>
  <c r="N45" i="7"/>
  <c r="M45" i="7"/>
  <c r="L45" i="7"/>
  <c r="K45" i="7"/>
  <c r="J45" i="7"/>
  <c r="I45" i="7"/>
  <c r="H45" i="7"/>
  <c r="G45" i="7"/>
  <c r="F45" i="7"/>
  <c r="E45" i="7"/>
  <c r="D45" i="7"/>
  <c r="N38" i="7"/>
  <c r="N39" i="7" s="1"/>
  <c r="M38" i="7"/>
  <c r="M40" i="7" s="1"/>
  <c r="L38" i="7"/>
  <c r="L39" i="7" s="1"/>
  <c r="K38" i="7"/>
  <c r="K40" i="7" s="1"/>
  <c r="J38" i="7"/>
  <c r="J39" i="7" s="1"/>
  <c r="I38" i="7"/>
  <c r="I39" i="7" s="1"/>
  <c r="H38" i="7"/>
  <c r="H35" i="7" s="1"/>
  <c r="G38" i="7"/>
  <c r="G39" i="7" s="1"/>
  <c r="F38" i="7"/>
  <c r="F39" i="7" s="1"/>
  <c r="E38" i="7"/>
  <c r="E40" i="7" s="1"/>
  <c r="D38" i="7"/>
  <c r="D40" i="7" s="1"/>
  <c r="M34" i="7"/>
  <c r="L34" i="7"/>
  <c r="K34" i="7"/>
  <c r="J34" i="7"/>
  <c r="I34" i="7"/>
  <c r="H34" i="7"/>
  <c r="G34" i="7"/>
  <c r="F34" i="7"/>
  <c r="E34" i="7"/>
  <c r="D34" i="7"/>
  <c r="M33" i="7"/>
  <c r="L33" i="7"/>
  <c r="K33" i="7"/>
  <c r="J33" i="7"/>
  <c r="I33" i="7"/>
  <c r="H33" i="7"/>
  <c r="G33" i="7"/>
  <c r="F33" i="7"/>
  <c r="E33" i="7"/>
  <c r="D33" i="7"/>
  <c r="N31" i="7"/>
  <c r="M31" i="7"/>
  <c r="L31" i="7"/>
  <c r="K31" i="7"/>
  <c r="J31" i="7"/>
  <c r="I31" i="7"/>
  <c r="H31" i="7"/>
  <c r="G31" i="7"/>
  <c r="F31" i="7"/>
  <c r="E31" i="7"/>
  <c r="D31" i="7"/>
  <c r="N25" i="7"/>
  <c r="M24" i="7"/>
  <c r="M25" i="7" s="1"/>
  <c r="L24" i="7"/>
  <c r="L25" i="7" s="1"/>
  <c r="K24" i="7"/>
  <c r="K25" i="7" s="1"/>
  <c r="J24" i="7"/>
  <c r="J25" i="7" s="1"/>
  <c r="I24" i="7"/>
  <c r="I25" i="7" s="1"/>
  <c r="H24" i="7"/>
  <c r="H25" i="7" s="1"/>
  <c r="G24" i="7"/>
  <c r="G25" i="7" s="1"/>
  <c r="F24" i="7"/>
  <c r="F25" i="7" s="1"/>
  <c r="E24" i="7"/>
  <c r="E25" i="7" s="1"/>
  <c r="D24" i="7"/>
  <c r="D25" i="7" s="1"/>
  <c r="N23" i="7"/>
  <c r="M23" i="7"/>
  <c r="L23" i="7"/>
  <c r="K23" i="7"/>
  <c r="J23" i="7"/>
  <c r="I23" i="7"/>
  <c r="H23" i="7"/>
  <c r="G23" i="7"/>
  <c r="F23" i="7"/>
  <c r="E23" i="7"/>
  <c r="D23" i="7"/>
  <c r="N21" i="7"/>
  <c r="M21" i="7"/>
  <c r="L21" i="7"/>
  <c r="K21" i="7"/>
  <c r="J21" i="7"/>
  <c r="I21" i="7"/>
  <c r="H21" i="7"/>
  <c r="G21" i="7"/>
  <c r="F21" i="7"/>
  <c r="E21" i="7"/>
  <c r="D21" i="7"/>
  <c r="N19" i="7"/>
  <c r="M19" i="7"/>
  <c r="L19" i="7"/>
  <c r="K19" i="7"/>
  <c r="J19" i="7"/>
  <c r="I19" i="7"/>
  <c r="H19" i="7"/>
  <c r="G19" i="7"/>
  <c r="F19" i="7"/>
  <c r="E19" i="7"/>
  <c r="D19" i="7"/>
  <c r="N15" i="7"/>
  <c r="M15" i="7"/>
  <c r="L15" i="7"/>
  <c r="K15" i="7"/>
  <c r="J15" i="7"/>
  <c r="I15" i="7"/>
  <c r="H15" i="7"/>
  <c r="G15" i="7"/>
  <c r="F15" i="7"/>
  <c r="E15" i="7"/>
  <c r="D15" i="7"/>
  <c r="N12" i="7"/>
  <c r="N13" i="7" s="1"/>
  <c r="M12" i="7"/>
  <c r="M13" i="7" s="1"/>
  <c r="L12" i="7"/>
  <c r="L13" i="7" s="1"/>
  <c r="K12" i="7"/>
  <c r="K13" i="7" s="1"/>
  <c r="J12" i="7"/>
  <c r="J13" i="7" s="1"/>
  <c r="I12" i="7"/>
  <c r="I13" i="7" s="1"/>
  <c r="H12" i="7"/>
  <c r="H13" i="7" s="1"/>
  <c r="G12" i="7"/>
  <c r="G13" i="7" s="1"/>
  <c r="F12" i="7"/>
  <c r="F13" i="7" s="1"/>
  <c r="E12" i="7"/>
  <c r="E13" i="7" s="1"/>
  <c r="D12" i="7"/>
  <c r="D13" i="7" s="1"/>
  <c r="N11" i="7"/>
  <c r="M11" i="7"/>
  <c r="L11" i="7"/>
  <c r="K11" i="7"/>
  <c r="J11" i="7"/>
  <c r="I11" i="7"/>
  <c r="H11" i="7"/>
  <c r="G11" i="7"/>
  <c r="F11" i="7"/>
  <c r="E11" i="7"/>
  <c r="D11" i="7"/>
  <c r="N49" i="7"/>
  <c r="G52" i="7"/>
  <c r="N40" i="7"/>
  <c r="K52" i="7"/>
  <c r="H95" i="15" l="1"/>
  <c r="H123" i="15"/>
  <c r="H121" i="15"/>
  <c r="Q119" i="15"/>
  <c r="Q121" i="15"/>
  <c r="Q123" i="15"/>
  <c r="G95" i="15"/>
  <c r="G123" i="15"/>
  <c r="G121" i="15"/>
  <c r="O95" i="15"/>
  <c r="O123" i="15"/>
  <c r="O119" i="15"/>
  <c r="O121" i="15"/>
  <c r="Q99" i="15"/>
  <c r="Q97" i="15"/>
  <c r="F95" i="15"/>
  <c r="F121" i="15"/>
  <c r="F123" i="15"/>
  <c r="P113" i="15"/>
  <c r="P119" i="15"/>
  <c r="P121" i="15"/>
  <c r="P123" i="15"/>
  <c r="J95" i="15"/>
  <c r="J123" i="15"/>
  <c r="J119" i="15"/>
  <c r="J121" i="15"/>
  <c r="P97" i="15"/>
  <c r="P99" i="15"/>
  <c r="N97" i="15"/>
  <c r="N99" i="15"/>
  <c r="H97" i="15"/>
  <c r="H99" i="15"/>
  <c r="K95" i="15"/>
  <c r="K123" i="15"/>
  <c r="K119" i="15"/>
  <c r="K121" i="15"/>
  <c r="J49" i="7"/>
  <c r="K39" i="7"/>
  <c r="K35" i="7"/>
  <c r="K36" i="7" s="1"/>
  <c r="N90" i="15"/>
  <c r="M35" i="7"/>
  <c r="M37" i="7" s="1"/>
  <c r="M51" i="7"/>
  <c r="H49" i="7"/>
  <c r="K68" i="15"/>
  <c r="G49" i="7"/>
  <c r="K37" i="7"/>
  <c r="E51" i="7"/>
  <c r="H40" i="7"/>
  <c r="J68" i="15"/>
  <c r="I64" i="15"/>
  <c r="N68" i="15"/>
  <c r="H90" i="15"/>
  <c r="M49" i="7"/>
  <c r="D35" i="7"/>
  <c r="D37" i="7" s="1"/>
  <c r="P90" i="15"/>
  <c r="K64" i="15"/>
  <c r="N52" i="7"/>
  <c r="N35" i="7"/>
  <c r="N36" i="7" s="1"/>
  <c r="J40" i="7"/>
  <c r="J52" i="7"/>
  <c r="I48" i="7"/>
  <c r="F51" i="7"/>
  <c r="J53" i="7"/>
  <c r="J54" i="7" s="1"/>
  <c r="D39" i="7"/>
  <c r="G48" i="7"/>
  <c r="F35" i="7"/>
  <c r="F37" i="7" s="1"/>
  <c r="J35" i="7"/>
  <c r="J36" i="7" s="1"/>
  <c r="J90" i="15"/>
  <c r="D90" i="15"/>
  <c r="O64" i="15"/>
  <c r="H67" i="15"/>
  <c r="F58" i="15"/>
  <c r="F60" i="15" s="1"/>
  <c r="J58" i="15"/>
  <c r="J59" i="15" s="1"/>
  <c r="Q89" i="15"/>
  <c r="H69" i="15"/>
  <c r="P10" i="15"/>
  <c r="H39" i="15"/>
  <c r="H40" i="15"/>
  <c r="L39" i="15"/>
  <c r="P95" i="15"/>
  <c r="P40" i="15"/>
  <c r="E39" i="15"/>
  <c r="I39" i="15"/>
  <c r="M39" i="15"/>
  <c r="F39" i="15"/>
  <c r="F40" i="15"/>
  <c r="J39" i="15"/>
  <c r="J40" i="15"/>
  <c r="N39" i="15"/>
  <c r="Q95" i="15"/>
  <c r="Q40" i="15"/>
  <c r="G39" i="15"/>
  <c r="G40" i="15"/>
  <c r="K39" i="15"/>
  <c r="K40" i="15"/>
  <c r="O39" i="15"/>
  <c r="O40" i="15"/>
  <c r="L40" i="7"/>
  <c r="K49" i="7"/>
  <c r="I68" i="15"/>
  <c r="I58" i="15"/>
  <c r="G90" i="15"/>
  <c r="P63" i="15"/>
  <c r="Q67" i="15"/>
  <c r="E67" i="15"/>
  <c r="Q73" i="15"/>
  <c r="F73" i="15"/>
  <c r="J73" i="15"/>
  <c r="G73" i="15"/>
  <c r="K73" i="15"/>
  <c r="O73" i="15"/>
  <c r="P73" i="15"/>
  <c r="H87" i="15"/>
  <c r="H73" i="15"/>
  <c r="F25" i="15"/>
  <c r="G25" i="15"/>
  <c r="K25" i="15"/>
  <c r="H13" i="15"/>
  <c r="H77" i="15"/>
  <c r="P25" i="15"/>
  <c r="J25" i="15"/>
  <c r="H29" i="15"/>
  <c r="H25" i="15"/>
  <c r="H10" i="15"/>
  <c r="O87" i="15"/>
  <c r="O25" i="15"/>
  <c r="H115" i="15"/>
  <c r="H119" i="15"/>
  <c r="G100" i="15"/>
  <c r="Q115" i="15"/>
  <c r="Q25" i="15"/>
  <c r="H57" i="15"/>
  <c r="H109" i="15"/>
  <c r="H105" i="15"/>
  <c r="Q69" i="15"/>
  <c r="M67" i="15"/>
  <c r="N124" i="15"/>
  <c r="F40" i="7"/>
  <c r="L49" i="7"/>
  <c r="M39" i="7"/>
  <c r="D49" i="7"/>
  <c r="I53" i="7"/>
  <c r="I54" i="7" s="1"/>
  <c r="M53" i="7"/>
  <c r="I52" i="7"/>
  <c r="F67" i="15"/>
  <c r="M90" i="15"/>
  <c r="L58" i="15"/>
  <c r="L59" i="15" s="1"/>
  <c r="P58" i="15"/>
  <c r="P61" i="15" s="1"/>
  <c r="H39" i="7"/>
  <c r="G65" i="15"/>
  <c r="G83" i="15"/>
  <c r="G27" i="15"/>
  <c r="G105" i="15"/>
  <c r="G10" i="15"/>
  <c r="G109" i="15"/>
  <c r="G77" i="15"/>
  <c r="G13" i="15"/>
  <c r="G79" i="15"/>
  <c r="G16" i="15"/>
  <c r="G119" i="15"/>
  <c r="G37" i="15"/>
  <c r="G115" i="15"/>
  <c r="O100" i="15"/>
  <c r="I40" i="7"/>
  <c r="E39" i="7"/>
  <c r="I35" i="7"/>
  <c r="E53" i="7"/>
  <c r="E55" i="7" s="1"/>
  <c r="E49" i="7"/>
  <c r="E35" i="7"/>
  <c r="E37" i="7" s="1"/>
  <c r="L35" i="7"/>
  <c r="L36" i="7" s="1"/>
  <c r="G40" i="7"/>
  <c r="G35" i="7"/>
  <c r="G36" i="7" s="1"/>
  <c r="F69" i="15"/>
  <c r="F115" i="15"/>
  <c r="F105" i="15"/>
  <c r="F57" i="15"/>
  <c r="F10" i="15"/>
  <c r="F13" i="15"/>
  <c r="F113" i="15"/>
  <c r="F87" i="15"/>
  <c r="F75" i="15"/>
  <c r="F53" i="15"/>
  <c r="F19" i="15"/>
  <c r="F37" i="15"/>
  <c r="F119" i="15"/>
  <c r="F111" i="15"/>
  <c r="F83" i="15"/>
  <c r="F109" i="15"/>
  <c r="F34" i="15"/>
  <c r="F29" i="15"/>
  <c r="F79" i="15"/>
  <c r="F77" i="15"/>
  <c r="F27" i="15"/>
  <c r="F31" i="15"/>
  <c r="K109" i="15"/>
  <c r="K87" i="15"/>
  <c r="K29" i="15"/>
  <c r="K31" i="15"/>
  <c r="K69" i="15"/>
  <c r="K79" i="15"/>
  <c r="K27" i="15"/>
  <c r="K16" i="15"/>
  <c r="K105" i="15"/>
  <c r="K10" i="15"/>
  <c r="K91" i="15"/>
  <c r="K111" i="15"/>
  <c r="K37" i="15"/>
  <c r="K34" i="15"/>
  <c r="F91" i="15"/>
  <c r="F63" i="15"/>
  <c r="O53" i="7"/>
  <c r="O54" i="7" s="1"/>
  <c r="G31" i="15"/>
  <c r="G34" i="15"/>
  <c r="G75" i="15"/>
  <c r="G87" i="15"/>
  <c r="G111" i="15"/>
  <c r="H16" i="15"/>
  <c r="H31" i="15"/>
  <c r="H27" i="15"/>
  <c r="H75" i="15"/>
  <c r="H113" i="15"/>
  <c r="H111" i="15"/>
  <c r="O91" i="15"/>
  <c r="H91" i="15"/>
  <c r="O90" i="15"/>
  <c r="L68" i="15"/>
  <c r="K100" i="15"/>
  <c r="P69" i="15"/>
  <c r="J64" i="15"/>
  <c r="F100" i="15"/>
  <c r="K58" i="15"/>
  <c r="K59" i="15" s="1"/>
  <c r="O52" i="7"/>
  <c r="G57" i="15"/>
  <c r="G29" i="15"/>
  <c r="G19" i="15"/>
  <c r="G53" i="15"/>
  <c r="G91" i="15"/>
  <c r="G113" i="15"/>
  <c r="H19" i="15"/>
  <c r="H37" i="15"/>
  <c r="H34" i="15"/>
  <c r="H53" i="15"/>
  <c r="H79" i="15"/>
  <c r="H83" i="15"/>
  <c r="F65" i="15"/>
  <c r="M58" i="15"/>
  <c r="M64" i="15"/>
  <c r="J111" i="15"/>
  <c r="J53" i="15"/>
  <c r="J16" i="15"/>
  <c r="J100" i="15"/>
  <c r="O69" i="15"/>
  <c r="O115" i="15"/>
  <c r="O79" i="15"/>
  <c r="O29" i="15"/>
  <c r="O27" i="15"/>
  <c r="O65" i="15"/>
  <c r="O113" i="15"/>
  <c r="O111" i="15"/>
  <c r="O83" i="15"/>
  <c r="O75" i="15"/>
  <c r="O57" i="15"/>
  <c r="O10" i="15"/>
  <c r="O77" i="15"/>
  <c r="O53" i="15"/>
  <c r="O37" i="15"/>
  <c r="O19" i="15"/>
  <c r="O13" i="15"/>
  <c r="J87" i="15"/>
  <c r="J109" i="15"/>
  <c r="J77" i="15"/>
  <c r="J34" i="15"/>
  <c r="J27" i="15"/>
  <c r="J10" i="15"/>
  <c r="J69" i="15"/>
  <c r="J115" i="15"/>
  <c r="J31" i="15"/>
  <c r="J105" i="15"/>
  <c r="J113" i="15"/>
  <c r="J79" i="15"/>
  <c r="J83" i="15"/>
  <c r="J65" i="15"/>
  <c r="J13" i="15"/>
  <c r="J19" i="15"/>
  <c r="N64" i="15"/>
  <c r="N58" i="15"/>
  <c r="N63" i="15"/>
  <c r="O39" i="7"/>
  <c r="O35" i="7"/>
  <c r="J29" i="15"/>
  <c r="J75" i="15"/>
  <c r="O34" i="15"/>
  <c r="O105" i="15"/>
  <c r="E63" i="15"/>
  <c r="E64" i="15"/>
  <c r="E58" i="15"/>
  <c r="J37" i="15"/>
  <c r="J91" i="15"/>
  <c r="O31" i="15"/>
  <c r="I15" i="15"/>
  <c r="O15" i="15"/>
  <c r="O16" i="15"/>
  <c r="E100" i="15"/>
  <c r="E124" i="15"/>
  <c r="I100" i="15"/>
  <c r="I124" i="15"/>
  <c r="M124" i="15"/>
  <c r="M100" i="15"/>
  <c r="L89" i="15"/>
  <c r="L90" i="15"/>
  <c r="J57" i="15"/>
  <c r="O109" i="15"/>
  <c r="F15" i="15"/>
  <c r="F16" i="15"/>
  <c r="O68" i="15"/>
  <c r="O58" i="15"/>
  <c r="E89" i="15"/>
  <c r="I89" i="15"/>
  <c r="I90" i="15"/>
  <c r="Q111" i="15"/>
  <c r="Q109" i="15"/>
  <c r="Q113" i="15"/>
  <c r="H36" i="7"/>
  <c r="H37" i="7"/>
  <c r="L51" i="7"/>
  <c r="M36" i="7"/>
  <c r="D51" i="7"/>
  <c r="F53" i="7"/>
  <c r="H53" i="7"/>
  <c r="O49" i="7"/>
  <c r="K83" i="15"/>
  <c r="K19" i="15"/>
  <c r="K115" i="15"/>
  <c r="K113" i="15"/>
  <c r="K77" i="15"/>
  <c r="K57" i="15"/>
  <c r="K65" i="15"/>
  <c r="K75" i="15"/>
  <c r="K53" i="15"/>
  <c r="H65" i="15"/>
  <c r="H64" i="15"/>
  <c r="H58" i="15"/>
  <c r="D100" i="15"/>
  <c r="D124" i="15"/>
  <c r="D95" i="15" s="1"/>
  <c r="K13" i="15"/>
  <c r="F90" i="15"/>
  <c r="F89" i="15"/>
  <c r="L124" i="15"/>
  <c r="L100" i="15"/>
  <c r="D53" i="7"/>
  <c r="O48" i="7"/>
  <c r="P105" i="15"/>
  <c r="P77" i="15"/>
  <c r="P37" i="15"/>
  <c r="P79" i="15"/>
  <c r="P31" i="15"/>
  <c r="P91" i="15"/>
  <c r="P111" i="15"/>
  <c r="P87" i="15"/>
  <c r="P57" i="15"/>
  <c r="P19" i="15"/>
  <c r="P75" i="15"/>
  <c r="P27" i="15"/>
  <c r="P16" i="15"/>
  <c r="P83" i="15"/>
  <c r="P109" i="15"/>
  <c r="P53" i="15"/>
  <c r="P13" i="15"/>
  <c r="P115" i="15"/>
  <c r="P34" i="15"/>
  <c r="G58" i="15"/>
  <c r="G68" i="15"/>
  <c r="G69" i="15"/>
  <c r="G67" i="15"/>
  <c r="K53" i="7"/>
  <c r="P29" i="15"/>
  <c r="D64" i="15"/>
  <c r="D63" i="15"/>
  <c r="D58" i="15"/>
  <c r="H52" i="7"/>
  <c r="F49" i="7"/>
  <c r="G55" i="7"/>
  <c r="L53" i="7"/>
  <c r="P65" i="15"/>
  <c r="P68" i="15"/>
  <c r="P67" i="15"/>
  <c r="E95" i="15" l="1"/>
  <c r="E121" i="15"/>
  <c r="E123" i="15"/>
  <c r="D97" i="15"/>
  <c r="D99" i="15"/>
  <c r="M95" i="15"/>
  <c r="M119" i="15"/>
  <c r="M121" i="15"/>
  <c r="M123" i="15"/>
  <c r="E99" i="15"/>
  <c r="E97" i="15"/>
  <c r="J97" i="15"/>
  <c r="J99" i="15"/>
  <c r="K97" i="15"/>
  <c r="K99" i="15"/>
  <c r="O97" i="15"/>
  <c r="O99" i="15"/>
  <c r="M99" i="15"/>
  <c r="M97" i="15"/>
  <c r="I95" i="15"/>
  <c r="I119" i="15"/>
  <c r="I121" i="15"/>
  <c r="I123" i="15"/>
  <c r="F97" i="15"/>
  <c r="F99" i="15"/>
  <c r="L95" i="15"/>
  <c r="L123" i="15"/>
  <c r="L119" i="15"/>
  <c r="L121" i="15"/>
  <c r="L97" i="15"/>
  <c r="L99" i="15"/>
  <c r="I99" i="15"/>
  <c r="I97" i="15"/>
  <c r="N95" i="15"/>
  <c r="N119" i="15"/>
  <c r="N121" i="15"/>
  <c r="N123" i="15"/>
  <c r="G97" i="15"/>
  <c r="G99" i="15"/>
  <c r="O55" i="7"/>
  <c r="J60" i="15"/>
  <c r="J55" i="7"/>
  <c r="J37" i="7"/>
  <c r="F59" i="15"/>
  <c r="L60" i="15"/>
  <c r="F61" i="15"/>
  <c r="N109" i="15"/>
  <c r="N37" i="7"/>
  <c r="E54" i="7"/>
  <c r="D36" i="7"/>
  <c r="E36" i="7"/>
  <c r="F36" i="7"/>
  <c r="L37" i="7"/>
  <c r="J61" i="15"/>
  <c r="K61" i="15"/>
  <c r="K60" i="15"/>
  <c r="I55" i="7"/>
  <c r="M40" i="15"/>
  <c r="E40" i="15"/>
  <c r="L40" i="15"/>
  <c r="N40" i="15"/>
  <c r="I40" i="15"/>
  <c r="I60" i="15"/>
  <c r="I59" i="15"/>
  <c r="P60" i="15"/>
  <c r="N65" i="15"/>
  <c r="N105" i="15"/>
  <c r="P59" i="15"/>
  <c r="N113" i="15"/>
  <c r="N69" i="15"/>
  <c r="M73" i="15"/>
  <c r="N73" i="15"/>
  <c r="L73" i="15"/>
  <c r="I73" i="15"/>
  <c r="D73" i="15"/>
  <c r="E73" i="15"/>
  <c r="D40" i="15"/>
  <c r="M25" i="15"/>
  <c r="N25" i="15"/>
  <c r="D65" i="15"/>
  <c r="D25" i="15"/>
  <c r="N87" i="15"/>
  <c r="N75" i="15"/>
  <c r="N111" i="15"/>
  <c r="N10" i="15"/>
  <c r="N53" i="15"/>
  <c r="N37" i="15"/>
  <c r="N79" i="15"/>
  <c r="N77" i="15"/>
  <c r="E91" i="15"/>
  <c r="E25" i="15"/>
  <c r="N83" i="15"/>
  <c r="N91" i="15"/>
  <c r="L25" i="15"/>
  <c r="I16" i="15"/>
  <c r="I25" i="15"/>
  <c r="N29" i="15"/>
  <c r="N31" i="15"/>
  <c r="N13" i="15"/>
  <c r="N34" i="15"/>
  <c r="N16" i="15"/>
  <c r="N19" i="15"/>
  <c r="N57" i="15"/>
  <c r="N115" i="15"/>
  <c r="N27" i="15"/>
  <c r="M54" i="7"/>
  <c r="M55" i="7"/>
  <c r="G37" i="7"/>
  <c r="I36" i="7"/>
  <c r="I37" i="7"/>
  <c r="M59" i="15"/>
  <c r="M60" i="15"/>
  <c r="I91" i="15"/>
  <c r="N59" i="15"/>
  <c r="N60" i="15"/>
  <c r="N61" i="15"/>
  <c r="E113" i="15"/>
  <c r="E87" i="15"/>
  <c r="E77" i="15"/>
  <c r="E37" i="15"/>
  <c r="E29" i="15"/>
  <c r="E105" i="15"/>
  <c r="E53" i="15"/>
  <c r="E19" i="15"/>
  <c r="E31" i="15"/>
  <c r="E69" i="15"/>
  <c r="E111" i="15"/>
  <c r="E109" i="15"/>
  <c r="E79" i="15"/>
  <c r="E57" i="15"/>
  <c r="E27" i="15"/>
  <c r="E13" i="15"/>
  <c r="E16" i="15"/>
  <c r="E83" i="15"/>
  <c r="E10" i="15"/>
  <c r="E75" i="15"/>
  <c r="E115" i="15"/>
  <c r="E34" i="15"/>
  <c r="E119" i="15"/>
  <c r="O60" i="15"/>
  <c r="O61" i="15"/>
  <c r="O59" i="15"/>
  <c r="O36" i="7"/>
  <c r="O37" i="7"/>
  <c r="M65" i="15"/>
  <c r="M87" i="15"/>
  <c r="M34" i="15"/>
  <c r="M27" i="15"/>
  <c r="M13" i="15"/>
  <c r="M16" i="15"/>
  <c r="M111" i="15"/>
  <c r="M83" i="15"/>
  <c r="M77" i="15"/>
  <c r="M79" i="15"/>
  <c r="M10" i="15"/>
  <c r="M69" i="15"/>
  <c r="M115" i="15"/>
  <c r="M109" i="15"/>
  <c r="M75" i="15"/>
  <c r="M37" i="15"/>
  <c r="M29" i="15"/>
  <c r="M61" i="15"/>
  <c r="M31" i="15"/>
  <c r="M91" i="15"/>
  <c r="M57" i="15"/>
  <c r="M113" i="15"/>
  <c r="M53" i="15"/>
  <c r="M105" i="15"/>
  <c r="M19" i="15"/>
  <c r="E65" i="15"/>
  <c r="I79" i="15"/>
  <c r="I77" i="15"/>
  <c r="I31" i="15"/>
  <c r="I27" i="15"/>
  <c r="I61" i="15"/>
  <c r="I109" i="15"/>
  <c r="I37" i="15"/>
  <c r="I57" i="15"/>
  <c r="I13" i="15"/>
  <c r="I10" i="15"/>
  <c r="I69" i="15"/>
  <c r="I115" i="15"/>
  <c r="I111" i="15"/>
  <c r="I83" i="15"/>
  <c r="I53" i="15"/>
  <c r="I34" i="15"/>
  <c r="I65" i="15"/>
  <c r="I75" i="15"/>
  <c r="I105" i="15"/>
  <c r="I113" i="15"/>
  <c r="I29" i="15"/>
  <c r="I87" i="15"/>
  <c r="I19" i="15"/>
  <c r="E60" i="15"/>
  <c r="E61" i="15"/>
  <c r="E59" i="15"/>
  <c r="D105" i="15"/>
  <c r="D87" i="15"/>
  <c r="D53" i="15"/>
  <c r="D79" i="15"/>
  <c r="D57" i="15"/>
  <c r="D27" i="15"/>
  <c r="D37" i="15"/>
  <c r="D10" i="15"/>
  <c r="D119" i="15"/>
  <c r="D113" i="15"/>
  <c r="D13" i="15"/>
  <c r="D31" i="15"/>
  <c r="D91" i="15"/>
  <c r="D69" i="15"/>
  <c r="D123" i="15"/>
  <c r="D115" i="15"/>
  <c r="D34" i="15"/>
  <c r="D75" i="15"/>
  <c r="D77" i="15"/>
  <c r="D16" i="15"/>
  <c r="D109" i="15"/>
  <c r="D19" i="15"/>
  <c r="D83" i="15"/>
  <c r="D111" i="15"/>
  <c r="D29" i="15"/>
  <c r="D121" i="15"/>
  <c r="H55" i="7"/>
  <c r="H54" i="7"/>
  <c r="K55" i="7"/>
  <c r="K54" i="7"/>
  <c r="L55" i="7"/>
  <c r="L54" i="7"/>
  <c r="D59" i="15"/>
  <c r="D60" i="15"/>
  <c r="D61" i="15"/>
  <c r="H60" i="15"/>
  <c r="H61" i="15"/>
  <c r="H59" i="15"/>
  <c r="F54" i="7"/>
  <c r="F55" i="7"/>
  <c r="D55" i="7"/>
  <c r="D54" i="7"/>
  <c r="G61" i="15"/>
  <c r="G60" i="15"/>
  <c r="G59" i="15"/>
  <c r="L13" i="15"/>
  <c r="L91" i="15"/>
  <c r="L105" i="15"/>
  <c r="L77" i="15"/>
  <c r="L19" i="15"/>
  <c r="L65" i="15"/>
  <c r="L69" i="15"/>
  <c r="L87" i="15"/>
  <c r="L57" i="15"/>
  <c r="L27" i="15"/>
  <c r="L109" i="15"/>
  <c r="L113" i="15"/>
  <c r="L75" i="15"/>
  <c r="L31" i="15"/>
  <c r="L111" i="15"/>
  <c r="L115" i="15"/>
  <c r="L16" i="15"/>
  <c r="L29" i="15"/>
  <c r="L83" i="15"/>
  <c r="L34" i="15"/>
  <c r="L53" i="15"/>
  <c r="L79" i="15"/>
  <c r="L37" i="15"/>
  <c r="L10" i="15"/>
  <c r="L61" i="15"/>
  <c r="R10" i="15" l="1"/>
  <c r="R87" i="15"/>
  <c r="R61" i="15"/>
  <c r="R29" i="15"/>
  <c r="R16" i="15"/>
  <c r="R37" i="15"/>
  <c r="R100" i="15"/>
  <c r="R31" i="15"/>
  <c r="R124" i="15"/>
  <c r="R34" i="15"/>
  <c r="R53" i="15"/>
  <c r="R105" i="15"/>
  <c r="R83" i="15"/>
  <c r="R27" i="15"/>
  <c r="R13" i="15"/>
  <c r="R77" i="15"/>
  <c r="R75" i="15"/>
  <c r="R57" i="15"/>
  <c r="R79" i="15"/>
  <c r="R69" i="15" l="1"/>
  <c r="R97" i="15"/>
  <c r="R99" i="15"/>
  <c r="R119" i="15"/>
  <c r="R121" i="15"/>
  <c r="R123" i="15"/>
  <c r="R95" i="15"/>
  <c r="R40" i="15"/>
  <c r="R73" i="15"/>
  <c r="R25" i="15"/>
  <c r="R111" i="15"/>
  <c r="R113" i="15"/>
  <c r="R109" i="15"/>
  <c r="R115" i="15"/>
</calcChain>
</file>

<file path=xl/sharedStrings.xml><?xml version="1.0" encoding="utf-8"?>
<sst xmlns="http://schemas.openxmlformats.org/spreadsheetml/2006/main" count="591" uniqueCount="179">
  <si>
    <t>Deuda Sector Público Total (DSPT)</t>
  </si>
  <si>
    <t>% PIB</t>
  </si>
  <si>
    <t>Administración Central</t>
  </si>
  <si>
    <t>Deuda Externa</t>
  </si>
  <si>
    <t>% Deuda Total</t>
  </si>
  <si>
    <t>Deuda Pública Administración Central (DPAC)</t>
  </si>
  <si>
    <t>Deuda Pública Administración Descentralizada (DPAD)</t>
  </si>
  <si>
    <t>Saldo de la Deuda Pública</t>
  </si>
  <si>
    <t>Desembolsos de la Deuda Pública</t>
  </si>
  <si>
    <t>Servicio de la Deuda Pública</t>
  </si>
  <si>
    <t>(En millones de USD)</t>
  </si>
  <si>
    <t xml:space="preserve">    Multilaterales y Bilaterales</t>
  </si>
  <si>
    <t xml:space="preserve">    % Deuda Total</t>
  </si>
  <si>
    <t xml:space="preserve">    % PIB</t>
  </si>
  <si>
    <t>Sector Público Total</t>
  </si>
  <si>
    <t>Administración Descentralizada</t>
  </si>
  <si>
    <t>% Deuda Administración Central</t>
  </si>
  <si>
    <t xml:space="preserve">    % Deuda Administración Central</t>
  </si>
  <si>
    <t>% Deuda Administración Descentralizada</t>
  </si>
  <si>
    <t>Deuda Total</t>
  </si>
  <si>
    <r>
      <t xml:space="preserve">    Bonos Chinatrust</t>
    </r>
    <r>
      <rPr>
        <vertAlign val="superscript"/>
        <sz val="8"/>
        <color theme="1"/>
        <rFont val="Trebuchet MS"/>
        <family val="2"/>
      </rPr>
      <t>1</t>
    </r>
  </si>
  <si>
    <r>
      <t xml:space="preserve">    Bonos Internacionales</t>
    </r>
    <r>
      <rPr>
        <vertAlign val="superscript"/>
        <sz val="8"/>
        <color theme="1"/>
        <rFont val="Trebuchet MS"/>
        <family val="2"/>
      </rPr>
      <t>2</t>
    </r>
  </si>
  <si>
    <r>
      <t xml:space="preserve">    Bonos Internacionales</t>
    </r>
    <r>
      <rPr>
        <vertAlign val="superscript"/>
        <sz val="8"/>
        <color theme="1"/>
        <rFont val="Trebuchet MS"/>
        <family val="2"/>
      </rPr>
      <t>1</t>
    </r>
  </si>
  <si>
    <t>1 Ley Nº 1421/99 y Ley Nº 1441/99.</t>
  </si>
  <si>
    <t xml:space="preserve">    Amortización</t>
  </si>
  <si>
    <t xml:space="preserve">    Interés</t>
  </si>
  <si>
    <t xml:space="preserve">   Comisión</t>
  </si>
  <si>
    <t>Estadísticas de la Deuda Pública*</t>
  </si>
  <si>
    <t>(**) PIB 2018, fuente: Anexo estadístico del BCP</t>
  </si>
  <si>
    <t>(**) PIB 2018, fuente: anexo estadístico del BCP</t>
  </si>
  <si>
    <t>PIB</t>
  </si>
  <si>
    <t xml:space="preserve">PIB </t>
  </si>
  <si>
    <r>
      <t xml:space="preserve">    Ley N° 5.074/2013</t>
    </r>
    <r>
      <rPr>
        <vertAlign val="superscript"/>
        <sz val="8"/>
        <color theme="1"/>
        <rFont val="Trebuchet MS"/>
        <family val="2"/>
      </rPr>
      <t>3</t>
    </r>
  </si>
  <si>
    <r>
      <t xml:space="preserve">    Ley N° 5.074/2013</t>
    </r>
    <r>
      <rPr>
        <vertAlign val="superscript"/>
        <sz val="8"/>
        <color theme="1"/>
        <rFont val="Trebuchet MS"/>
        <family val="2"/>
      </rPr>
      <t>7</t>
    </r>
  </si>
  <si>
    <r>
      <t xml:space="preserve">    Ley N° 5.074/2013</t>
    </r>
    <r>
      <rPr>
        <vertAlign val="superscript"/>
        <sz val="8"/>
        <color theme="1"/>
        <rFont val="Trebuchet MS"/>
        <family val="2"/>
      </rPr>
      <t>8</t>
    </r>
  </si>
  <si>
    <r>
      <t>Deuda Interna</t>
    </r>
    <r>
      <rPr>
        <b/>
        <vertAlign val="superscript"/>
        <sz val="8"/>
        <rFont val="Trebuchet MS"/>
        <family val="2"/>
      </rPr>
      <t>4</t>
    </r>
  </si>
  <si>
    <r>
      <t xml:space="preserve">    Capitalización BCP</t>
    </r>
    <r>
      <rPr>
        <vertAlign val="superscript"/>
        <sz val="8"/>
        <color theme="1"/>
        <rFont val="Trebuchet MS"/>
        <family val="2"/>
      </rPr>
      <t>5</t>
    </r>
  </si>
  <si>
    <r>
      <t xml:space="preserve">    Bonos FGD</t>
    </r>
    <r>
      <rPr>
        <vertAlign val="superscript"/>
        <sz val="8"/>
        <color theme="1"/>
        <rFont val="Trebuchet MS"/>
        <family val="2"/>
      </rPr>
      <t>6</t>
    </r>
  </si>
  <si>
    <r>
      <t xml:space="preserve">    Bonos y otros</t>
    </r>
    <r>
      <rPr>
        <vertAlign val="superscript"/>
        <sz val="8"/>
        <color theme="1"/>
        <rFont val="Trebuchet MS"/>
        <family val="2"/>
      </rPr>
      <t>7</t>
    </r>
  </si>
  <si>
    <t>5 Ley Nº 3974/10 y Decreto Nº 10273/12 (Bono a perpetuidad por Gs. 3.927.460.159.843 - Capitalización BCP).</t>
  </si>
  <si>
    <t>6 Bonos Fondo de Garantía de Depósitos (FGD).</t>
  </si>
  <si>
    <r>
      <t>Deuda Externa</t>
    </r>
    <r>
      <rPr>
        <b/>
        <vertAlign val="superscript"/>
        <sz val="8"/>
        <rFont val="Trebuchet MS"/>
        <family val="2"/>
      </rPr>
      <t>9</t>
    </r>
  </si>
  <si>
    <r>
      <t>Deuda Interna</t>
    </r>
    <r>
      <rPr>
        <b/>
        <vertAlign val="superscript"/>
        <sz val="8"/>
        <rFont val="Trebuchet MS"/>
        <family val="2"/>
      </rPr>
      <t>10</t>
    </r>
  </si>
  <si>
    <t>7 Bonos del Tesoro, Obligaciones Canje Deuda por Naturaleza (TFCA), Garantía sobre Bonos de la Agencia Financiera de Desarrollo (AFD).</t>
  </si>
  <si>
    <t>8 Ley N° 5074/2013, Proyecto Ruta Asfáltica San Cristobal - Naranajal.</t>
  </si>
  <si>
    <t>3 Ley N° 5074/2013, Proyecto Ruta Asfáltica Loma Plata - Carmelo Peralta (Corredor Bioceánico).</t>
  </si>
  <si>
    <t>9 Multilaterales y Bilaterales.</t>
  </si>
  <si>
    <t>10 Canje Deuda por Naturaleza (TFCA), y Garantía sobre Bonos de la Agencia Financiera de Desarrollo (AFD).</t>
  </si>
  <si>
    <r>
      <t xml:space="preserve">    Ley N° 5074/2013</t>
    </r>
    <r>
      <rPr>
        <vertAlign val="superscript"/>
        <sz val="8"/>
        <color theme="1"/>
        <rFont val="Trebuchet MS"/>
        <family val="2"/>
      </rPr>
      <t>7</t>
    </r>
  </si>
  <si>
    <r>
      <t>Deuda Externa</t>
    </r>
    <r>
      <rPr>
        <b/>
        <vertAlign val="superscript"/>
        <sz val="8"/>
        <rFont val="Trebuchet MS"/>
        <family val="2"/>
      </rPr>
      <t>8</t>
    </r>
  </si>
  <si>
    <r>
      <t>Deuda Interna</t>
    </r>
    <r>
      <rPr>
        <b/>
        <vertAlign val="superscript"/>
        <sz val="8"/>
        <rFont val="Trebuchet MS"/>
        <family val="2"/>
      </rPr>
      <t>9</t>
    </r>
  </si>
  <si>
    <t>7 Ley N° 5074/2013, Proyecto Ruta Asfáltica San Cristobal - Naranajal.</t>
  </si>
  <si>
    <t>8 Multilaterales y Bilaterales.</t>
  </si>
  <si>
    <r>
      <t xml:space="preserve">    Bonos</t>
    </r>
    <r>
      <rPr>
        <vertAlign val="superscript"/>
        <sz val="8"/>
        <color theme="1"/>
        <rFont val="Trebuchet MS"/>
        <family val="2"/>
      </rPr>
      <t>5</t>
    </r>
  </si>
  <si>
    <r>
      <t xml:space="preserve">    Otros</t>
    </r>
    <r>
      <rPr>
        <vertAlign val="superscript"/>
        <sz val="8"/>
        <color theme="1"/>
        <rFont val="Trebuchet MS"/>
        <family val="2"/>
      </rPr>
      <t>6</t>
    </r>
  </si>
  <si>
    <t>5 Bonos del Tesoro.</t>
  </si>
  <si>
    <t>6 Obligaciones Canje Deuda por Naturaleza (TFCA), Garantía sobre Bonos de la Agencia Financiera de Desarrollo (AFD).</t>
  </si>
  <si>
    <t>9 Obligaciones Canje Deuda por Naturaleza (TFCA), y Garantía sobre Bonos de la Agencia Financiera de Desarrollo (AFD).</t>
  </si>
  <si>
    <t>(*) Datos preliminares</t>
  </si>
  <si>
    <t>ene-20 (*)</t>
  </si>
  <si>
    <t>feb-20 (*)</t>
  </si>
  <si>
    <t>mar-20 (*)</t>
  </si>
  <si>
    <t>abr-20 (*)</t>
  </si>
  <si>
    <t>may-20 (*)</t>
  </si>
  <si>
    <t>jun-20 (*)</t>
  </si>
  <si>
    <t>jul-20 (*)</t>
  </si>
  <si>
    <t>Más informes: teléf. 4132264</t>
  </si>
  <si>
    <t>ago-20 (*)</t>
  </si>
  <si>
    <t>sep-20 (*)</t>
  </si>
  <si>
    <t>oct-20 (*)</t>
  </si>
  <si>
    <t>nov-20 (*)</t>
  </si>
  <si>
    <t>dic-20 (*)</t>
  </si>
  <si>
    <t>ene-21 (*)</t>
  </si>
  <si>
    <r>
      <t xml:space="preserve">    Ley N° 5074/2013</t>
    </r>
    <r>
      <rPr>
        <vertAlign val="superscript"/>
        <sz val="8"/>
        <color theme="1"/>
        <rFont val="Trebuchet MS"/>
        <family val="2"/>
      </rPr>
      <t>2</t>
    </r>
  </si>
  <si>
    <r>
      <t>Deuda Interna</t>
    </r>
    <r>
      <rPr>
        <b/>
        <vertAlign val="superscript"/>
        <sz val="8"/>
        <rFont val="Trebuchet MS"/>
        <family val="2"/>
      </rPr>
      <t>3</t>
    </r>
  </si>
  <si>
    <r>
      <t xml:space="preserve">    Capitalización BCP</t>
    </r>
    <r>
      <rPr>
        <vertAlign val="superscript"/>
        <sz val="8"/>
        <color theme="1"/>
        <rFont val="Trebuchet MS"/>
        <family val="2"/>
      </rPr>
      <t>4</t>
    </r>
  </si>
  <si>
    <r>
      <t xml:space="preserve">    Bonos FGD</t>
    </r>
    <r>
      <rPr>
        <vertAlign val="superscript"/>
        <sz val="8"/>
        <color theme="1"/>
        <rFont val="Trebuchet MS"/>
        <family val="2"/>
      </rPr>
      <t>5</t>
    </r>
  </si>
  <si>
    <r>
      <t xml:space="preserve">    Bonos y otros</t>
    </r>
    <r>
      <rPr>
        <vertAlign val="superscript"/>
        <sz val="8"/>
        <color theme="1"/>
        <rFont val="Trebuchet MS"/>
        <family val="2"/>
      </rPr>
      <t>6</t>
    </r>
  </si>
  <si>
    <r>
      <t xml:space="preserve">    Ley N° 5.074/2013</t>
    </r>
    <r>
      <rPr>
        <vertAlign val="superscript"/>
        <sz val="8"/>
        <color theme="1"/>
        <rFont val="Trebuchet MS"/>
        <family val="2"/>
      </rPr>
      <t>2</t>
    </r>
  </si>
  <si>
    <t>2 Ley Nº 4848/13, Ley Nº 5142/14, Ley 5386/15, Ley 5554/16, Ley 6026/18, Ley 6258/19, Ley 6469/20.</t>
  </si>
  <si>
    <t>4 Ley Nº 3974/10 y Decreto Nº 10273/12 (Bono a perpetuidad por Gs. 3.927.460.159.843 - Capitalización BCP).</t>
  </si>
  <si>
    <t>5 Bonos Fondo de Garantía de Depósitos (FGD).</t>
  </si>
  <si>
    <t>6 Bonos del Tesoro, Obligaciones Canje Deuda por Naturaleza (TFCA), Garantía sobre Bonos de la Agencia Financiera de Desarrollo (AFD).</t>
  </si>
  <si>
    <t>9 Canje Deuda por Naturaleza (TFCA), y Garantía sobre Bonos de la Agencia Financiera de Desarrollo (AFD).</t>
  </si>
  <si>
    <t>2 Ley Nº 4848/13, Ley Nº 5142/14, Ley 5386/15, Ley 5554/16, Ley 6026/18, Ley 6258/19, Ley 6469/20, Ley 6524/20, Ley 6672/21 y Ley 6638/20 "De Administración de Pasivos"</t>
  </si>
  <si>
    <t>1 Ley Nº 4848/13, Ley Nº 5142/14, Ley 5386/15, Ley 5554/16, Ley 6026/18, Ley 6258/19, Ley 6469/20, Ley 6524/20, Ley 6672/21 y Ley 66385/20 "De Administración de Pasivos"</t>
  </si>
  <si>
    <t>feb-21 (*)</t>
  </si>
  <si>
    <t>2 Ley Nº 4848/13, Ley Nº 5142/14, Ley 5386/15, Ley 5554/16, Ley 6026/18, Ley 6258/19, Ley 6469/20, Ley 6524/20.</t>
  </si>
  <si>
    <t>mar-21 (*)</t>
  </si>
  <si>
    <t>abr-21 (*)</t>
  </si>
  <si>
    <t>may-21 (*)</t>
  </si>
  <si>
    <t>jun-21 (*)</t>
  </si>
  <si>
    <t>jul-21 (*)</t>
  </si>
  <si>
    <t>ago-21 (*)</t>
  </si>
  <si>
    <t>sep-21 (*)</t>
  </si>
  <si>
    <t>oct-21 (*)</t>
  </si>
  <si>
    <t>nov-21 (*)</t>
  </si>
  <si>
    <t>*Datos preliminares utilizando el PIB base 2014 del BCP</t>
  </si>
  <si>
    <t>ene-23 (*)</t>
  </si>
  <si>
    <t>ene-23(*)</t>
  </si>
  <si>
    <t>2022 (*)</t>
  </si>
  <si>
    <t>feb-23 (*)</t>
  </si>
  <si>
    <t>feb-23(*)</t>
  </si>
  <si>
    <t>ene-20</t>
  </si>
  <si>
    <t xml:space="preserve">feb-20 </t>
  </si>
  <si>
    <t>mar-20</t>
  </si>
  <si>
    <t>abr-20</t>
  </si>
  <si>
    <t>may-20</t>
  </si>
  <si>
    <t>jun-20</t>
  </si>
  <si>
    <t>jul-20</t>
  </si>
  <si>
    <t>mar-23 (*)</t>
  </si>
  <si>
    <t>mar-23(*)</t>
  </si>
  <si>
    <t>abr-23 (*)</t>
  </si>
  <si>
    <t>abr-23(*)</t>
  </si>
  <si>
    <t>may-23 (*)</t>
  </si>
  <si>
    <t>may-23(*)</t>
  </si>
  <si>
    <t>jun-23 (*)</t>
  </si>
  <si>
    <t>jun-23(*)</t>
  </si>
  <si>
    <t>jul-23 (*)</t>
  </si>
  <si>
    <t>4 Deuda Interna de Julio a Tipo de Cambio  7.289,18 del 31/07/2023.</t>
  </si>
  <si>
    <t>3 Deuda Interna de Julio a Tipo de Cambio  7.289,18 del 31/07/2023.</t>
  </si>
  <si>
    <t>jul-23(*)</t>
  </si>
  <si>
    <t>ago-23 (*)</t>
  </si>
  <si>
    <t>ago-23(*)</t>
  </si>
  <si>
    <t>sep-23 (*)</t>
  </si>
  <si>
    <t>sep-23(*)</t>
  </si>
  <si>
    <t>oct-23 (*)</t>
  </si>
  <si>
    <t>oct-23(*)</t>
  </si>
  <si>
    <t>nov-23 (*)</t>
  </si>
  <si>
    <t>nov-23(*)</t>
  </si>
  <si>
    <t>dic-23 (*)</t>
  </si>
  <si>
    <t>dic-23(*)</t>
  </si>
  <si>
    <t>2023(*)</t>
  </si>
  <si>
    <t>Clasificación de la Deuda Pública</t>
  </si>
  <si>
    <r>
      <t xml:space="preserve">Deuda de la Adm. Central </t>
    </r>
    <r>
      <rPr>
        <i/>
        <sz val="14"/>
        <color theme="1"/>
        <rFont val="Arial"/>
        <family val="2"/>
      </rPr>
      <t>(en millones de USD)</t>
    </r>
  </si>
  <si>
    <r>
      <t xml:space="preserve">Deuda del Sector Público Total (**) </t>
    </r>
    <r>
      <rPr>
        <i/>
        <sz val="14"/>
        <color theme="1"/>
        <rFont val="Arial"/>
        <family val="2"/>
      </rPr>
      <t>(en millones de USD)</t>
    </r>
  </si>
  <si>
    <t>La Deuda del SPT contiene Deuda de la Administración Central y Deuda de la Administración Descentralizada pagada por las Entidades Deudoras.</t>
  </si>
  <si>
    <t>(U$S millones)</t>
  </si>
  <si>
    <t xml:space="preserve">Deuda de la Adm. Central </t>
  </si>
  <si>
    <t xml:space="preserve">Deuda del Sector Público Total </t>
  </si>
  <si>
    <t>% del PIB</t>
  </si>
  <si>
    <r>
      <t xml:space="preserve">Clasificación de la Deuda Adm. Central por categorías </t>
    </r>
    <r>
      <rPr>
        <i/>
        <sz val="9"/>
        <color theme="1"/>
        <rFont val="Arial"/>
        <family val="2"/>
      </rPr>
      <t>(en millones de USD)</t>
    </r>
  </si>
  <si>
    <r>
      <t xml:space="preserve">Clasificación de la Deuda Pública total por categorías </t>
    </r>
    <r>
      <rPr>
        <i/>
        <sz val="9"/>
        <color theme="1"/>
        <rFont val="Arial"/>
        <family val="2"/>
      </rPr>
      <t>(en millones de USD)</t>
    </r>
  </si>
  <si>
    <t>% de la deuda total</t>
  </si>
  <si>
    <t>Residencia del acreedor</t>
  </si>
  <si>
    <t>Deuda Interna</t>
  </si>
  <si>
    <t>Moneda</t>
  </si>
  <si>
    <t>USD</t>
  </si>
  <si>
    <t>PYG</t>
  </si>
  <si>
    <t>JPY</t>
  </si>
  <si>
    <t>Otros</t>
  </si>
  <si>
    <t>Tasa</t>
  </si>
  <si>
    <t xml:space="preserve">Fija </t>
  </si>
  <si>
    <t>Variable</t>
  </si>
  <si>
    <t>Acreedor</t>
  </si>
  <si>
    <t>- Multilaterales</t>
  </si>
  <si>
    <t>BID</t>
  </si>
  <si>
    <t>BIRF</t>
  </si>
  <si>
    <t>CAF</t>
  </si>
  <si>
    <t>FONPLATA</t>
  </si>
  <si>
    <t>- Bilaterales</t>
  </si>
  <si>
    <t>JICA</t>
  </si>
  <si>
    <t>- BCP</t>
  </si>
  <si>
    <t>- Bonos Externos</t>
  </si>
  <si>
    <t>Bonos Internacionales</t>
  </si>
  <si>
    <t>- Ley N° 5074/2013</t>
  </si>
  <si>
    <t>- Bonos Internos</t>
  </si>
  <si>
    <t xml:space="preserve">           Bonos Locales</t>
  </si>
  <si>
    <t xml:space="preserve">               Bonos Locales</t>
  </si>
  <si>
    <t>Instrumento</t>
  </si>
  <si>
    <t>Préstamos</t>
  </si>
  <si>
    <t>Bonos</t>
  </si>
  <si>
    <t>Ley N° 5074/2013</t>
  </si>
  <si>
    <t>(**) Contiene Deuda de la Administración Central y Deuda de la Administración Descentralizada pagada por las Entidades Deudoras.</t>
  </si>
  <si>
    <r>
      <rPr>
        <b/>
        <i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Dirección General de Política de Endeudamiento. MEF</t>
    </r>
  </si>
  <si>
    <t>ene-24 (*)</t>
  </si>
  <si>
    <t>2023 (*)</t>
  </si>
  <si>
    <t>Actualizado al 29/02/2024</t>
  </si>
  <si>
    <t>feb-24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</si>
</sst>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_);_(* \(#,##0\);_(* &quot;-&quot;_);_(@_)"/>
    <numFmt numFmtId="169" formatCode="_(* #,##0.00_);_(* \(#,##0.00\);_(* &quot;-&quot;??_);_(@_)"/>
    <numFmt numFmtId="170" formatCode="[$-C0A]mmm\-yy;@"/>
    <numFmt numFmtId="171" formatCode="_ * #,##0.0_ ;_ * \-#,##0.0_ ;_ * &quot;-&quot;??_ ;_ @_ "/>
    <numFmt numFmtId="172" formatCode="_(* #,##0_);_(* \(#,##0\);_(* &quot;-&quot;??_);_(@_)"/>
    <numFmt numFmtId="173" formatCode="_ * #,##0_ ;_ * \-#,##0_ ;_ * &quot;-&quot;??_ ;_ @_ "/>
    <numFmt numFmtId="174" formatCode="0.0%"/>
    <numFmt numFmtId="175" formatCode="&quot;Verdadero&quot;;&quot;Verdadero&quot;;&quot;Falso&quot;"/>
    <numFmt numFmtId="176" formatCode="[$€-2]\ #,##0.00_);[Red]\([$€-2]\ #,##0.00\)"/>
    <numFmt numFmtId="177" formatCode="_-* #,##0\ _P_t_a_-;\-* #,##0\ _P_t_a_-;_-* &quot;-&quot;\ _P_t_a_-;_-@_-"/>
    <numFmt numFmtId="178" formatCode="_([$€]* #,##0.00_);_([$€]* \(#,##0.00\);_([$€]* &quot;-&quot;??_);_(@_)"/>
    <numFmt numFmtId="179" formatCode="_-* #.##0.00\ _P_t_s_-;\-* #.##0.00\ _P_t_s_-;_-* &quot;-&quot;??\ _P_t_s_-;_-@_-"/>
    <numFmt numFmtId="180" formatCode="0.0"/>
    <numFmt numFmtId="181" formatCode="_-* #,##0.00\ _p_t_a_-;\-* #,##0.00\ _p_t_a_-;_-* &quot;-&quot;??\ _p_t_a_-;_-@_-"/>
    <numFmt numFmtId="182" formatCode="_(* #,##0.0_);_(* \(#,##0.0\);_(* &quot;-&quot;_);_(@_)"/>
    <numFmt numFmtId="183" formatCode="dd\-mm\-yy;@"/>
    <numFmt numFmtId="184" formatCode="#,##0.00000"/>
    <numFmt numFmtId="185" formatCode="#,##0.000000"/>
    <numFmt numFmtId="186" formatCode="#,##0.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Trebuchet MS"/>
      <family val="2"/>
    </font>
    <font>
      <b/>
      <sz val="8"/>
      <name val="Trebuchet MS"/>
      <family val="2"/>
    </font>
    <font>
      <vertAlign val="superscript"/>
      <sz val="8"/>
      <color theme="1"/>
      <name val="Trebuchet MS"/>
      <family val="2"/>
    </font>
    <font>
      <b/>
      <vertAlign val="superscript"/>
      <sz val="8"/>
      <name val="Trebuchet MS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Rounded MT Bold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Trebuchet MS"/>
      <family val="2"/>
    </font>
    <font>
      <sz val="10"/>
      <color theme="1"/>
      <name val="Arial Rounded MT Bold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85">
    <xf numFmtId="17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" fillId="0" borderId="0" applyNumberFormat="0" applyFill="0" applyBorder="0" applyAlignment="0" applyProtection="0"/>
    <xf numFmtId="170" fontId="8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9" fillId="0" borderId="0"/>
    <xf numFmtId="170" fontId="10" fillId="0" borderId="0"/>
    <xf numFmtId="170" fontId="9" fillId="0" borderId="0"/>
    <xf numFmtId="0" fontId="10" fillId="0" borderId="0"/>
    <xf numFmtId="170" fontId="7" fillId="0" borderId="0" applyNumberFormat="0" applyFont="0" applyFill="0" applyBorder="0" applyAlignment="0" applyProtection="0">
      <alignment vertical="top"/>
    </xf>
    <xf numFmtId="170" fontId="1" fillId="0" borderId="0"/>
    <xf numFmtId="170" fontId="1" fillId="0" borderId="0"/>
    <xf numFmtId="170" fontId="1" fillId="0" borderId="0"/>
    <xf numFmtId="170" fontId="7" fillId="0" borderId="0"/>
    <xf numFmtId="170" fontId="7" fillId="0" borderId="0" applyNumberFormat="0" applyFont="0" applyFill="0" applyBorder="0" applyAlignment="0" applyProtection="0">
      <alignment vertical="top"/>
    </xf>
    <xf numFmtId="170" fontId="7" fillId="0" borderId="0"/>
    <xf numFmtId="170" fontId="7" fillId="0" borderId="0"/>
    <xf numFmtId="170" fontId="7" fillId="0" borderId="0"/>
    <xf numFmtId="170" fontId="7" fillId="0" borderId="0"/>
    <xf numFmtId="170" fontId="1" fillId="0" borderId="0"/>
    <xf numFmtId="17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1" fillId="36" borderId="0" applyNumberFormat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0" fontId="1" fillId="0" borderId="0"/>
    <xf numFmtId="0" fontId="1" fillId="0" borderId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78" fontId="28" fillId="0" borderId="0" applyNumberFormat="0" applyFill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178" fontId="11" fillId="36" borderId="0" applyNumberFormat="0" applyBorder="0" applyAlignment="0" applyProtection="0"/>
    <xf numFmtId="43" fontId="1" fillId="0" borderId="0" applyFont="0" applyFill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" fillId="13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6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" fillId="1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7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" fillId="21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8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" fillId="25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" fillId="29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0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" fillId="33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" fillId="14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" fillId="18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3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" fillId="22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44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" fillId="26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39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" fillId="30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2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" fillId="34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11" fillId="45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27" fillId="15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6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27" fillId="19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3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27" fillId="23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4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27" fillId="2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27" fillId="31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27" fillId="35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30" fillId="49" borderId="0" applyNumberFormat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17" fillId="5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1" fillId="38" borderId="0" applyNumberFormat="0" applyBorder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22" fillId="9" borderId="12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2" fillId="50" borderId="18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24" fillId="10" borderId="15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3" fillId="51" borderId="19" applyNumberFormat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23" fillId="0" borderId="14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8" fontId="34" fillId="0" borderId="20" applyNumberFormat="0" applyFill="0" applyAlignment="0" applyProtection="0"/>
    <xf numFmtId="177" fontId="7" fillId="0" borderId="0" applyFon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16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27" fillId="1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2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27" fillId="16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3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27" fillId="20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54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27" fillId="24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7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27" fillId="2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48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27" fillId="32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0" fillId="55" borderId="0" applyNumberFormat="0" applyBorder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20" fillId="8" borderId="12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36" fillId="41" borderId="18" applyNumberFormat="0" applyAlignment="0" applyProtection="0"/>
    <xf numFmtId="178" fontId="7" fillId="0" borderId="0" applyNumberFormat="0" applyFont="0" applyFill="0" applyBorder="0" applyAlignment="0" applyProtection="0"/>
    <xf numFmtId="178" fontId="29" fillId="0" borderId="0" applyNumberFormat="0" applyFill="0" applyBorder="0" applyAlignment="0" applyProtection="0">
      <alignment vertical="top"/>
      <protection locked="0"/>
    </xf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18" fillId="6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78" fontId="37" fillId="37" borderId="0" applyNumberFormat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19" fillId="7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38" fillId="56" borderId="0" applyNumberFormat="0" applyBorder="0" applyAlignment="0" applyProtection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7" fillId="0" borderId="0" applyNumberFormat="0" applyFill="0" applyBorder="0" applyAlignment="0" applyProtection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8" fillId="0" borderId="0" applyNumberForma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1" fillId="0" borderId="0"/>
    <xf numFmtId="178" fontId="11" fillId="0" borderId="0"/>
    <xf numFmtId="178" fontId="11" fillId="0" borderId="0"/>
    <xf numFmtId="178" fontId="7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11" borderId="16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178" fontId="11" fillId="57" borderId="21" applyNumberFormat="0" applyFont="0" applyAlignment="0" applyProtection="0"/>
    <xf numFmtId="9" fontId="8" fillId="0" borderId="0" applyFont="0" applyFill="0" applyBorder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21" fillId="9" borderId="13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39" fillId="50" borderId="22" applyNumberFormat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12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14" fillId="0" borderId="9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2" fillId="0" borderId="23" applyNumberFormat="0" applyFill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15" fillId="0" borderId="10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3" fillId="0" borderId="24" applyNumberFormat="0" applyFill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16" fillId="0" borderId="11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35" fillId="0" borderId="25" applyNumberFormat="0" applyFill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13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2" fillId="0" borderId="17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44" fillId="0" borderId="26" applyNumberFormat="0" applyFill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69" fontId="8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7" fillId="57" borderId="21" applyNumberFormat="0" applyFont="0" applyAlignment="0" applyProtection="0"/>
    <xf numFmtId="178" fontId="11" fillId="11" borderId="16" applyNumberFormat="0" applyFont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8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7" fillId="57" borderId="21" applyNumberFormat="0" applyFont="0" applyAlignment="0" applyProtection="0"/>
    <xf numFmtId="178" fontId="11" fillId="11" borderId="16" applyNumberFormat="0" applyFont="0" applyAlignment="0" applyProtection="0"/>
    <xf numFmtId="178" fontId="7" fillId="0" borderId="0"/>
    <xf numFmtId="178" fontId="7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78" fontId="7" fillId="0" borderId="0"/>
    <xf numFmtId="178" fontId="7" fillId="0" borderId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7" fillId="0" borderId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13" borderId="0" applyNumberFormat="0" applyBorder="0" applyAlignment="0" applyProtection="0"/>
    <xf numFmtId="178" fontId="1" fillId="17" borderId="0" applyNumberFormat="0" applyBorder="0" applyAlignment="0" applyProtection="0"/>
    <xf numFmtId="178" fontId="1" fillId="21" borderId="0" applyNumberFormat="0" applyBorder="0" applyAlignment="0" applyProtection="0"/>
    <xf numFmtId="178" fontId="1" fillId="25" borderId="0" applyNumberFormat="0" applyBorder="0" applyAlignment="0" applyProtection="0"/>
    <xf numFmtId="178" fontId="1" fillId="29" borderId="0" applyNumberFormat="0" applyBorder="0" applyAlignment="0" applyProtection="0"/>
    <xf numFmtId="178" fontId="1" fillId="33" borderId="0" applyNumberFormat="0" applyBorder="0" applyAlignment="0" applyProtection="0"/>
    <xf numFmtId="178" fontId="1" fillId="14" borderId="0" applyNumberFormat="0" applyBorder="0" applyAlignment="0" applyProtection="0"/>
    <xf numFmtId="178" fontId="1" fillId="18" borderId="0" applyNumberFormat="0" applyBorder="0" applyAlignment="0" applyProtection="0"/>
    <xf numFmtId="178" fontId="1" fillId="22" borderId="0" applyNumberFormat="0" applyBorder="0" applyAlignment="0" applyProtection="0"/>
    <xf numFmtId="178" fontId="1" fillId="26" borderId="0" applyNumberFormat="0" applyBorder="0" applyAlignment="0" applyProtection="0"/>
    <xf numFmtId="178" fontId="1" fillId="30" borderId="0" applyNumberFormat="0" applyBorder="0" applyAlignment="0" applyProtection="0"/>
    <xf numFmtId="178" fontId="1" fillId="34" borderId="0" applyNumberFormat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6" fontId="8" fillId="0" borderId="0" applyFont="0" applyFill="0" applyBorder="0" applyAlignment="0" applyProtection="0"/>
    <xf numFmtId="178" fontId="7" fillId="0" borderId="0"/>
    <xf numFmtId="178" fontId="7" fillId="0" borderId="0"/>
    <xf numFmtId="178" fontId="7" fillId="0" borderId="0" applyNumberFormat="0" applyFill="0" applyBorder="0" applyAlignment="0" applyProtection="0"/>
    <xf numFmtId="178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8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7" fillId="0" borderId="0">
      <alignment wrapText="1"/>
    </xf>
    <xf numFmtId="0" fontId="47" fillId="0" borderId="0">
      <alignment wrapText="1"/>
    </xf>
    <xf numFmtId="178" fontId="48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2" fillId="50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78" fontId="36" fillId="41" borderId="34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7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11" fillId="57" borderId="35" applyNumberFormat="0" applyFon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78" fontId="39" fillId="50" borderId="36" applyNumberFormat="0" applyAlignment="0" applyProtection="0"/>
    <xf numFmtId="165" fontId="1" fillId="0" borderId="0" applyFont="0" applyFill="0" applyBorder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78" fontId="44" fillId="0" borderId="37" applyNumberFormat="0" applyFill="0" applyAlignment="0" applyProtection="0"/>
    <xf numFmtId="165" fontId="8" fillId="0" borderId="0" applyFont="0" applyFill="0" applyBorder="0" applyAlignment="0" applyProtection="0"/>
    <xf numFmtId="178" fontId="7" fillId="57" borderId="35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7" fillId="57" borderId="35" applyNumberFormat="0" applyFont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7" fillId="0" borderId="0">
      <alignment wrapText="1"/>
    </xf>
    <xf numFmtId="0" fontId="7" fillId="0" borderId="0">
      <alignment wrapText="1"/>
    </xf>
    <xf numFmtId="178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7" fillId="0" borderId="0">
      <alignment wrapText="1"/>
    </xf>
    <xf numFmtId="0" fontId="7" fillId="0" borderId="0">
      <alignment wrapText="1"/>
    </xf>
    <xf numFmtId="178" fontId="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2" fillId="50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36" fillId="41" borderId="38" applyNumberFormat="0" applyAlignment="0" applyProtection="0"/>
    <xf numFmtId="178" fontId="7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11" fillId="57" borderId="39" applyNumberFormat="0" applyFon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39" fillId="50" borderId="40" applyNumberFormat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44" fillId="0" borderId="41" applyNumberFormat="0" applyFill="0" applyAlignment="0" applyProtection="0"/>
    <xf numFmtId="178" fontId="7" fillId="57" borderId="39" applyNumberFormat="0" applyFont="0" applyAlignment="0" applyProtection="0"/>
    <xf numFmtId="178" fontId="7" fillId="57" borderId="39" applyNumberFormat="0" applyFont="0" applyAlignment="0" applyProtection="0"/>
    <xf numFmtId="169" fontId="8" fillId="0" borderId="0" applyFont="0" applyFill="0" applyBorder="0" applyAlignment="0" applyProtection="0"/>
    <xf numFmtId="178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4" fillId="0" borderId="0"/>
    <xf numFmtId="0" fontId="7" fillId="0" borderId="0"/>
    <xf numFmtId="0" fontId="7" fillId="0" borderId="0"/>
    <xf numFmtId="0" fontId="64" fillId="0" borderId="0"/>
    <xf numFmtId="0" fontId="7" fillId="0" borderId="0"/>
    <xf numFmtId="181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78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8" fillId="0" borderId="0" applyNumberFormat="0" applyFill="0" applyBorder="0" applyAlignment="0" applyProtection="0"/>
    <xf numFmtId="38" fontId="63" fillId="0" borderId="0" applyFont="0" applyFill="0" applyBorder="0" applyAlignment="0" applyProtection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8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8">
    <xf numFmtId="170" fontId="0" fillId="0" borderId="0" xfId="0"/>
    <xf numFmtId="170" fontId="3" fillId="2" borderId="4" xfId="0" applyFont="1" applyFill="1" applyBorder="1"/>
    <xf numFmtId="171" fontId="3" fillId="2" borderId="6" xfId="3" applyNumberFormat="1" applyFont="1" applyFill="1" applyBorder="1"/>
    <xf numFmtId="170" fontId="3" fillId="2" borderId="0" xfId="0" applyFont="1" applyFill="1" applyBorder="1"/>
    <xf numFmtId="170" fontId="3" fillId="2" borderId="8" xfId="0" applyFont="1" applyFill="1" applyBorder="1"/>
    <xf numFmtId="170" fontId="3" fillId="2" borderId="0" xfId="0" applyFont="1" applyFill="1"/>
    <xf numFmtId="171" fontId="3" fillId="2" borderId="0" xfId="3" applyNumberFormat="1" applyFont="1" applyFill="1"/>
    <xf numFmtId="174" fontId="3" fillId="0" borderId="0" xfId="2" applyNumberFormat="1" applyFont="1"/>
    <xf numFmtId="169" fontId="3" fillId="0" borderId="0" xfId="1" applyFont="1"/>
    <xf numFmtId="3" fontId="6" fillId="0" borderId="0" xfId="2392" applyNumberFormat="1" applyFont="1" applyFill="1" applyBorder="1" applyAlignment="1">
      <alignment horizontal="center" vertical="center"/>
    </xf>
    <xf numFmtId="170" fontId="3" fillId="0" borderId="0" xfId="0" applyFont="1"/>
    <xf numFmtId="170" fontId="50" fillId="4" borderId="4" xfId="0" applyFont="1" applyFill="1" applyBorder="1"/>
    <xf numFmtId="171" fontId="50" fillId="4" borderId="3" xfId="3" applyNumberFormat="1" applyFont="1" applyFill="1" applyBorder="1"/>
    <xf numFmtId="171" fontId="3" fillId="58" borderId="3" xfId="3" applyNumberFormat="1" applyFont="1" applyFill="1" applyBorder="1"/>
    <xf numFmtId="170" fontId="4" fillId="2" borderId="0" xfId="0" applyFont="1" applyFill="1" applyBorder="1" applyAlignment="1">
      <alignment horizontal="center" vertical="center" wrapText="1"/>
    </xf>
    <xf numFmtId="171" fontId="50" fillId="4" borderId="0" xfId="3" applyNumberFormat="1" applyFont="1" applyFill="1" applyBorder="1"/>
    <xf numFmtId="170" fontId="3" fillId="2" borderId="3" xfId="0" applyFont="1" applyFill="1" applyBorder="1"/>
    <xf numFmtId="170" fontId="50" fillId="4" borderId="3" xfId="0" applyFont="1" applyFill="1" applyBorder="1"/>
    <xf numFmtId="170" fontId="3" fillId="58" borderId="3" xfId="0" applyFont="1" applyFill="1" applyBorder="1"/>
    <xf numFmtId="170" fontId="3" fillId="2" borderId="5" xfId="0" applyFont="1" applyFill="1" applyBorder="1"/>
    <xf numFmtId="170" fontId="0" fillId="0" borderId="0" xfId="0" applyFill="1"/>
    <xf numFmtId="170" fontId="0" fillId="0" borderId="0" xfId="0" applyFill="1" applyBorder="1"/>
    <xf numFmtId="168" fontId="0" fillId="0" borderId="0" xfId="2395" applyFont="1"/>
    <xf numFmtId="170" fontId="3" fillId="58" borderId="4" xfId="0" applyFont="1" applyFill="1" applyBorder="1"/>
    <xf numFmtId="170" fontId="3" fillId="2" borderId="28" xfId="0" applyFont="1" applyFill="1" applyBorder="1"/>
    <xf numFmtId="170" fontId="2" fillId="0" borderId="0" xfId="0" applyFont="1"/>
    <xf numFmtId="170" fontId="0" fillId="2" borderId="0" xfId="0" applyFill="1"/>
    <xf numFmtId="169" fontId="3" fillId="2" borderId="0" xfId="1" applyFont="1" applyFill="1"/>
    <xf numFmtId="174" fontId="3" fillId="2" borderId="0" xfId="2" applyNumberFormat="1" applyFont="1" applyFill="1"/>
    <xf numFmtId="170" fontId="53" fillId="2" borderId="0" xfId="0" applyFont="1" applyFill="1" applyAlignment="1">
      <alignment horizontal="left"/>
    </xf>
    <xf numFmtId="170" fontId="56" fillId="2" borderId="0" xfId="0" applyFont="1" applyFill="1" applyAlignment="1">
      <alignment horizontal="left"/>
    </xf>
    <xf numFmtId="171" fontId="3" fillId="2" borderId="3" xfId="3" applyNumberFormat="1" applyFont="1" applyFill="1" applyBorder="1" applyAlignment="1">
      <alignment horizontal="center"/>
    </xf>
    <xf numFmtId="171" fontId="50" fillId="4" borderId="3" xfId="3" applyNumberFormat="1" applyFont="1" applyFill="1" applyBorder="1" applyAlignment="1">
      <alignment horizontal="center"/>
    </xf>
    <xf numFmtId="171" fontId="3" fillId="58" borderId="3" xfId="3" applyNumberFormat="1" applyFont="1" applyFill="1" applyBorder="1" applyAlignment="1">
      <alignment horizontal="center"/>
    </xf>
    <xf numFmtId="171" fontId="3" fillId="2" borderId="5" xfId="3" applyNumberFormat="1" applyFont="1" applyFill="1" applyBorder="1" applyAlignment="1">
      <alignment horizontal="center"/>
    </xf>
    <xf numFmtId="171" fontId="3" fillId="2" borderId="0" xfId="3" applyNumberFormat="1" applyFont="1" applyFill="1" applyAlignment="1">
      <alignment horizontal="center"/>
    </xf>
    <xf numFmtId="173" fontId="3" fillId="2" borderId="3" xfId="3" applyNumberFormat="1" applyFont="1" applyFill="1" applyBorder="1" applyAlignment="1">
      <alignment horizontal="center"/>
    </xf>
    <xf numFmtId="171" fontId="50" fillId="4" borderId="0" xfId="3" applyNumberFormat="1" applyFont="1" applyFill="1" applyBorder="1" applyAlignment="1">
      <alignment horizontal="center"/>
    </xf>
    <xf numFmtId="170" fontId="3" fillId="2" borderId="29" xfId="0" applyFont="1" applyFill="1" applyBorder="1"/>
    <xf numFmtId="170" fontId="3" fillId="2" borderId="30" xfId="0" applyFont="1" applyFill="1" applyBorder="1"/>
    <xf numFmtId="170" fontId="3" fillId="2" borderId="7" xfId="0" applyFont="1" applyFill="1" applyBorder="1"/>
    <xf numFmtId="171" fontId="3" fillId="2" borderId="0" xfId="3" applyNumberFormat="1" applyFont="1" applyFill="1" applyBorder="1" applyAlignment="1">
      <alignment horizontal="center"/>
    </xf>
    <xf numFmtId="11" fontId="0" fillId="2" borderId="0" xfId="0" applyNumberFormat="1" applyFill="1"/>
    <xf numFmtId="170" fontId="57" fillId="2" borderId="0" xfId="0" applyFont="1" applyFill="1" applyAlignment="1"/>
    <xf numFmtId="0" fontId="59" fillId="2" borderId="0" xfId="2396" applyFont="1" applyFill="1" applyAlignment="1">
      <alignment horizontal="center" vertical="top"/>
    </xf>
    <xf numFmtId="170" fontId="53" fillId="2" borderId="0" xfId="0" applyFont="1" applyFill="1"/>
    <xf numFmtId="170" fontId="60" fillId="2" borderId="0" xfId="0" applyFont="1" applyFill="1" applyAlignment="1"/>
    <xf numFmtId="170" fontId="58" fillId="2" borderId="0" xfId="2396" applyNumberFormat="1" applyFill="1"/>
    <xf numFmtId="1" fontId="61" fillId="2" borderId="0" xfId="0" applyNumberFormat="1" applyFont="1" applyFill="1" applyAlignment="1">
      <alignment horizontal="left"/>
    </xf>
    <xf numFmtId="170" fontId="3" fillId="2" borderId="27" xfId="0" applyFont="1" applyFill="1" applyBorder="1"/>
    <xf numFmtId="170" fontId="3" fillId="59" borderId="3" xfId="0" applyFont="1" applyFill="1" applyBorder="1"/>
    <xf numFmtId="171" fontId="3" fillId="59" borderId="3" xfId="3" applyNumberFormat="1" applyFont="1" applyFill="1" applyBorder="1" applyAlignment="1">
      <alignment horizontal="center"/>
    </xf>
    <xf numFmtId="171" fontId="6" fillId="58" borderId="3" xfId="3" applyNumberFormat="1" applyFont="1" applyFill="1" applyBorder="1"/>
    <xf numFmtId="170" fontId="49" fillId="2" borderId="0" xfId="0" applyFont="1" applyFill="1" applyAlignment="1"/>
    <xf numFmtId="170" fontId="56" fillId="2" borderId="0" xfId="0" applyFont="1" applyFill="1"/>
    <xf numFmtId="170" fontId="5" fillId="60" borderId="2" xfId="0" applyFont="1" applyFill="1" applyBorder="1"/>
    <xf numFmtId="171" fontId="5" fillId="60" borderId="1" xfId="3" applyNumberFormat="1" applyFont="1" applyFill="1" applyBorder="1" applyAlignment="1">
      <alignment horizontal="center"/>
    </xf>
    <xf numFmtId="171" fontId="5" fillId="60" borderId="1" xfId="3" applyNumberFormat="1" applyFont="1" applyFill="1" applyBorder="1"/>
    <xf numFmtId="171" fontId="5" fillId="60" borderId="33" xfId="3" applyNumberFormat="1" applyFont="1" applyFill="1" applyBorder="1"/>
    <xf numFmtId="170" fontId="5" fillId="60" borderId="1" xfId="0" applyFont="1" applyFill="1" applyBorder="1"/>
    <xf numFmtId="171" fontId="5" fillId="60" borderId="3" xfId="3" applyNumberFormat="1" applyFont="1" applyFill="1" applyBorder="1"/>
    <xf numFmtId="171" fontId="3" fillId="58" borderId="3" xfId="3" applyNumberFormat="1" applyFont="1" applyFill="1" applyBorder="1"/>
    <xf numFmtId="171" fontId="3" fillId="2" borderId="3" xfId="3" applyNumberFormat="1" applyFont="1" applyFill="1" applyBorder="1"/>
    <xf numFmtId="171" fontId="3" fillId="2" borderId="5" xfId="3" applyNumberFormat="1" applyFont="1" applyFill="1" applyBorder="1"/>
    <xf numFmtId="171" fontId="50" fillId="4" borderId="3" xfId="3" applyNumberFormat="1" applyFont="1" applyFill="1" applyBorder="1"/>
    <xf numFmtId="173" fontId="3" fillId="2" borderId="3" xfId="3" applyNumberFormat="1" applyFont="1" applyFill="1" applyBorder="1"/>
    <xf numFmtId="170" fontId="3" fillId="2" borderId="32" xfId="0" applyFont="1" applyFill="1" applyBorder="1"/>
    <xf numFmtId="170" fontId="3" fillId="2" borderId="31" xfId="0" applyFont="1" applyFill="1" applyBorder="1"/>
    <xf numFmtId="170" fontId="0" fillId="2" borderId="0" xfId="0" applyFont="1" applyFill="1"/>
    <xf numFmtId="0" fontId="62" fillId="2" borderId="0" xfId="2396" applyFont="1" applyFill="1" applyAlignment="1">
      <alignment vertical="top"/>
    </xf>
    <xf numFmtId="180" fontId="3" fillId="59" borderId="3" xfId="0" applyNumberFormat="1" applyFont="1" applyFill="1" applyBorder="1"/>
    <xf numFmtId="173" fontId="5" fillId="60" borderId="3" xfId="3" applyNumberFormat="1" applyFont="1" applyFill="1" applyBorder="1"/>
    <xf numFmtId="171" fontId="3" fillId="2" borderId="3" xfId="3" applyNumberFormat="1" applyFont="1" applyFill="1" applyBorder="1"/>
    <xf numFmtId="171" fontId="50" fillId="4" borderId="3" xfId="3" applyNumberFormat="1" applyFont="1" applyFill="1" applyBorder="1"/>
    <xf numFmtId="171" fontId="3" fillId="58" borderId="3" xfId="3" applyNumberFormat="1" applyFont="1" applyFill="1" applyBorder="1"/>
    <xf numFmtId="171" fontId="6" fillId="0" borderId="3" xfId="3" applyNumberFormat="1" applyFont="1" applyFill="1" applyBorder="1"/>
    <xf numFmtId="170" fontId="50" fillId="3" borderId="8" xfId="0" applyFont="1" applyFill="1" applyBorder="1"/>
    <xf numFmtId="171" fontId="3" fillId="0" borderId="3" xfId="3" applyNumberFormat="1" applyFont="1" applyFill="1" applyBorder="1"/>
    <xf numFmtId="17" fontId="4" fillId="2" borderId="32" xfId="1" applyNumberFormat="1" applyFont="1" applyFill="1" applyBorder="1" applyAlignment="1">
      <alignment horizontal="right"/>
    </xf>
    <xf numFmtId="170" fontId="0" fillId="0" borderId="0" xfId="0" applyAlignment="1">
      <alignment horizontal="center"/>
    </xf>
    <xf numFmtId="171" fontId="5" fillId="60" borderId="3" xfId="3" applyNumberFormat="1" applyFont="1" applyFill="1" applyBorder="1" applyAlignment="1">
      <alignment horizontal="center"/>
    </xf>
    <xf numFmtId="180" fontId="3" fillId="59" borderId="3" xfId="0" applyNumberFormat="1" applyFont="1" applyFill="1" applyBorder="1" applyAlignment="1">
      <alignment horizontal="center"/>
    </xf>
    <xf numFmtId="173" fontId="5" fillId="60" borderId="3" xfId="3" applyNumberFormat="1" applyFont="1" applyFill="1" applyBorder="1" applyAlignment="1">
      <alignment horizontal="center"/>
    </xf>
    <xf numFmtId="17" fontId="4" fillId="2" borderId="32" xfId="1" applyNumberFormat="1" applyFont="1" applyFill="1" applyBorder="1" applyAlignment="1">
      <alignment horizontal="right" vertical="center"/>
    </xf>
    <xf numFmtId="17" fontId="4" fillId="2" borderId="32" xfId="1" applyNumberFormat="1" applyFont="1" applyFill="1" applyBorder="1" applyAlignment="1">
      <alignment horizontal="right" vertical="top"/>
    </xf>
    <xf numFmtId="17" fontId="4" fillId="2" borderId="43" xfId="1" applyNumberFormat="1" applyFont="1" applyFill="1" applyBorder="1" applyAlignment="1">
      <alignment horizontal="right"/>
    </xf>
    <xf numFmtId="170" fontId="50" fillId="3" borderId="42" xfId="0" applyFont="1" applyFill="1" applyBorder="1"/>
    <xf numFmtId="3" fontId="50" fillId="3" borderId="42" xfId="2392" applyNumberFormat="1" applyFont="1" applyFill="1" applyBorder="1" applyAlignment="1">
      <alignment horizontal="center" vertical="center"/>
    </xf>
    <xf numFmtId="173" fontId="50" fillId="3" borderId="42" xfId="3" applyNumberFormat="1" applyFont="1" applyFill="1" applyBorder="1" applyAlignment="1">
      <alignment horizontal="center"/>
    </xf>
    <xf numFmtId="170" fontId="50" fillId="3" borderId="45" xfId="0" applyFont="1" applyFill="1" applyBorder="1"/>
    <xf numFmtId="171" fontId="50" fillId="3" borderId="45" xfId="3" applyNumberFormat="1" applyFont="1" applyFill="1" applyBorder="1"/>
    <xf numFmtId="170" fontId="50" fillId="3" borderId="46" xfId="0" applyFont="1" applyFill="1" applyBorder="1"/>
    <xf numFmtId="17" fontId="4" fillId="2" borderId="43" xfId="1" applyNumberFormat="1" applyFont="1" applyFill="1" applyBorder="1" applyAlignment="1">
      <alignment horizontal="right" vertical="top"/>
    </xf>
    <xf numFmtId="17" fontId="4" fillId="2" borderId="43" xfId="1" applyNumberFormat="1" applyFont="1" applyFill="1" applyBorder="1" applyAlignment="1">
      <alignment horizontal="right" vertical="center"/>
    </xf>
    <xf numFmtId="17" fontId="4" fillId="2" borderId="44" xfId="1" applyNumberFormat="1" applyFont="1" applyFill="1" applyBorder="1" applyAlignment="1">
      <alignment horizontal="right" vertical="center"/>
    </xf>
    <xf numFmtId="180" fontId="3" fillId="59" borderId="3" xfId="0" applyNumberFormat="1" applyFont="1" applyFill="1" applyBorder="1" applyAlignment="1">
      <alignment horizontal="right"/>
    </xf>
    <xf numFmtId="171" fontId="3" fillId="2" borderId="3" xfId="3" applyNumberFormat="1" applyFont="1" applyFill="1" applyBorder="1" applyAlignment="1">
      <alignment horizontal="right"/>
    </xf>
    <xf numFmtId="168" fontId="3" fillId="59" borderId="3" xfId="2395" applyFont="1" applyFill="1" applyBorder="1" applyAlignment="1">
      <alignment horizontal="right"/>
    </xf>
    <xf numFmtId="168" fontId="3" fillId="2" borderId="3" xfId="2395" applyFont="1" applyFill="1" applyBorder="1" applyAlignment="1">
      <alignment horizontal="right"/>
    </xf>
    <xf numFmtId="171" fontId="3" fillId="58" borderId="3" xfId="3" applyNumberFormat="1" applyFont="1" applyFill="1" applyBorder="1" applyAlignment="1">
      <alignment horizontal="right"/>
    </xf>
    <xf numFmtId="171" fontId="3" fillId="59" borderId="3" xfId="3" applyNumberFormat="1" applyFont="1" applyFill="1" applyBorder="1" applyAlignment="1">
      <alignment horizontal="right"/>
    </xf>
    <xf numFmtId="168" fontId="3" fillId="59" borderId="3" xfId="2395" applyFont="1" applyFill="1" applyBorder="1"/>
    <xf numFmtId="171" fontId="6" fillId="2" borderId="3" xfId="3" applyNumberFormat="1" applyFont="1" applyFill="1" applyBorder="1"/>
    <xf numFmtId="170" fontId="0" fillId="0" borderId="0" xfId="0" applyFont="1"/>
    <xf numFmtId="171" fontId="4" fillId="4" borderId="3" xfId="3" applyNumberFormat="1" applyFont="1" applyFill="1" applyBorder="1"/>
    <xf numFmtId="173" fontId="4" fillId="3" borderId="42" xfId="3" applyNumberFormat="1" applyFont="1" applyFill="1" applyBorder="1" applyAlignment="1">
      <alignment horizontal="center"/>
    </xf>
    <xf numFmtId="171" fontId="4" fillId="3" borderId="45" xfId="3" applyNumberFormat="1" applyFont="1" applyFill="1" applyBorder="1"/>
    <xf numFmtId="171" fontId="4" fillId="60" borderId="3" xfId="3" applyNumberFormat="1" applyFont="1" applyFill="1" applyBorder="1"/>
    <xf numFmtId="173" fontId="4" fillId="60" borderId="3" xfId="3" applyNumberFormat="1" applyFont="1" applyFill="1" applyBorder="1"/>
    <xf numFmtId="171" fontId="4" fillId="4" borderId="3" xfId="3" applyNumberFormat="1" applyFont="1" applyFill="1" applyBorder="1" applyAlignment="1">
      <alignment horizontal="right"/>
    </xf>
    <xf numFmtId="173" fontId="5" fillId="60" borderId="3" xfId="3" applyNumberFormat="1" applyFont="1" applyFill="1" applyBorder="1" applyAlignment="1">
      <alignment horizontal="right"/>
    </xf>
    <xf numFmtId="171" fontId="5" fillId="60" borderId="3" xfId="3" applyNumberFormat="1" applyFont="1" applyFill="1" applyBorder="1" applyAlignment="1">
      <alignment horizontal="right"/>
    </xf>
    <xf numFmtId="182" fontId="3" fillId="59" borderId="3" xfId="0" applyNumberFormat="1" applyFont="1" applyFill="1" applyBorder="1" applyAlignment="1">
      <alignment horizontal="right"/>
    </xf>
    <xf numFmtId="182" fontId="3" fillId="59" borderId="3" xfId="2395" applyNumberFormat="1" applyFont="1" applyFill="1" applyBorder="1"/>
    <xf numFmtId="182" fontId="3" fillId="59" borderId="3" xfId="2395" applyNumberFormat="1" applyFont="1" applyFill="1" applyBorder="1" applyAlignment="1">
      <alignment horizontal="right"/>
    </xf>
    <xf numFmtId="1" fontId="4" fillId="2" borderId="43" xfId="1" applyNumberFormat="1" applyFont="1" applyFill="1" applyBorder="1" applyAlignment="1">
      <alignment horizontal="right" vertical="center"/>
    </xf>
    <xf numFmtId="1" fontId="4" fillId="2" borderId="32" xfId="1" applyNumberFormat="1" applyFont="1" applyFill="1" applyBorder="1" applyAlignment="1">
      <alignment horizontal="center" vertical="center"/>
    </xf>
    <xf numFmtId="1" fontId="4" fillId="2" borderId="48" xfId="1" applyNumberFormat="1" applyFont="1" applyFill="1" applyBorder="1" applyAlignment="1">
      <alignment horizontal="right" vertical="center" wrapText="1"/>
    </xf>
    <xf numFmtId="1" fontId="4" fillId="2" borderId="48" xfId="1" applyNumberFormat="1" applyFont="1" applyFill="1" applyBorder="1" applyAlignment="1">
      <alignment horizontal="right" vertical="center"/>
    </xf>
    <xf numFmtId="17" fontId="4" fillId="2" borderId="48" xfId="1" applyNumberFormat="1" applyFont="1" applyFill="1" applyBorder="1" applyAlignment="1">
      <alignment horizontal="right" vertical="center"/>
    </xf>
    <xf numFmtId="1" fontId="4" fillId="2" borderId="43" xfId="1" applyNumberFormat="1" applyFont="1" applyFill="1" applyBorder="1" applyAlignment="1">
      <alignment horizontal="right" vertical="center" wrapText="1"/>
    </xf>
    <xf numFmtId="171" fontId="5" fillId="60" borderId="45" xfId="3" applyNumberFormat="1" applyFont="1" applyFill="1" applyBorder="1"/>
    <xf numFmtId="4" fontId="0" fillId="2" borderId="0" xfId="0" applyNumberFormat="1" applyFill="1"/>
    <xf numFmtId="0" fontId="4" fillId="2" borderId="43" xfId="1" applyNumberFormat="1" applyFont="1" applyFill="1" applyBorder="1" applyAlignment="1">
      <alignment horizontal="right" vertical="center" wrapText="1"/>
    </xf>
    <xf numFmtId="17" fontId="4" fillId="2" borderId="32" xfId="1" applyNumberFormat="1" applyFont="1" applyFill="1" applyBorder="1" applyAlignment="1">
      <alignment horizontal="right" vertical="center" wrapText="1"/>
    </xf>
    <xf numFmtId="17" fontId="4" fillId="2" borderId="43" xfId="1" applyNumberFormat="1" applyFont="1" applyFill="1" applyBorder="1" applyAlignment="1">
      <alignment horizontal="right" vertical="center" wrapText="1"/>
    </xf>
    <xf numFmtId="0" fontId="4" fillId="2" borderId="43" xfId="1" applyNumberFormat="1" applyFont="1" applyFill="1" applyBorder="1" applyAlignment="1">
      <alignment horizontal="right" vertical="center"/>
    </xf>
    <xf numFmtId="170" fontId="66" fillId="2" borderId="0" xfId="0" applyFont="1" applyFill="1" applyAlignment="1">
      <alignment vertical="top"/>
    </xf>
    <xf numFmtId="170" fontId="55" fillId="2" borderId="0" xfId="0" applyFont="1" applyFill="1" applyAlignment="1">
      <alignment horizontal="left"/>
    </xf>
    <xf numFmtId="4" fontId="0" fillId="0" borderId="0" xfId="0" applyNumberFormat="1"/>
    <xf numFmtId="4" fontId="3" fillId="58" borderId="3" xfId="3" applyNumberFormat="1" applyFont="1" applyFill="1" applyBorder="1"/>
    <xf numFmtId="1" fontId="4" fillId="2" borderId="32" xfId="1" applyNumberFormat="1" applyFont="1" applyFill="1" applyBorder="1" applyAlignment="1">
      <alignment horizontal="right" vertical="center" wrapText="1"/>
    </xf>
    <xf numFmtId="0" fontId="4" fillId="2" borderId="32" xfId="1" applyNumberFormat="1" applyFont="1" applyFill="1" applyBorder="1" applyAlignment="1">
      <alignment horizontal="right" vertical="center" wrapText="1"/>
    </xf>
    <xf numFmtId="0" fontId="4" fillId="2" borderId="43" xfId="1" applyNumberFormat="1" applyFont="1" applyFill="1" applyBorder="1" applyAlignment="1">
      <alignment horizontal="right"/>
    </xf>
    <xf numFmtId="1" fontId="4" fillId="2" borderId="32" xfId="1" applyNumberFormat="1" applyFont="1" applyFill="1" applyBorder="1" applyAlignment="1">
      <alignment horizontal="right" vertical="center"/>
    </xf>
    <xf numFmtId="4" fontId="50" fillId="4" borderId="3" xfId="3" applyNumberFormat="1" applyFont="1" applyFill="1" applyBorder="1"/>
    <xf numFmtId="170" fontId="3" fillId="2" borderId="47" xfId="0" applyFont="1" applyFill="1" applyBorder="1" applyAlignment="1">
      <alignment horizontal="right"/>
    </xf>
    <xf numFmtId="170" fontId="3" fillId="2" borderId="43" xfId="0" applyFont="1" applyFill="1" applyBorder="1" applyAlignment="1">
      <alignment horizontal="right"/>
    </xf>
    <xf numFmtId="183" fontId="4" fillId="2" borderId="43" xfId="1" applyNumberFormat="1" applyFont="1" applyFill="1" applyBorder="1" applyAlignment="1">
      <alignment horizontal="right" vertical="center"/>
    </xf>
    <xf numFmtId="49" fontId="4" fillId="2" borderId="43" xfId="1" applyNumberFormat="1" applyFont="1" applyFill="1" applyBorder="1" applyAlignment="1">
      <alignment horizontal="right" vertical="center"/>
    </xf>
    <xf numFmtId="170" fontId="0" fillId="0" borderId="0" xfId="0" applyAlignment="1">
      <alignment horizontal="right"/>
    </xf>
    <xf numFmtId="170" fontId="3" fillId="2" borderId="42" xfId="0" applyFont="1" applyFill="1" applyBorder="1" applyAlignment="1">
      <alignment horizontal="right"/>
    </xf>
    <xf numFmtId="184" fontId="0" fillId="0" borderId="0" xfId="0" applyNumberFormat="1"/>
    <xf numFmtId="185" fontId="0" fillId="0" borderId="0" xfId="0" applyNumberFormat="1"/>
    <xf numFmtId="3" fontId="50" fillId="3" borderId="42" xfId="2392" applyNumberFormat="1" applyFont="1" applyFill="1" applyBorder="1" applyAlignment="1">
      <alignment horizontal="right" vertical="center"/>
    </xf>
    <xf numFmtId="3" fontId="4" fillId="3" borderId="42" xfId="2392" applyNumberFormat="1" applyFont="1" applyFill="1" applyBorder="1" applyAlignment="1">
      <alignment horizontal="right" vertical="center"/>
    </xf>
    <xf numFmtId="3" fontId="50" fillId="3" borderId="5" xfId="2392" applyNumberFormat="1" applyFont="1" applyFill="1" applyBorder="1" applyAlignment="1">
      <alignment horizontal="right" vertical="center"/>
    </xf>
    <xf numFmtId="1" fontId="4" fillId="0" borderId="43" xfId="1" applyNumberFormat="1" applyFont="1" applyFill="1" applyBorder="1" applyAlignment="1">
      <alignment horizontal="right" vertical="center" wrapText="1"/>
    </xf>
    <xf numFmtId="1" fontId="4" fillId="0" borderId="48" xfId="1" applyNumberFormat="1" applyFont="1" applyFill="1" applyBorder="1" applyAlignment="1">
      <alignment horizontal="right" vertical="center" wrapText="1"/>
    </xf>
    <xf numFmtId="1" fontId="4" fillId="0" borderId="43" xfId="1" applyNumberFormat="1" applyFont="1" applyFill="1" applyBorder="1" applyAlignment="1">
      <alignment horizontal="right" vertical="center"/>
    </xf>
    <xf numFmtId="1" fontId="4" fillId="0" borderId="48" xfId="1" applyNumberFormat="1" applyFont="1" applyFill="1" applyBorder="1" applyAlignment="1">
      <alignment horizontal="right" vertical="center"/>
    </xf>
    <xf numFmtId="170" fontId="70" fillId="0" borderId="0" xfId="0" applyFont="1"/>
    <xf numFmtId="170" fontId="68" fillId="2" borderId="28" xfId="0" applyFont="1" applyFill="1" applyBorder="1" applyAlignment="1">
      <alignment horizontal="center" vertical="center" wrapText="1"/>
    </xf>
    <xf numFmtId="170" fontId="72" fillId="2" borderId="0" xfId="0" applyFont="1" applyFill="1" applyAlignment="1">
      <alignment wrapText="1"/>
    </xf>
    <xf numFmtId="170" fontId="73" fillId="4" borderId="43" xfId="0" applyFont="1" applyFill="1" applyBorder="1" applyAlignment="1">
      <alignment horizontal="center"/>
    </xf>
    <xf numFmtId="1" fontId="74" fillId="4" borderId="43" xfId="0" applyNumberFormat="1" applyFont="1" applyFill="1" applyBorder="1" applyAlignment="1">
      <alignment horizontal="center" vertical="center"/>
    </xf>
    <xf numFmtId="170" fontId="75" fillId="2" borderId="0" xfId="0" applyFont="1" applyFill="1"/>
    <xf numFmtId="170" fontId="74" fillId="2" borderId="0" xfId="0" applyFont="1" applyFill="1" applyAlignment="1">
      <alignment horizontal="left" vertical="top" wrapText="1"/>
    </xf>
    <xf numFmtId="186" fontId="74" fillId="2" borderId="0" xfId="0" applyNumberFormat="1" applyFont="1" applyFill="1" applyAlignment="1">
      <alignment horizontal="center" vertical="center"/>
    </xf>
    <xf numFmtId="186" fontId="74" fillId="0" borderId="0" xfId="0" applyNumberFormat="1" applyFont="1" applyFill="1" applyAlignment="1">
      <alignment horizontal="center" vertical="center"/>
    </xf>
    <xf numFmtId="170" fontId="75" fillId="2" borderId="0" xfId="0" applyFont="1" applyFill="1" applyBorder="1"/>
    <xf numFmtId="170" fontId="73" fillId="2" borderId="0" xfId="0" applyFont="1" applyFill="1" applyAlignment="1">
      <alignment horizontal="right"/>
    </xf>
    <xf numFmtId="186" fontId="75" fillId="0" borderId="0" xfId="0" applyNumberFormat="1" applyFont="1" applyFill="1" applyAlignment="1">
      <alignment horizontal="center" vertical="center"/>
    </xf>
    <xf numFmtId="180" fontId="0" fillId="0" borderId="0" xfId="0" applyNumberFormat="1"/>
    <xf numFmtId="170" fontId="0" fillId="0" borderId="0" xfId="0" applyBorder="1"/>
    <xf numFmtId="2" fontId="75" fillId="2" borderId="0" xfId="2" applyNumberFormat="1" applyFont="1" applyFill="1" applyBorder="1"/>
    <xf numFmtId="186" fontId="75" fillId="2" borderId="0" xfId="0" applyNumberFormat="1" applyFont="1" applyFill="1" applyAlignment="1">
      <alignment horizontal="center" vertical="center"/>
    </xf>
    <xf numFmtId="0" fontId="75" fillId="2" borderId="0" xfId="2" applyNumberFormat="1" applyFont="1" applyFill="1" applyAlignment="1">
      <alignment horizontal="center"/>
    </xf>
    <xf numFmtId="170" fontId="74" fillId="0" borderId="0" xfId="0" applyFont="1" applyFill="1" applyBorder="1" applyAlignment="1">
      <alignment horizontal="center"/>
    </xf>
    <xf numFmtId="170" fontId="74" fillId="2" borderId="0" xfId="0" applyFont="1" applyFill="1" applyBorder="1" applyAlignment="1">
      <alignment horizontal="center"/>
    </xf>
    <xf numFmtId="170" fontId="77" fillId="60" borderId="43" xfId="0" applyFont="1" applyFill="1" applyBorder="1" applyAlignment="1">
      <alignment horizontal="center" vertical="center"/>
    </xf>
    <xf numFmtId="1" fontId="77" fillId="60" borderId="43" xfId="0" applyNumberFormat="1" applyFont="1" applyFill="1" applyBorder="1" applyAlignment="1">
      <alignment horizontal="center" vertical="center"/>
    </xf>
    <xf numFmtId="1" fontId="78" fillId="60" borderId="43" xfId="1" applyNumberFormat="1" applyFont="1" applyFill="1" applyBorder="1" applyAlignment="1">
      <alignment horizontal="center" vertical="center" wrapText="1"/>
    </xf>
    <xf numFmtId="17" fontId="79" fillId="60" borderId="43" xfId="1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 wrapText="1"/>
    </xf>
    <xf numFmtId="170" fontId="74" fillId="4" borderId="0" xfId="0" applyFont="1" applyFill="1"/>
    <xf numFmtId="186" fontId="75" fillId="4" borderId="0" xfId="0" applyNumberFormat="1" applyFont="1" applyFill="1"/>
    <xf numFmtId="186" fontId="75" fillId="0" borderId="0" xfId="0" applyNumberFormat="1" applyFont="1" applyFill="1" applyBorder="1"/>
    <xf numFmtId="186" fontId="75" fillId="0" borderId="0" xfId="0" applyNumberFormat="1" applyFont="1" applyFill="1"/>
    <xf numFmtId="180" fontId="75" fillId="2" borderId="0" xfId="2" applyNumberFormat="1" applyFont="1" applyFill="1" applyAlignment="1">
      <alignment horizontal="center" vertical="center"/>
    </xf>
    <xf numFmtId="186" fontId="75" fillId="0" borderId="0" xfId="0" applyNumberFormat="1" applyFont="1" applyFill="1" applyBorder="1" applyAlignment="1">
      <alignment horizontal="center" vertical="center"/>
    </xf>
    <xf numFmtId="186" fontId="75" fillId="4" borderId="0" xfId="0" applyNumberFormat="1" applyFont="1" applyFill="1" applyAlignment="1">
      <alignment horizontal="center" vertical="center"/>
    </xf>
    <xf numFmtId="4" fontId="75" fillId="0" borderId="0" xfId="0" applyNumberFormat="1" applyFont="1" applyFill="1" applyAlignment="1">
      <alignment horizontal="center" vertical="center"/>
    </xf>
    <xf numFmtId="170" fontId="74" fillId="4" borderId="0" xfId="0" applyFont="1" applyFill="1" applyAlignment="1">
      <alignment horizontal="left"/>
    </xf>
    <xf numFmtId="49" fontId="75" fillId="2" borderId="0" xfId="0" applyNumberFormat="1" applyFont="1" applyFill="1"/>
    <xf numFmtId="170" fontId="76" fillId="2" borderId="0" xfId="0" applyFont="1" applyFill="1" applyAlignment="1">
      <alignment horizontal="right"/>
    </xf>
    <xf numFmtId="186" fontId="80" fillId="2" borderId="0" xfId="0" applyNumberFormat="1" applyFont="1" applyFill="1" applyAlignment="1">
      <alignment horizontal="center" vertical="center"/>
    </xf>
    <xf numFmtId="186" fontId="80" fillId="0" borderId="0" xfId="0" applyNumberFormat="1" applyFont="1" applyFill="1" applyAlignment="1">
      <alignment horizontal="center" vertical="center"/>
    </xf>
    <xf numFmtId="49" fontId="75" fillId="2" borderId="0" xfId="0" applyNumberFormat="1" applyFont="1" applyFill="1" applyAlignment="1">
      <alignment horizontal="left"/>
    </xf>
    <xf numFmtId="170" fontId="76" fillId="0" borderId="0" xfId="0" applyFont="1" applyFill="1" applyAlignment="1">
      <alignment horizontal="left"/>
    </xf>
    <xf numFmtId="182" fontId="75" fillId="4" borderId="0" xfId="2395" applyNumberFormat="1" applyFont="1" applyFill="1"/>
    <xf numFmtId="170" fontId="75" fillId="0" borderId="0" xfId="0" applyFont="1" applyFill="1"/>
    <xf numFmtId="170" fontId="81" fillId="2" borderId="0" xfId="0" applyFont="1" applyFill="1" applyAlignment="1">
      <alignment horizontal="right"/>
    </xf>
    <xf numFmtId="169" fontId="0" fillId="2" borderId="0" xfId="1" applyFont="1" applyFill="1" applyBorder="1" applyAlignment="1">
      <alignment horizontal="left"/>
    </xf>
    <xf numFmtId="170" fontId="0" fillId="2" borderId="0" xfId="0" applyNumberFormat="1" applyFill="1" applyAlignment="1">
      <alignment horizontal="left"/>
    </xf>
    <xf numFmtId="170" fontId="82" fillId="2" borderId="0" xfId="0" applyFont="1" applyFill="1"/>
    <xf numFmtId="170" fontId="53" fillId="2" borderId="0" xfId="0" applyNumberFormat="1" applyFont="1" applyFill="1" applyBorder="1" applyAlignment="1">
      <alignment horizontal="left"/>
    </xf>
    <xf numFmtId="170" fontId="0" fillId="2" borderId="0" xfId="0" applyNumberFormat="1" applyFill="1" applyBorder="1" applyAlignment="1">
      <alignment horizontal="left"/>
    </xf>
    <xf numFmtId="170" fontId="0" fillId="0" borderId="0" xfId="0" applyNumberFormat="1" applyFill="1" applyBorder="1" applyAlignment="1">
      <alignment horizontal="left"/>
    </xf>
    <xf numFmtId="168" fontId="0" fillId="0" borderId="0" xfId="2395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71" fontId="3" fillId="58" borderId="3" xfId="3" applyNumberFormat="1" applyFont="1" applyFill="1" applyBorder="1" applyAlignment="1"/>
    <xf numFmtId="171" fontId="3" fillId="2" borderId="3" xfId="3" applyNumberFormat="1" applyFont="1" applyFill="1" applyBorder="1" applyAlignment="1"/>
    <xf numFmtId="182" fontId="3" fillId="59" borderId="3" xfId="0" applyNumberFormat="1" applyFont="1" applyFill="1" applyBorder="1" applyAlignment="1"/>
    <xf numFmtId="170" fontId="60" fillId="2" borderId="0" xfId="0" applyFont="1" applyFill="1" applyAlignment="1">
      <alignment horizontal="center"/>
    </xf>
    <xf numFmtId="170" fontId="4" fillId="2" borderId="45" xfId="0" applyFont="1" applyFill="1" applyBorder="1" applyAlignment="1">
      <alignment horizontal="center" vertical="center" wrapText="1"/>
    </xf>
    <xf numFmtId="170" fontId="4" fillId="2" borderId="3" xfId="0" applyFont="1" applyFill="1" applyBorder="1" applyAlignment="1">
      <alignment horizontal="center" vertical="center" wrapText="1"/>
    </xf>
    <xf numFmtId="170" fontId="4" fillId="2" borderId="5" xfId="0" applyFont="1" applyFill="1" applyBorder="1" applyAlignment="1">
      <alignment horizontal="center" vertical="center" wrapText="1"/>
    </xf>
    <xf numFmtId="170" fontId="49" fillId="2" borderId="0" xfId="0" applyFont="1" applyFill="1" applyAlignment="1">
      <alignment horizontal="center"/>
    </xf>
    <xf numFmtId="170" fontId="4" fillId="2" borderId="1" xfId="0" applyFont="1" applyFill="1" applyBorder="1" applyAlignment="1">
      <alignment horizontal="center" vertical="center" wrapText="1"/>
    </xf>
    <xf numFmtId="170" fontId="4" fillId="2" borderId="33" xfId="0" applyFont="1" applyFill="1" applyBorder="1" applyAlignment="1">
      <alignment horizontal="center" vertical="center" wrapText="1"/>
    </xf>
    <xf numFmtId="170" fontId="4" fillId="2" borderId="27" xfId="0" applyFont="1" applyFill="1" applyBorder="1" applyAlignment="1">
      <alignment horizontal="center" vertical="center" wrapText="1"/>
    </xf>
    <xf numFmtId="170" fontId="53" fillId="0" borderId="0" xfId="0" applyFont="1" applyAlignment="1">
      <alignment horizontal="left" vertical="top" wrapText="1"/>
    </xf>
    <xf numFmtId="170" fontId="67" fillId="2" borderId="0" xfId="0" applyFont="1" applyFill="1" applyAlignment="1">
      <alignment horizontal="center"/>
    </xf>
    <xf numFmtId="170" fontId="68" fillId="2" borderId="28" xfId="0" applyFont="1" applyFill="1" applyBorder="1" applyAlignment="1">
      <alignment horizontal="center" vertical="center" wrapText="1"/>
    </xf>
    <xf numFmtId="170" fontId="71" fillId="2" borderId="28" xfId="0" applyFont="1" applyFill="1" applyBorder="1" applyAlignment="1">
      <alignment horizontal="left" vertical="center" wrapText="1"/>
    </xf>
    <xf numFmtId="170" fontId="74" fillId="2" borderId="43" xfId="0" applyFont="1" applyFill="1" applyBorder="1" applyAlignment="1">
      <alignment horizontal="center"/>
    </xf>
    <xf numFmtId="174" fontId="0" fillId="0" borderId="0" xfId="0" applyNumberFormat="1"/>
  </cellXfs>
  <cellStyles count="39285">
    <cellStyle name="20% - Énfasis1 10" xfId="143"/>
    <cellStyle name="20% - Énfasis1 11" xfId="118"/>
    <cellStyle name="20% - Énfasis1 12" xfId="117"/>
    <cellStyle name="20% - Énfasis1 13" xfId="116"/>
    <cellStyle name="20% - Énfasis1 14" xfId="81"/>
    <cellStyle name="20% - Énfasis1 15" xfId="112"/>
    <cellStyle name="20% - Énfasis1 16" xfId="82"/>
    <cellStyle name="20% - Énfasis1 17" xfId="83"/>
    <cellStyle name="20% - Énfasis1 18" xfId="127"/>
    <cellStyle name="20% - Énfasis1 19" xfId="145"/>
    <cellStyle name="20% - Énfasis1 2" xfId="142"/>
    <cellStyle name="20% - Énfasis1 20" xfId="138"/>
    <cellStyle name="20% - Énfasis1 21" xfId="128"/>
    <cellStyle name="20% - Énfasis1 22" xfId="136"/>
    <cellStyle name="20% - Énfasis1 23" xfId="147"/>
    <cellStyle name="20% - Énfasis1 24" xfId="84"/>
    <cellStyle name="20% - Énfasis1 25" xfId="121"/>
    <cellStyle name="20% - Énfasis1 26" xfId="144"/>
    <cellStyle name="20% - Énfasis1 27" xfId="85"/>
    <cellStyle name="20% - Énfasis1 28" xfId="146"/>
    <cellStyle name="20% - Énfasis1 29" xfId="129"/>
    <cellStyle name="20% - Énfasis1 3" xfId="150"/>
    <cellStyle name="20% - Énfasis1 30" xfId="149"/>
    <cellStyle name="20% - Énfasis1 31" xfId="130"/>
    <cellStyle name="20% - Énfasis1 32" xfId="103"/>
    <cellStyle name="20% - Énfasis1 33" xfId="124"/>
    <cellStyle name="20% - Énfasis1 34" xfId="148"/>
    <cellStyle name="20% - Énfasis1 35" xfId="135"/>
    <cellStyle name="20% - Énfasis1 36" xfId="151"/>
    <cellStyle name="20% - Énfasis1 37" xfId="152"/>
    <cellStyle name="20% - Énfasis1 38" xfId="153"/>
    <cellStyle name="20% - Énfasis1 39" xfId="154"/>
    <cellStyle name="20% - Énfasis1 4" xfId="155"/>
    <cellStyle name="20% - Énfasis1 40" xfId="156"/>
    <cellStyle name="20% - Énfasis1 41" xfId="157"/>
    <cellStyle name="20% - Énfasis1 42" xfId="158"/>
    <cellStyle name="20% - Énfasis1 43" xfId="159"/>
    <cellStyle name="20% - Énfasis1 44" xfId="160"/>
    <cellStyle name="20% - Énfasis1 45" xfId="161"/>
    <cellStyle name="20% - Énfasis1 46" xfId="162"/>
    <cellStyle name="20% - Énfasis1 46 2" xfId="2083"/>
    <cellStyle name="20% - Énfasis1 46 2 2" xfId="2194"/>
    <cellStyle name="20% - Énfasis1 46 2 3" xfId="2290"/>
    <cellStyle name="20% - Énfasis1 46 3" xfId="2121"/>
    <cellStyle name="20% - Énfasis1 46 3 2" xfId="2225"/>
    <cellStyle name="20% - Énfasis1 46 3 3" xfId="2321"/>
    <cellStyle name="20% - Énfasis1 46 4" xfId="2163"/>
    <cellStyle name="20% - Énfasis1 46 5" xfId="2259"/>
    <cellStyle name="20% - Énfasis1 47" xfId="140"/>
    <cellStyle name="20% - Énfasis1 5" xfId="163"/>
    <cellStyle name="20% - Énfasis1 6" xfId="164"/>
    <cellStyle name="20% - Énfasis1 7" xfId="165"/>
    <cellStyle name="20% - Énfasis1 8" xfId="166"/>
    <cellStyle name="20% - Énfasis1 9" xfId="167"/>
    <cellStyle name="20% - Énfasis2 10" xfId="169"/>
    <cellStyle name="20% - Énfasis2 11" xfId="170"/>
    <cellStyle name="20% - Énfasis2 12" xfId="171"/>
    <cellStyle name="20% - Énfasis2 13" xfId="172"/>
    <cellStyle name="20% - Énfasis2 14" xfId="173"/>
    <cellStyle name="20% - Énfasis2 15" xfId="174"/>
    <cellStyle name="20% - Énfasis2 16" xfId="175"/>
    <cellStyle name="20% - Énfasis2 17" xfId="176"/>
    <cellStyle name="20% - Énfasis2 18" xfId="177"/>
    <cellStyle name="20% - Énfasis2 19" xfId="178"/>
    <cellStyle name="20% - Énfasis2 2" xfId="179"/>
    <cellStyle name="20% - Énfasis2 20" xfId="180"/>
    <cellStyle name="20% - Énfasis2 21" xfId="181"/>
    <cellStyle name="20% - Énfasis2 22" xfId="182"/>
    <cellStyle name="20% - Énfasis2 23" xfId="183"/>
    <cellStyle name="20% - Énfasis2 24" xfId="184"/>
    <cellStyle name="20% - Énfasis2 25" xfId="185"/>
    <cellStyle name="20% - Énfasis2 26" xfId="186"/>
    <cellStyle name="20% - Énfasis2 27" xfId="187"/>
    <cellStyle name="20% - Énfasis2 28" xfId="188"/>
    <cellStyle name="20% - Énfasis2 29" xfId="189"/>
    <cellStyle name="20% - Énfasis2 3" xfId="190"/>
    <cellStyle name="20% - Énfasis2 30" xfId="191"/>
    <cellStyle name="20% - Énfasis2 31" xfId="192"/>
    <cellStyle name="20% - Énfasis2 32" xfId="193"/>
    <cellStyle name="20% - Énfasis2 33" xfId="194"/>
    <cellStyle name="20% - Énfasis2 34" xfId="195"/>
    <cellStyle name="20% - Énfasis2 35" xfId="196"/>
    <cellStyle name="20% - Énfasis2 36" xfId="197"/>
    <cellStyle name="20% - Énfasis2 37" xfId="198"/>
    <cellStyle name="20% - Énfasis2 38" xfId="199"/>
    <cellStyle name="20% - Énfasis2 39" xfId="200"/>
    <cellStyle name="20% - Énfasis2 4" xfId="201"/>
    <cellStyle name="20% - Énfasis2 40" xfId="202"/>
    <cellStyle name="20% - Énfasis2 41" xfId="203"/>
    <cellStyle name="20% - Énfasis2 42" xfId="204"/>
    <cellStyle name="20% - Énfasis2 43" xfId="205"/>
    <cellStyle name="20% - Énfasis2 44" xfId="206"/>
    <cellStyle name="20% - Énfasis2 45" xfId="207"/>
    <cellStyle name="20% - Énfasis2 46" xfId="208"/>
    <cellStyle name="20% - Énfasis2 46 2" xfId="2084"/>
    <cellStyle name="20% - Énfasis2 46 2 2" xfId="2195"/>
    <cellStyle name="20% - Énfasis2 46 2 3" xfId="2291"/>
    <cellStyle name="20% - Énfasis2 46 3" xfId="2122"/>
    <cellStyle name="20% - Énfasis2 46 3 2" xfId="2226"/>
    <cellStyle name="20% - Énfasis2 46 3 3" xfId="2322"/>
    <cellStyle name="20% - Énfasis2 46 4" xfId="2164"/>
    <cellStyle name="20% - Énfasis2 46 5" xfId="2260"/>
    <cellStyle name="20% - Énfasis2 47" xfId="168"/>
    <cellStyle name="20% - Énfasis2 5" xfId="209"/>
    <cellStyle name="20% - Énfasis2 6" xfId="210"/>
    <cellStyle name="20% - Énfasis2 7" xfId="211"/>
    <cellStyle name="20% - Énfasis2 8" xfId="212"/>
    <cellStyle name="20% - Énfasis2 9" xfId="213"/>
    <cellStyle name="20% - Énfasis3 10" xfId="215"/>
    <cellStyle name="20% - Énfasis3 11" xfId="216"/>
    <cellStyle name="20% - Énfasis3 12" xfId="217"/>
    <cellStyle name="20% - Énfasis3 13" xfId="218"/>
    <cellStyle name="20% - Énfasis3 14" xfId="219"/>
    <cellStyle name="20% - Énfasis3 15" xfId="220"/>
    <cellStyle name="20% - Énfasis3 16" xfId="221"/>
    <cellStyle name="20% - Énfasis3 17" xfId="222"/>
    <cellStyle name="20% - Énfasis3 18" xfId="223"/>
    <cellStyle name="20% - Énfasis3 19" xfId="224"/>
    <cellStyle name="20% - Énfasis3 2" xfId="225"/>
    <cellStyle name="20% - Énfasis3 20" xfId="226"/>
    <cellStyle name="20% - Énfasis3 21" xfId="227"/>
    <cellStyle name="20% - Énfasis3 22" xfId="228"/>
    <cellStyle name="20% - Énfasis3 23" xfId="229"/>
    <cellStyle name="20% - Énfasis3 24" xfId="230"/>
    <cellStyle name="20% - Énfasis3 25" xfId="231"/>
    <cellStyle name="20% - Énfasis3 26" xfId="232"/>
    <cellStyle name="20% - Énfasis3 27" xfId="233"/>
    <cellStyle name="20% - Énfasis3 28" xfId="234"/>
    <cellStyle name="20% - Énfasis3 29" xfId="235"/>
    <cellStyle name="20% - Énfasis3 3" xfId="236"/>
    <cellStyle name="20% - Énfasis3 30" xfId="237"/>
    <cellStyle name="20% - Énfasis3 31" xfId="238"/>
    <cellStyle name="20% - Énfasis3 32" xfId="239"/>
    <cellStyle name="20% - Énfasis3 33" xfId="240"/>
    <cellStyle name="20% - Énfasis3 34" xfId="241"/>
    <cellStyle name="20% - Énfasis3 35" xfId="242"/>
    <cellStyle name="20% - Énfasis3 36" xfId="243"/>
    <cellStyle name="20% - Énfasis3 37" xfId="244"/>
    <cellStyle name="20% - Énfasis3 38" xfId="245"/>
    <cellStyle name="20% - Énfasis3 39" xfId="246"/>
    <cellStyle name="20% - Énfasis3 4" xfId="247"/>
    <cellStyle name="20% - Énfasis3 40" xfId="248"/>
    <cellStyle name="20% - Énfasis3 41" xfId="249"/>
    <cellStyle name="20% - Énfasis3 42" xfId="250"/>
    <cellStyle name="20% - Énfasis3 43" xfId="251"/>
    <cellStyle name="20% - Énfasis3 44" xfId="252"/>
    <cellStyle name="20% - Énfasis3 45" xfId="253"/>
    <cellStyle name="20% - Énfasis3 46" xfId="254"/>
    <cellStyle name="20% - Énfasis3 46 2" xfId="2085"/>
    <cellStyle name="20% - Énfasis3 46 2 2" xfId="2196"/>
    <cellStyle name="20% - Énfasis3 46 2 3" xfId="2292"/>
    <cellStyle name="20% - Énfasis3 46 3" xfId="2123"/>
    <cellStyle name="20% - Énfasis3 46 3 2" xfId="2227"/>
    <cellStyle name="20% - Énfasis3 46 3 3" xfId="2323"/>
    <cellStyle name="20% - Énfasis3 46 4" xfId="2165"/>
    <cellStyle name="20% - Énfasis3 46 5" xfId="2261"/>
    <cellStyle name="20% - Énfasis3 47" xfId="214"/>
    <cellStyle name="20% - Énfasis3 5" xfId="255"/>
    <cellStyle name="20% - Énfasis3 6" xfId="256"/>
    <cellStyle name="20% - Énfasis3 7" xfId="257"/>
    <cellStyle name="20% - Énfasis3 8" xfId="258"/>
    <cellStyle name="20% - Énfasis3 9" xfId="259"/>
    <cellStyle name="20% - Énfasis4 10" xfId="261"/>
    <cellStyle name="20% - Énfasis4 11" xfId="262"/>
    <cellStyle name="20% - Énfasis4 12" xfId="263"/>
    <cellStyle name="20% - Énfasis4 13" xfId="264"/>
    <cellStyle name="20% - Énfasis4 14" xfId="265"/>
    <cellStyle name="20% - Énfasis4 15" xfId="266"/>
    <cellStyle name="20% - Énfasis4 16" xfId="267"/>
    <cellStyle name="20% - Énfasis4 17" xfId="268"/>
    <cellStyle name="20% - Énfasis4 18" xfId="269"/>
    <cellStyle name="20% - Énfasis4 19" xfId="270"/>
    <cellStyle name="20% - Énfasis4 2" xfId="271"/>
    <cellStyle name="20% - Énfasis4 20" xfId="272"/>
    <cellStyle name="20% - Énfasis4 21" xfId="273"/>
    <cellStyle name="20% - Énfasis4 22" xfId="274"/>
    <cellStyle name="20% - Énfasis4 23" xfId="275"/>
    <cellStyle name="20% - Énfasis4 24" xfId="276"/>
    <cellStyle name="20% - Énfasis4 25" xfId="277"/>
    <cellStyle name="20% - Énfasis4 26" xfId="278"/>
    <cellStyle name="20% - Énfasis4 27" xfId="279"/>
    <cellStyle name="20% - Énfasis4 28" xfId="280"/>
    <cellStyle name="20% - Énfasis4 29" xfId="281"/>
    <cellStyle name="20% - Énfasis4 3" xfId="282"/>
    <cellStyle name="20% - Énfasis4 30" xfId="283"/>
    <cellStyle name="20% - Énfasis4 31" xfId="284"/>
    <cellStyle name="20% - Énfasis4 32" xfId="285"/>
    <cellStyle name="20% - Énfasis4 33" xfId="286"/>
    <cellStyle name="20% - Énfasis4 34" xfId="287"/>
    <cellStyle name="20% - Énfasis4 35" xfId="288"/>
    <cellStyle name="20% - Énfasis4 36" xfId="289"/>
    <cellStyle name="20% - Énfasis4 37" xfId="290"/>
    <cellStyle name="20% - Énfasis4 38" xfId="291"/>
    <cellStyle name="20% - Énfasis4 39" xfId="292"/>
    <cellStyle name="20% - Énfasis4 4" xfId="293"/>
    <cellStyle name="20% - Énfasis4 40" xfId="294"/>
    <cellStyle name="20% - Énfasis4 41" xfId="295"/>
    <cellStyle name="20% - Énfasis4 42" xfId="296"/>
    <cellStyle name="20% - Énfasis4 43" xfId="297"/>
    <cellStyle name="20% - Énfasis4 44" xfId="298"/>
    <cellStyle name="20% - Énfasis4 45" xfId="299"/>
    <cellStyle name="20% - Énfasis4 46" xfId="300"/>
    <cellStyle name="20% - Énfasis4 46 2" xfId="2086"/>
    <cellStyle name="20% - Énfasis4 46 2 2" xfId="2197"/>
    <cellStyle name="20% - Énfasis4 46 2 3" xfId="2293"/>
    <cellStyle name="20% - Énfasis4 46 3" xfId="2124"/>
    <cellStyle name="20% - Énfasis4 46 3 2" xfId="2228"/>
    <cellStyle name="20% - Énfasis4 46 3 3" xfId="2324"/>
    <cellStyle name="20% - Énfasis4 46 4" xfId="2166"/>
    <cellStyle name="20% - Énfasis4 46 5" xfId="2262"/>
    <cellStyle name="20% - Énfasis4 47" xfId="260"/>
    <cellStyle name="20% - Énfasis4 5" xfId="301"/>
    <cellStyle name="20% - Énfasis4 6" xfId="302"/>
    <cellStyle name="20% - Énfasis4 7" xfId="303"/>
    <cellStyle name="20% - Énfasis4 8" xfId="304"/>
    <cellStyle name="20% - Énfasis4 9" xfId="305"/>
    <cellStyle name="20% - Énfasis5 10" xfId="307"/>
    <cellStyle name="20% - Énfasis5 11" xfId="308"/>
    <cellStyle name="20% - Énfasis5 12" xfId="309"/>
    <cellStyle name="20% - Énfasis5 13" xfId="310"/>
    <cellStyle name="20% - Énfasis5 14" xfId="311"/>
    <cellStyle name="20% - Énfasis5 15" xfId="312"/>
    <cellStyle name="20% - Énfasis5 16" xfId="313"/>
    <cellStyle name="20% - Énfasis5 17" xfId="314"/>
    <cellStyle name="20% - Énfasis5 18" xfId="315"/>
    <cellStyle name="20% - Énfasis5 19" xfId="316"/>
    <cellStyle name="20% - Énfasis5 2" xfId="317"/>
    <cellStyle name="20% - Énfasis5 20" xfId="318"/>
    <cellStyle name="20% - Énfasis5 21" xfId="319"/>
    <cellStyle name="20% - Énfasis5 22" xfId="320"/>
    <cellStyle name="20% - Énfasis5 23" xfId="321"/>
    <cellStyle name="20% - Énfasis5 24" xfId="322"/>
    <cellStyle name="20% - Énfasis5 25" xfId="323"/>
    <cellStyle name="20% - Énfasis5 26" xfId="324"/>
    <cellStyle name="20% - Énfasis5 27" xfId="325"/>
    <cellStyle name="20% - Énfasis5 28" xfId="326"/>
    <cellStyle name="20% - Énfasis5 29" xfId="327"/>
    <cellStyle name="20% - Énfasis5 3" xfId="328"/>
    <cellStyle name="20% - Énfasis5 30" xfId="329"/>
    <cellStyle name="20% - Énfasis5 31" xfId="330"/>
    <cellStyle name="20% - Énfasis5 32" xfId="331"/>
    <cellStyle name="20% - Énfasis5 33" xfId="332"/>
    <cellStyle name="20% - Énfasis5 34" xfId="333"/>
    <cellStyle name="20% - Énfasis5 35" xfId="334"/>
    <cellStyle name="20% - Énfasis5 36" xfId="335"/>
    <cellStyle name="20% - Énfasis5 37" xfId="336"/>
    <cellStyle name="20% - Énfasis5 38" xfId="337"/>
    <cellStyle name="20% - Énfasis5 39" xfId="338"/>
    <cellStyle name="20% - Énfasis5 4" xfId="339"/>
    <cellStyle name="20% - Énfasis5 40" xfId="340"/>
    <cellStyle name="20% - Énfasis5 41" xfId="341"/>
    <cellStyle name="20% - Énfasis5 42" xfId="342"/>
    <cellStyle name="20% - Énfasis5 43" xfId="343"/>
    <cellStyle name="20% - Énfasis5 44" xfId="344"/>
    <cellStyle name="20% - Énfasis5 45" xfId="345"/>
    <cellStyle name="20% - Énfasis5 46" xfId="346"/>
    <cellStyle name="20% - Énfasis5 46 2" xfId="2087"/>
    <cellStyle name="20% - Énfasis5 46 2 2" xfId="2198"/>
    <cellStyle name="20% - Énfasis5 46 2 3" xfId="2294"/>
    <cellStyle name="20% - Énfasis5 46 3" xfId="2125"/>
    <cellStyle name="20% - Énfasis5 46 3 2" xfId="2229"/>
    <cellStyle name="20% - Énfasis5 46 3 3" xfId="2325"/>
    <cellStyle name="20% - Énfasis5 46 4" xfId="2167"/>
    <cellStyle name="20% - Énfasis5 46 5" xfId="2263"/>
    <cellStyle name="20% - Énfasis5 47" xfId="306"/>
    <cellStyle name="20% - Énfasis5 5" xfId="347"/>
    <cellStyle name="20% - Énfasis5 6" xfId="348"/>
    <cellStyle name="20% - Énfasis5 7" xfId="349"/>
    <cellStyle name="20% - Énfasis5 8" xfId="350"/>
    <cellStyle name="20% - Énfasis5 9" xfId="351"/>
    <cellStyle name="20% - Énfasis6 10" xfId="353"/>
    <cellStyle name="20% - Énfasis6 11" xfId="354"/>
    <cellStyle name="20% - Énfasis6 12" xfId="355"/>
    <cellStyle name="20% - Énfasis6 13" xfId="356"/>
    <cellStyle name="20% - Énfasis6 14" xfId="357"/>
    <cellStyle name="20% - Énfasis6 15" xfId="358"/>
    <cellStyle name="20% - Énfasis6 16" xfId="359"/>
    <cellStyle name="20% - Énfasis6 17" xfId="360"/>
    <cellStyle name="20% - Énfasis6 18" xfId="361"/>
    <cellStyle name="20% - Énfasis6 19" xfId="362"/>
    <cellStyle name="20% - Énfasis6 2" xfId="363"/>
    <cellStyle name="20% - Énfasis6 20" xfId="364"/>
    <cellStyle name="20% - Énfasis6 21" xfId="365"/>
    <cellStyle name="20% - Énfasis6 22" xfId="366"/>
    <cellStyle name="20% - Énfasis6 23" xfId="367"/>
    <cellStyle name="20% - Énfasis6 24" xfId="368"/>
    <cellStyle name="20% - Énfasis6 25" xfId="369"/>
    <cellStyle name="20% - Énfasis6 26" xfId="370"/>
    <cellStyle name="20% - Énfasis6 27" xfId="371"/>
    <cellStyle name="20% - Énfasis6 28" xfId="372"/>
    <cellStyle name="20% - Énfasis6 29" xfId="373"/>
    <cellStyle name="20% - Énfasis6 3" xfId="374"/>
    <cellStyle name="20% - Énfasis6 30" xfId="375"/>
    <cellStyle name="20% - Énfasis6 31" xfId="376"/>
    <cellStyle name="20% - Énfasis6 32" xfId="377"/>
    <cellStyle name="20% - Énfasis6 33" xfId="378"/>
    <cellStyle name="20% - Énfasis6 34" xfId="379"/>
    <cellStyle name="20% - Énfasis6 35" xfId="380"/>
    <cellStyle name="20% - Énfasis6 36" xfId="381"/>
    <cellStyle name="20% - Énfasis6 37" xfId="382"/>
    <cellStyle name="20% - Énfasis6 38" xfId="383"/>
    <cellStyle name="20% - Énfasis6 39" xfId="384"/>
    <cellStyle name="20% - Énfasis6 4" xfId="385"/>
    <cellStyle name="20% - Énfasis6 40" xfId="386"/>
    <cellStyle name="20% - Énfasis6 41" xfId="387"/>
    <cellStyle name="20% - Énfasis6 42" xfId="388"/>
    <cellStyle name="20% - Énfasis6 43" xfId="389"/>
    <cellStyle name="20% - Énfasis6 44" xfId="390"/>
    <cellStyle name="20% - Énfasis6 45" xfId="391"/>
    <cellStyle name="20% - Énfasis6 46" xfId="392"/>
    <cellStyle name="20% - Énfasis6 46 2" xfId="2088"/>
    <cellStyle name="20% - Énfasis6 46 2 2" xfId="2199"/>
    <cellStyle name="20% - Énfasis6 46 2 3" xfId="2295"/>
    <cellStyle name="20% - Énfasis6 46 3" xfId="2126"/>
    <cellStyle name="20% - Énfasis6 46 3 2" xfId="2230"/>
    <cellStyle name="20% - Énfasis6 46 3 3" xfId="2326"/>
    <cellStyle name="20% - Énfasis6 46 4" xfId="2168"/>
    <cellStyle name="20% - Énfasis6 46 5" xfId="2264"/>
    <cellStyle name="20% - Énfasis6 47" xfId="352"/>
    <cellStyle name="20% - Énfasis6 5" xfId="393"/>
    <cellStyle name="20% - Énfasis6 6" xfId="394"/>
    <cellStyle name="20% - Énfasis6 7" xfId="395"/>
    <cellStyle name="20% - Énfasis6 8" xfId="396"/>
    <cellStyle name="20% - Énfasis6 9" xfId="397"/>
    <cellStyle name="40% - Énfasis1 10" xfId="399"/>
    <cellStyle name="40% - Énfasis1 11" xfId="400"/>
    <cellStyle name="40% - Énfasis1 12" xfId="401"/>
    <cellStyle name="40% - Énfasis1 13" xfId="402"/>
    <cellStyle name="40% - Énfasis1 14" xfId="403"/>
    <cellStyle name="40% - Énfasis1 15" xfId="404"/>
    <cellStyle name="40% - Énfasis1 16" xfId="405"/>
    <cellStyle name="40% - Énfasis1 17" xfId="406"/>
    <cellStyle name="40% - Énfasis1 18" xfId="407"/>
    <cellStyle name="40% - Énfasis1 19" xfId="408"/>
    <cellStyle name="40% - Énfasis1 2" xfId="409"/>
    <cellStyle name="40% - Énfasis1 20" xfId="410"/>
    <cellStyle name="40% - Énfasis1 21" xfId="411"/>
    <cellStyle name="40% - Énfasis1 22" xfId="412"/>
    <cellStyle name="40% - Énfasis1 23" xfId="413"/>
    <cellStyle name="40% - Énfasis1 24" xfId="414"/>
    <cellStyle name="40% - Énfasis1 25" xfId="415"/>
    <cellStyle name="40% - Énfasis1 26" xfId="416"/>
    <cellStyle name="40% - Énfasis1 27" xfId="417"/>
    <cellStyle name="40% - Énfasis1 28" xfId="418"/>
    <cellStyle name="40% - Énfasis1 29" xfId="419"/>
    <cellStyle name="40% - Énfasis1 3" xfId="420"/>
    <cellStyle name="40% - Énfasis1 30" xfId="421"/>
    <cellStyle name="40% - Énfasis1 31" xfId="422"/>
    <cellStyle name="40% - Énfasis1 32" xfId="423"/>
    <cellStyle name="40% - Énfasis1 33" xfId="424"/>
    <cellStyle name="40% - Énfasis1 34" xfId="425"/>
    <cellStyle name="40% - Énfasis1 35" xfId="426"/>
    <cellStyle name="40% - Énfasis1 36" xfId="427"/>
    <cellStyle name="40% - Énfasis1 37" xfId="428"/>
    <cellStyle name="40% - Énfasis1 38" xfId="429"/>
    <cellStyle name="40% - Énfasis1 39" xfId="430"/>
    <cellStyle name="40% - Énfasis1 4" xfId="431"/>
    <cellStyle name="40% - Énfasis1 40" xfId="432"/>
    <cellStyle name="40% - Énfasis1 41" xfId="433"/>
    <cellStyle name="40% - Énfasis1 42" xfId="434"/>
    <cellStyle name="40% - Énfasis1 43" xfId="435"/>
    <cellStyle name="40% - Énfasis1 44" xfId="436"/>
    <cellStyle name="40% - Énfasis1 45" xfId="437"/>
    <cellStyle name="40% - Énfasis1 46" xfId="438"/>
    <cellStyle name="40% - Énfasis1 46 2" xfId="2089"/>
    <cellStyle name="40% - Énfasis1 46 2 2" xfId="2200"/>
    <cellStyle name="40% - Énfasis1 46 2 3" xfId="2296"/>
    <cellStyle name="40% - Énfasis1 46 3" xfId="2127"/>
    <cellStyle name="40% - Énfasis1 46 3 2" xfId="2231"/>
    <cellStyle name="40% - Énfasis1 46 3 3" xfId="2327"/>
    <cellStyle name="40% - Énfasis1 46 4" xfId="2169"/>
    <cellStyle name="40% - Énfasis1 46 5" xfId="2265"/>
    <cellStyle name="40% - Énfasis1 47" xfId="398"/>
    <cellStyle name="40% - Énfasis1 5" xfId="439"/>
    <cellStyle name="40% - Énfasis1 6" xfId="440"/>
    <cellStyle name="40% - Énfasis1 7" xfId="441"/>
    <cellStyle name="40% - Énfasis1 8" xfId="442"/>
    <cellStyle name="40% - Énfasis1 9" xfId="443"/>
    <cellStyle name="40% - Énfasis2 10" xfId="445"/>
    <cellStyle name="40% - Énfasis2 11" xfId="446"/>
    <cellStyle name="40% - Énfasis2 12" xfId="447"/>
    <cellStyle name="40% - Énfasis2 13" xfId="448"/>
    <cellStyle name="40% - Énfasis2 14" xfId="449"/>
    <cellStyle name="40% - Énfasis2 15" xfId="450"/>
    <cellStyle name="40% - Énfasis2 16" xfId="451"/>
    <cellStyle name="40% - Énfasis2 17" xfId="452"/>
    <cellStyle name="40% - Énfasis2 18" xfId="453"/>
    <cellStyle name="40% - Énfasis2 19" xfId="454"/>
    <cellStyle name="40% - Énfasis2 2" xfId="455"/>
    <cellStyle name="40% - Énfasis2 20" xfId="456"/>
    <cellStyle name="40% - Énfasis2 21" xfId="457"/>
    <cellStyle name="40% - Énfasis2 22" xfId="458"/>
    <cellStyle name="40% - Énfasis2 23" xfId="459"/>
    <cellStyle name="40% - Énfasis2 24" xfId="460"/>
    <cellStyle name="40% - Énfasis2 25" xfId="461"/>
    <cellStyle name="40% - Énfasis2 26" xfId="462"/>
    <cellStyle name="40% - Énfasis2 27" xfId="463"/>
    <cellStyle name="40% - Énfasis2 28" xfId="464"/>
    <cellStyle name="40% - Énfasis2 29" xfId="465"/>
    <cellStyle name="40% - Énfasis2 3" xfId="466"/>
    <cellStyle name="40% - Énfasis2 30" xfId="467"/>
    <cellStyle name="40% - Énfasis2 31" xfId="468"/>
    <cellStyle name="40% - Énfasis2 32" xfId="469"/>
    <cellStyle name="40% - Énfasis2 33" xfId="470"/>
    <cellStyle name="40% - Énfasis2 34" xfId="471"/>
    <cellStyle name="40% - Énfasis2 35" xfId="472"/>
    <cellStyle name="40% - Énfasis2 36" xfId="473"/>
    <cellStyle name="40% - Énfasis2 37" xfId="474"/>
    <cellStyle name="40% - Énfasis2 38" xfId="475"/>
    <cellStyle name="40% - Énfasis2 39" xfId="476"/>
    <cellStyle name="40% - Énfasis2 4" xfId="477"/>
    <cellStyle name="40% - Énfasis2 40" xfId="478"/>
    <cellStyle name="40% - Énfasis2 41" xfId="479"/>
    <cellStyle name="40% - Énfasis2 42" xfId="480"/>
    <cellStyle name="40% - Énfasis2 43" xfId="481"/>
    <cellStyle name="40% - Énfasis2 44" xfId="482"/>
    <cellStyle name="40% - Énfasis2 45" xfId="483"/>
    <cellStyle name="40% - Énfasis2 46" xfId="484"/>
    <cellStyle name="40% - Énfasis2 46 2" xfId="2090"/>
    <cellStyle name="40% - Énfasis2 46 2 2" xfId="2201"/>
    <cellStyle name="40% - Énfasis2 46 2 3" xfId="2297"/>
    <cellStyle name="40% - Énfasis2 46 3" xfId="2128"/>
    <cellStyle name="40% - Énfasis2 46 3 2" xfId="2232"/>
    <cellStyle name="40% - Énfasis2 46 3 3" xfId="2328"/>
    <cellStyle name="40% - Énfasis2 46 4" xfId="2170"/>
    <cellStyle name="40% - Énfasis2 46 5" xfId="2266"/>
    <cellStyle name="40% - Énfasis2 47" xfId="444"/>
    <cellStyle name="40% - Énfasis2 5" xfId="485"/>
    <cellStyle name="40% - Énfasis2 6" xfId="486"/>
    <cellStyle name="40% - Énfasis2 7" xfId="487"/>
    <cellStyle name="40% - Énfasis2 8" xfId="488"/>
    <cellStyle name="40% - Énfasis2 9" xfId="489"/>
    <cellStyle name="40% - Énfasis3 10" xfId="491"/>
    <cellStyle name="40% - Énfasis3 11" xfId="492"/>
    <cellStyle name="40% - Énfasis3 12" xfId="493"/>
    <cellStyle name="40% - Énfasis3 13" xfId="494"/>
    <cellStyle name="40% - Énfasis3 14" xfId="495"/>
    <cellStyle name="40% - Énfasis3 15" xfId="496"/>
    <cellStyle name="40% - Énfasis3 16" xfId="497"/>
    <cellStyle name="40% - Énfasis3 17" xfId="498"/>
    <cellStyle name="40% - Énfasis3 18" xfId="499"/>
    <cellStyle name="40% - Énfasis3 19" xfId="500"/>
    <cellStyle name="40% - Énfasis3 2" xfId="501"/>
    <cellStyle name="40% - Énfasis3 20" xfId="502"/>
    <cellStyle name="40% - Énfasis3 21" xfId="503"/>
    <cellStyle name="40% - Énfasis3 22" xfId="504"/>
    <cellStyle name="40% - Énfasis3 23" xfId="505"/>
    <cellStyle name="40% - Énfasis3 24" xfId="506"/>
    <cellStyle name="40% - Énfasis3 25" xfId="507"/>
    <cellStyle name="40% - Énfasis3 26" xfId="508"/>
    <cellStyle name="40% - Énfasis3 27" xfId="509"/>
    <cellStyle name="40% - Énfasis3 28" xfId="510"/>
    <cellStyle name="40% - Énfasis3 29" xfId="511"/>
    <cellStyle name="40% - Énfasis3 3" xfId="512"/>
    <cellStyle name="40% - Énfasis3 30" xfId="513"/>
    <cellStyle name="40% - Énfasis3 31" xfId="514"/>
    <cellStyle name="40% - Énfasis3 32" xfId="515"/>
    <cellStyle name="40% - Énfasis3 33" xfId="516"/>
    <cellStyle name="40% - Énfasis3 34" xfId="517"/>
    <cellStyle name="40% - Énfasis3 35" xfId="518"/>
    <cellStyle name="40% - Énfasis3 36" xfId="519"/>
    <cellStyle name="40% - Énfasis3 37" xfId="520"/>
    <cellStyle name="40% - Énfasis3 38" xfId="521"/>
    <cellStyle name="40% - Énfasis3 39" xfId="522"/>
    <cellStyle name="40% - Énfasis3 4" xfId="523"/>
    <cellStyle name="40% - Énfasis3 40" xfId="524"/>
    <cellStyle name="40% - Énfasis3 41" xfId="525"/>
    <cellStyle name="40% - Énfasis3 42" xfId="526"/>
    <cellStyle name="40% - Énfasis3 43" xfId="527"/>
    <cellStyle name="40% - Énfasis3 44" xfId="528"/>
    <cellStyle name="40% - Énfasis3 45" xfId="529"/>
    <cellStyle name="40% - Énfasis3 46" xfId="530"/>
    <cellStyle name="40% - Énfasis3 46 2" xfId="2091"/>
    <cellStyle name="40% - Énfasis3 46 2 2" xfId="2202"/>
    <cellStyle name="40% - Énfasis3 46 2 3" xfId="2298"/>
    <cellStyle name="40% - Énfasis3 46 3" xfId="2129"/>
    <cellStyle name="40% - Énfasis3 46 3 2" xfId="2233"/>
    <cellStyle name="40% - Énfasis3 46 3 3" xfId="2329"/>
    <cellStyle name="40% - Énfasis3 46 4" xfId="2171"/>
    <cellStyle name="40% - Énfasis3 46 5" xfId="2267"/>
    <cellStyle name="40% - Énfasis3 47" xfId="490"/>
    <cellStyle name="40% - Énfasis3 5" xfId="531"/>
    <cellStyle name="40% - Énfasis3 6" xfId="532"/>
    <cellStyle name="40% - Énfasis3 7" xfId="533"/>
    <cellStyle name="40% - Énfasis3 8" xfId="534"/>
    <cellStyle name="40% - Énfasis3 9" xfId="535"/>
    <cellStyle name="40% - Énfasis4 10" xfId="537"/>
    <cellStyle name="40% - Énfasis4 11" xfId="538"/>
    <cellStyle name="40% - Énfasis4 12" xfId="539"/>
    <cellStyle name="40% - Énfasis4 13" xfId="540"/>
    <cellStyle name="40% - Énfasis4 14" xfId="541"/>
    <cellStyle name="40% - Énfasis4 15" xfId="542"/>
    <cellStyle name="40% - Énfasis4 16" xfId="543"/>
    <cellStyle name="40% - Énfasis4 17" xfId="544"/>
    <cellStyle name="40% - Énfasis4 18" xfId="545"/>
    <cellStyle name="40% - Énfasis4 19" xfId="546"/>
    <cellStyle name="40% - Énfasis4 2" xfId="547"/>
    <cellStyle name="40% - Énfasis4 20" xfId="548"/>
    <cellStyle name="40% - Énfasis4 21" xfId="549"/>
    <cellStyle name="40% - Énfasis4 22" xfId="550"/>
    <cellStyle name="40% - Énfasis4 23" xfId="551"/>
    <cellStyle name="40% - Énfasis4 24" xfId="552"/>
    <cellStyle name="40% - Énfasis4 25" xfId="553"/>
    <cellStyle name="40% - Énfasis4 26" xfId="554"/>
    <cellStyle name="40% - Énfasis4 27" xfId="555"/>
    <cellStyle name="40% - Énfasis4 28" xfId="556"/>
    <cellStyle name="40% - Énfasis4 29" xfId="557"/>
    <cellStyle name="40% - Énfasis4 3" xfId="558"/>
    <cellStyle name="40% - Énfasis4 30" xfId="559"/>
    <cellStyle name="40% - Énfasis4 31" xfId="560"/>
    <cellStyle name="40% - Énfasis4 32" xfId="561"/>
    <cellStyle name="40% - Énfasis4 33" xfId="562"/>
    <cellStyle name="40% - Énfasis4 34" xfId="563"/>
    <cellStyle name="40% - Énfasis4 35" xfId="564"/>
    <cellStyle name="40% - Énfasis4 36" xfId="565"/>
    <cellStyle name="40% - Énfasis4 37" xfId="566"/>
    <cellStyle name="40% - Énfasis4 38" xfId="567"/>
    <cellStyle name="40% - Énfasis4 39" xfId="568"/>
    <cellStyle name="40% - Énfasis4 4" xfId="569"/>
    <cellStyle name="40% - Énfasis4 40" xfId="570"/>
    <cellStyle name="40% - Énfasis4 41" xfId="571"/>
    <cellStyle name="40% - Énfasis4 42" xfId="572"/>
    <cellStyle name="40% - Énfasis4 43" xfId="573"/>
    <cellStyle name="40% - Énfasis4 44" xfId="574"/>
    <cellStyle name="40% - Énfasis4 45" xfId="575"/>
    <cellStyle name="40% - Énfasis4 46" xfId="576"/>
    <cellStyle name="40% - Énfasis4 46 2" xfId="2092"/>
    <cellStyle name="40% - Énfasis4 46 2 2" xfId="2203"/>
    <cellStyle name="40% - Énfasis4 46 2 3" xfId="2299"/>
    <cellStyle name="40% - Énfasis4 46 3" xfId="2130"/>
    <cellStyle name="40% - Énfasis4 46 3 2" xfId="2234"/>
    <cellStyle name="40% - Énfasis4 46 3 3" xfId="2330"/>
    <cellStyle name="40% - Énfasis4 46 4" xfId="2172"/>
    <cellStyle name="40% - Énfasis4 46 5" xfId="2268"/>
    <cellStyle name="40% - Énfasis4 47" xfId="536"/>
    <cellStyle name="40% - Énfasis4 5" xfId="577"/>
    <cellStyle name="40% - Énfasis4 6" xfId="578"/>
    <cellStyle name="40% - Énfasis4 7" xfId="579"/>
    <cellStyle name="40% - Énfasis4 8" xfId="580"/>
    <cellStyle name="40% - Énfasis4 9" xfId="581"/>
    <cellStyle name="40% - Énfasis5 10" xfId="583"/>
    <cellStyle name="40% - Énfasis5 11" xfId="584"/>
    <cellStyle name="40% - Énfasis5 12" xfId="585"/>
    <cellStyle name="40% - Énfasis5 13" xfId="586"/>
    <cellStyle name="40% - Énfasis5 14" xfId="587"/>
    <cellStyle name="40% - Énfasis5 15" xfId="588"/>
    <cellStyle name="40% - Énfasis5 16" xfId="589"/>
    <cellStyle name="40% - Énfasis5 17" xfId="590"/>
    <cellStyle name="40% - Énfasis5 18" xfId="591"/>
    <cellStyle name="40% - Énfasis5 19" xfId="592"/>
    <cellStyle name="40% - Énfasis5 2" xfId="593"/>
    <cellStyle name="40% - Énfasis5 20" xfId="594"/>
    <cellStyle name="40% - Énfasis5 21" xfId="595"/>
    <cellStyle name="40% - Énfasis5 22" xfId="596"/>
    <cellStyle name="40% - Énfasis5 23" xfId="597"/>
    <cellStyle name="40% - Énfasis5 24" xfId="598"/>
    <cellStyle name="40% - Énfasis5 25" xfId="599"/>
    <cellStyle name="40% - Énfasis5 26" xfId="600"/>
    <cellStyle name="40% - Énfasis5 27" xfId="601"/>
    <cellStyle name="40% - Énfasis5 28" xfId="602"/>
    <cellStyle name="40% - Énfasis5 29" xfId="603"/>
    <cellStyle name="40% - Énfasis5 3" xfId="604"/>
    <cellStyle name="40% - Énfasis5 30" xfId="605"/>
    <cellStyle name="40% - Énfasis5 31" xfId="606"/>
    <cellStyle name="40% - Énfasis5 32" xfId="607"/>
    <cellStyle name="40% - Énfasis5 33" xfId="608"/>
    <cellStyle name="40% - Énfasis5 34" xfId="609"/>
    <cellStyle name="40% - Énfasis5 35" xfId="610"/>
    <cellStyle name="40% - Énfasis5 36" xfId="611"/>
    <cellStyle name="40% - Énfasis5 37" xfId="612"/>
    <cellStyle name="40% - Énfasis5 38" xfId="613"/>
    <cellStyle name="40% - Énfasis5 39" xfId="614"/>
    <cellStyle name="40% - Énfasis5 4" xfId="615"/>
    <cellStyle name="40% - Énfasis5 40" xfId="616"/>
    <cellStyle name="40% - Énfasis5 41" xfId="617"/>
    <cellStyle name="40% - Énfasis5 42" xfId="618"/>
    <cellStyle name="40% - Énfasis5 43" xfId="619"/>
    <cellStyle name="40% - Énfasis5 44" xfId="620"/>
    <cellStyle name="40% - Énfasis5 45" xfId="621"/>
    <cellStyle name="40% - Énfasis5 46" xfId="622"/>
    <cellStyle name="40% - Énfasis5 46 2" xfId="2093"/>
    <cellStyle name="40% - Énfasis5 46 2 2" xfId="2204"/>
    <cellStyle name="40% - Énfasis5 46 2 3" xfId="2300"/>
    <cellStyle name="40% - Énfasis5 46 3" xfId="2131"/>
    <cellStyle name="40% - Énfasis5 46 3 2" xfId="2235"/>
    <cellStyle name="40% - Énfasis5 46 3 3" xfId="2331"/>
    <cellStyle name="40% - Énfasis5 46 4" xfId="2173"/>
    <cellStyle name="40% - Énfasis5 46 5" xfId="2269"/>
    <cellStyle name="40% - Énfasis5 47" xfId="582"/>
    <cellStyle name="40% - Énfasis5 5" xfId="623"/>
    <cellStyle name="40% - Énfasis5 6" xfId="624"/>
    <cellStyle name="40% - Énfasis5 7" xfId="625"/>
    <cellStyle name="40% - Énfasis5 8" xfId="626"/>
    <cellStyle name="40% - Énfasis5 9" xfId="627"/>
    <cellStyle name="40% - Énfasis6 10" xfId="629"/>
    <cellStyle name="40% - Énfasis6 11" xfId="630"/>
    <cellStyle name="40% - Énfasis6 12" xfId="631"/>
    <cellStyle name="40% - Énfasis6 13" xfId="632"/>
    <cellStyle name="40% - Énfasis6 14" xfId="633"/>
    <cellStyle name="40% - Énfasis6 15" xfId="634"/>
    <cellStyle name="40% - Énfasis6 16" xfId="635"/>
    <cellStyle name="40% - Énfasis6 17" xfId="636"/>
    <cellStyle name="40% - Énfasis6 18" xfId="637"/>
    <cellStyle name="40% - Énfasis6 19" xfId="638"/>
    <cellStyle name="40% - Énfasis6 2" xfId="639"/>
    <cellStyle name="40% - Énfasis6 20" xfId="640"/>
    <cellStyle name="40% - Énfasis6 21" xfId="641"/>
    <cellStyle name="40% - Énfasis6 22" xfId="642"/>
    <cellStyle name="40% - Énfasis6 23" xfId="643"/>
    <cellStyle name="40% - Énfasis6 24" xfId="644"/>
    <cellStyle name="40% - Énfasis6 25" xfId="645"/>
    <cellStyle name="40% - Énfasis6 26" xfId="646"/>
    <cellStyle name="40% - Énfasis6 27" xfId="647"/>
    <cellStyle name="40% - Énfasis6 28" xfId="648"/>
    <cellStyle name="40% - Énfasis6 29" xfId="649"/>
    <cellStyle name="40% - Énfasis6 3" xfId="650"/>
    <cellStyle name="40% - Énfasis6 30" xfId="651"/>
    <cellStyle name="40% - Énfasis6 31" xfId="652"/>
    <cellStyle name="40% - Énfasis6 32" xfId="653"/>
    <cellStyle name="40% - Énfasis6 33" xfId="654"/>
    <cellStyle name="40% - Énfasis6 34" xfId="655"/>
    <cellStyle name="40% - Énfasis6 35" xfId="656"/>
    <cellStyle name="40% - Énfasis6 36" xfId="657"/>
    <cellStyle name="40% - Énfasis6 37" xfId="658"/>
    <cellStyle name="40% - Énfasis6 38" xfId="659"/>
    <cellStyle name="40% - Énfasis6 39" xfId="660"/>
    <cellStyle name="40% - Énfasis6 4" xfId="661"/>
    <cellStyle name="40% - Énfasis6 40" xfId="662"/>
    <cellStyle name="40% - Énfasis6 41" xfId="663"/>
    <cellStyle name="40% - Énfasis6 42" xfId="664"/>
    <cellStyle name="40% - Énfasis6 43" xfId="665"/>
    <cellStyle name="40% - Énfasis6 44" xfId="666"/>
    <cellStyle name="40% - Énfasis6 45" xfId="667"/>
    <cellStyle name="40% - Énfasis6 46" xfId="668"/>
    <cellStyle name="40% - Énfasis6 46 2" xfId="2094"/>
    <cellStyle name="40% - Énfasis6 46 2 2" xfId="2205"/>
    <cellStyle name="40% - Énfasis6 46 2 3" xfId="2301"/>
    <cellStyle name="40% - Énfasis6 46 3" xfId="2132"/>
    <cellStyle name="40% - Énfasis6 46 3 2" xfId="2236"/>
    <cellStyle name="40% - Énfasis6 46 3 3" xfId="2332"/>
    <cellStyle name="40% - Énfasis6 46 4" xfId="2174"/>
    <cellStyle name="40% - Énfasis6 46 5" xfId="2270"/>
    <cellStyle name="40% - Énfasis6 47" xfId="628"/>
    <cellStyle name="40% - Énfasis6 5" xfId="669"/>
    <cellStyle name="40% - Énfasis6 6" xfId="670"/>
    <cellStyle name="40% - Énfasis6 7" xfId="671"/>
    <cellStyle name="40% - Énfasis6 8" xfId="672"/>
    <cellStyle name="40% - Énfasis6 9" xfId="673"/>
    <cellStyle name="60% - Énfasis1 10" xfId="675"/>
    <cellStyle name="60% - Énfasis1 11" xfId="676"/>
    <cellStyle name="60% - Énfasis1 12" xfId="677"/>
    <cellStyle name="60% - Énfasis1 13" xfId="678"/>
    <cellStyle name="60% - Énfasis1 14" xfId="679"/>
    <cellStyle name="60% - Énfasis1 15" xfId="680"/>
    <cellStyle name="60% - Énfasis1 16" xfId="681"/>
    <cellStyle name="60% - Énfasis1 17" xfId="682"/>
    <cellStyle name="60% - Énfasis1 18" xfId="683"/>
    <cellStyle name="60% - Énfasis1 19" xfId="684"/>
    <cellStyle name="60% - Énfasis1 2" xfId="685"/>
    <cellStyle name="60% - Énfasis1 20" xfId="686"/>
    <cellStyle name="60% - Énfasis1 21" xfId="687"/>
    <cellStyle name="60% - Énfasis1 22" xfId="688"/>
    <cellStyle name="60% - Énfasis1 23" xfId="689"/>
    <cellStyle name="60% - Énfasis1 24" xfId="690"/>
    <cellStyle name="60% - Énfasis1 25" xfId="691"/>
    <cellStyle name="60% - Énfasis1 26" xfId="692"/>
    <cellStyle name="60% - Énfasis1 27" xfId="693"/>
    <cellStyle name="60% - Énfasis1 28" xfId="694"/>
    <cellStyle name="60% - Énfasis1 29" xfId="695"/>
    <cellStyle name="60% - Énfasis1 3" xfId="696"/>
    <cellStyle name="60% - Énfasis1 30" xfId="697"/>
    <cellStyle name="60% - Énfasis1 31" xfId="698"/>
    <cellStyle name="60% - Énfasis1 32" xfId="699"/>
    <cellStyle name="60% - Énfasis1 33" xfId="700"/>
    <cellStyle name="60% - Énfasis1 34" xfId="701"/>
    <cellStyle name="60% - Énfasis1 35" xfId="702"/>
    <cellStyle name="60% - Énfasis1 36" xfId="703"/>
    <cellStyle name="60% - Énfasis1 37" xfId="704"/>
    <cellStyle name="60% - Énfasis1 38" xfId="705"/>
    <cellStyle name="60% - Énfasis1 39" xfId="706"/>
    <cellStyle name="60% - Énfasis1 4" xfId="707"/>
    <cellStyle name="60% - Énfasis1 40" xfId="708"/>
    <cellStyle name="60% - Énfasis1 41" xfId="709"/>
    <cellStyle name="60% - Énfasis1 42" xfId="710"/>
    <cellStyle name="60% - Énfasis1 43" xfId="711"/>
    <cellStyle name="60% - Énfasis1 44" xfId="712"/>
    <cellStyle name="60% - Énfasis1 45" xfId="713"/>
    <cellStyle name="60% - Énfasis1 46" xfId="714"/>
    <cellStyle name="60% - Énfasis1 47" xfId="674"/>
    <cellStyle name="60% - Énfasis1 5" xfId="715"/>
    <cellStyle name="60% - Énfasis1 6" xfId="716"/>
    <cellStyle name="60% - Énfasis1 7" xfId="717"/>
    <cellStyle name="60% - Énfasis1 8" xfId="718"/>
    <cellStyle name="60% - Énfasis1 9" xfId="719"/>
    <cellStyle name="60% - Énfasis2 10" xfId="721"/>
    <cellStyle name="60% - Énfasis2 11" xfId="722"/>
    <cellStyle name="60% - Énfasis2 12" xfId="723"/>
    <cellStyle name="60% - Énfasis2 13" xfId="724"/>
    <cellStyle name="60% - Énfasis2 14" xfId="725"/>
    <cellStyle name="60% - Énfasis2 15" xfId="726"/>
    <cellStyle name="60% - Énfasis2 16" xfId="727"/>
    <cellStyle name="60% - Énfasis2 17" xfId="728"/>
    <cellStyle name="60% - Énfasis2 18" xfId="729"/>
    <cellStyle name="60% - Énfasis2 19" xfId="730"/>
    <cellStyle name="60% - Énfasis2 2" xfId="731"/>
    <cellStyle name="60% - Énfasis2 20" xfId="732"/>
    <cellStyle name="60% - Énfasis2 21" xfId="733"/>
    <cellStyle name="60% - Énfasis2 22" xfId="734"/>
    <cellStyle name="60% - Énfasis2 23" xfId="735"/>
    <cellStyle name="60% - Énfasis2 24" xfId="736"/>
    <cellStyle name="60% - Énfasis2 25" xfId="737"/>
    <cellStyle name="60% - Énfasis2 26" xfId="738"/>
    <cellStyle name="60% - Énfasis2 27" xfId="739"/>
    <cellStyle name="60% - Énfasis2 28" xfId="740"/>
    <cellStyle name="60% - Énfasis2 29" xfId="741"/>
    <cellStyle name="60% - Énfasis2 3" xfId="742"/>
    <cellStyle name="60% - Énfasis2 30" xfId="743"/>
    <cellStyle name="60% - Énfasis2 31" xfId="744"/>
    <cellStyle name="60% - Énfasis2 32" xfId="745"/>
    <cellStyle name="60% - Énfasis2 33" xfId="746"/>
    <cellStyle name="60% - Énfasis2 34" xfId="747"/>
    <cellStyle name="60% - Énfasis2 35" xfId="748"/>
    <cellStyle name="60% - Énfasis2 36" xfId="749"/>
    <cellStyle name="60% - Énfasis2 37" xfId="750"/>
    <cellStyle name="60% - Énfasis2 38" xfId="751"/>
    <cellStyle name="60% - Énfasis2 39" xfId="752"/>
    <cellStyle name="60% - Énfasis2 4" xfId="753"/>
    <cellStyle name="60% - Énfasis2 40" xfId="754"/>
    <cellStyle name="60% - Énfasis2 41" xfId="755"/>
    <cellStyle name="60% - Énfasis2 42" xfId="756"/>
    <cellStyle name="60% - Énfasis2 43" xfId="757"/>
    <cellStyle name="60% - Énfasis2 44" xfId="758"/>
    <cellStyle name="60% - Énfasis2 45" xfId="759"/>
    <cellStyle name="60% - Énfasis2 46" xfId="760"/>
    <cellStyle name="60% - Énfasis2 47" xfId="720"/>
    <cellStyle name="60% - Énfasis2 5" xfId="761"/>
    <cellStyle name="60% - Énfasis2 6" xfId="762"/>
    <cellStyle name="60% - Énfasis2 7" xfId="763"/>
    <cellStyle name="60% - Énfasis2 8" xfId="764"/>
    <cellStyle name="60% - Énfasis2 9" xfId="765"/>
    <cellStyle name="60% - Énfasis3 10" xfId="767"/>
    <cellStyle name="60% - Énfasis3 11" xfId="768"/>
    <cellStyle name="60% - Énfasis3 12" xfId="769"/>
    <cellStyle name="60% - Énfasis3 13" xfId="770"/>
    <cellStyle name="60% - Énfasis3 14" xfId="771"/>
    <cellStyle name="60% - Énfasis3 15" xfId="772"/>
    <cellStyle name="60% - Énfasis3 16" xfId="773"/>
    <cellStyle name="60% - Énfasis3 17" xfId="774"/>
    <cellStyle name="60% - Énfasis3 18" xfId="775"/>
    <cellStyle name="60% - Énfasis3 19" xfId="776"/>
    <cellStyle name="60% - Énfasis3 2" xfId="777"/>
    <cellStyle name="60% - Énfasis3 20" xfId="778"/>
    <cellStyle name="60% - Énfasis3 21" xfId="779"/>
    <cellStyle name="60% - Énfasis3 22" xfId="780"/>
    <cellStyle name="60% - Énfasis3 23" xfId="781"/>
    <cellStyle name="60% - Énfasis3 24" xfId="782"/>
    <cellStyle name="60% - Énfasis3 25" xfId="783"/>
    <cellStyle name="60% - Énfasis3 26" xfId="784"/>
    <cellStyle name="60% - Énfasis3 27" xfId="785"/>
    <cellStyle name="60% - Énfasis3 28" xfId="786"/>
    <cellStyle name="60% - Énfasis3 29" xfId="787"/>
    <cellStyle name="60% - Énfasis3 3" xfId="788"/>
    <cellStyle name="60% - Énfasis3 30" xfId="789"/>
    <cellStyle name="60% - Énfasis3 31" xfId="790"/>
    <cellStyle name="60% - Énfasis3 32" xfId="791"/>
    <cellStyle name="60% - Énfasis3 33" xfId="792"/>
    <cellStyle name="60% - Énfasis3 34" xfId="793"/>
    <cellStyle name="60% - Énfasis3 35" xfId="794"/>
    <cellStyle name="60% - Énfasis3 36" xfId="795"/>
    <cellStyle name="60% - Énfasis3 37" xfId="796"/>
    <cellStyle name="60% - Énfasis3 38" xfId="797"/>
    <cellStyle name="60% - Énfasis3 39" xfId="798"/>
    <cellStyle name="60% - Énfasis3 4" xfId="799"/>
    <cellStyle name="60% - Énfasis3 40" xfId="800"/>
    <cellStyle name="60% - Énfasis3 41" xfId="801"/>
    <cellStyle name="60% - Énfasis3 42" xfId="802"/>
    <cellStyle name="60% - Énfasis3 43" xfId="803"/>
    <cellStyle name="60% - Énfasis3 44" xfId="804"/>
    <cellStyle name="60% - Énfasis3 45" xfId="805"/>
    <cellStyle name="60% - Énfasis3 46" xfId="806"/>
    <cellStyle name="60% - Énfasis3 47" xfId="766"/>
    <cellStyle name="60% - Énfasis3 5" xfId="807"/>
    <cellStyle name="60% - Énfasis3 6" xfId="808"/>
    <cellStyle name="60% - Énfasis3 7" xfId="809"/>
    <cellStyle name="60% - Énfasis3 8" xfId="810"/>
    <cellStyle name="60% - Énfasis3 9" xfId="811"/>
    <cellStyle name="60% - Énfasis4 10" xfId="813"/>
    <cellStyle name="60% - Énfasis4 11" xfId="814"/>
    <cellStyle name="60% - Énfasis4 12" xfId="815"/>
    <cellStyle name="60% - Énfasis4 13" xfId="816"/>
    <cellStyle name="60% - Énfasis4 14" xfId="817"/>
    <cellStyle name="60% - Énfasis4 15" xfId="818"/>
    <cellStyle name="60% - Énfasis4 16" xfId="819"/>
    <cellStyle name="60% - Énfasis4 17" xfId="820"/>
    <cellStyle name="60% - Énfasis4 18" xfId="821"/>
    <cellStyle name="60% - Énfasis4 19" xfId="822"/>
    <cellStyle name="60% - Énfasis4 2" xfId="823"/>
    <cellStyle name="60% - Énfasis4 20" xfId="824"/>
    <cellStyle name="60% - Énfasis4 21" xfId="825"/>
    <cellStyle name="60% - Énfasis4 22" xfId="826"/>
    <cellStyle name="60% - Énfasis4 23" xfId="827"/>
    <cellStyle name="60% - Énfasis4 24" xfId="828"/>
    <cellStyle name="60% - Énfasis4 25" xfId="829"/>
    <cellStyle name="60% - Énfasis4 26" xfId="830"/>
    <cellStyle name="60% - Énfasis4 27" xfId="831"/>
    <cellStyle name="60% - Énfasis4 28" xfId="832"/>
    <cellStyle name="60% - Énfasis4 29" xfId="833"/>
    <cellStyle name="60% - Énfasis4 3" xfId="834"/>
    <cellStyle name="60% - Énfasis4 30" xfId="835"/>
    <cellStyle name="60% - Énfasis4 31" xfId="836"/>
    <cellStyle name="60% - Énfasis4 32" xfId="837"/>
    <cellStyle name="60% - Énfasis4 33" xfId="838"/>
    <cellStyle name="60% - Énfasis4 34" xfId="839"/>
    <cellStyle name="60% - Énfasis4 35" xfId="840"/>
    <cellStyle name="60% - Énfasis4 36" xfId="841"/>
    <cellStyle name="60% - Énfasis4 37" xfId="842"/>
    <cellStyle name="60% - Énfasis4 38" xfId="843"/>
    <cellStyle name="60% - Énfasis4 39" xfId="844"/>
    <cellStyle name="60% - Énfasis4 4" xfId="845"/>
    <cellStyle name="60% - Énfasis4 40" xfId="846"/>
    <cellStyle name="60% - Énfasis4 41" xfId="847"/>
    <cellStyle name="60% - Énfasis4 42" xfId="848"/>
    <cellStyle name="60% - Énfasis4 43" xfId="849"/>
    <cellStyle name="60% - Énfasis4 44" xfId="850"/>
    <cellStyle name="60% - Énfasis4 45" xfId="851"/>
    <cellStyle name="60% - Énfasis4 46" xfId="852"/>
    <cellStyle name="60% - Énfasis4 47" xfId="812"/>
    <cellStyle name="60% - Énfasis4 5" xfId="853"/>
    <cellStyle name="60% - Énfasis4 6" xfId="854"/>
    <cellStyle name="60% - Énfasis4 7" xfId="855"/>
    <cellStyle name="60% - Énfasis4 8" xfId="856"/>
    <cellStyle name="60% - Énfasis4 9" xfId="857"/>
    <cellStyle name="60% - Énfasis5 10" xfId="859"/>
    <cellStyle name="60% - Énfasis5 11" xfId="860"/>
    <cellStyle name="60% - Énfasis5 12" xfId="861"/>
    <cellStyle name="60% - Énfasis5 13" xfId="862"/>
    <cellStyle name="60% - Énfasis5 14" xfId="863"/>
    <cellStyle name="60% - Énfasis5 15" xfId="864"/>
    <cellStyle name="60% - Énfasis5 16" xfId="865"/>
    <cellStyle name="60% - Énfasis5 17" xfId="866"/>
    <cellStyle name="60% - Énfasis5 18" xfId="867"/>
    <cellStyle name="60% - Énfasis5 19" xfId="868"/>
    <cellStyle name="60% - Énfasis5 2" xfId="869"/>
    <cellStyle name="60% - Énfasis5 20" xfId="870"/>
    <cellStyle name="60% - Énfasis5 21" xfId="871"/>
    <cellStyle name="60% - Énfasis5 22" xfId="872"/>
    <cellStyle name="60% - Énfasis5 23" xfId="873"/>
    <cellStyle name="60% - Énfasis5 24" xfId="874"/>
    <cellStyle name="60% - Énfasis5 25" xfId="875"/>
    <cellStyle name="60% - Énfasis5 26" xfId="876"/>
    <cellStyle name="60% - Énfasis5 27" xfId="877"/>
    <cellStyle name="60% - Énfasis5 28" xfId="878"/>
    <cellStyle name="60% - Énfasis5 29" xfId="879"/>
    <cellStyle name="60% - Énfasis5 3" xfId="880"/>
    <cellStyle name="60% - Énfasis5 30" xfId="881"/>
    <cellStyle name="60% - Énfasis5 31" xfId="882"/>
    <cellStyle name="60% - Énfasis5 32" xfId="883"/>
    <cellStyle name="60% - Énfasis5 33" xfId="884"/>
    <cellStyle name="60% - Énfasis5 34" xfId="885"/>
    <cellStyle name="60% - Énfasis5 35" xfId="886"/>
    <cellStyle name="60% - Énfasis5 36" xfId="887"/>
    <cellStyle name="60% - Énfasis5 37" xfId="888"/>
    <cellStyle name="60% - Énfasis5 38" xfId="889"/>
    <cellStyle name="60% - Énfasis5 39" xfId="890"/>
    <cellStyle name="60% - Énfasis5 4" xfId="891"/>
    <cellStyle name="60% - Énfasis5 40" xfId="892"/>
    <cellStyle name="60% - Énfasis5 41" xfId="893"/>
    <cellStyle name="60% - Énfasis5 42" xfId="894"/>
    <cellStyle name="60% - Énfasis5 43" xfId="895"/>
    <cellStyle name="60% - Énfasis5 44" xfId="896"/>
    <cellStyle name="60% - Énfasis5 45" xfId="897"/>
    <cellStyle name="60% - Énfasis5 46" xfId="898"/>
    <cellStyle name="60% - Énfasis5 47" xfId="858"/>
    <cellStyle name="60% - Énfasis5 5" xfId="899"/>
    <cellStyle name="60% - Énfasis5 6" xfId="900"/>
    <cellStyle name="60% - Énfasis5 7" xfId="901"/>
    <cellStyle name="60% - Énfasis5 8" xfId="902"/>
    <cellStyle name="60% - Énfasis5 9" xfId="903"/>
    <cellStyle name="60% - Énfasis6 10" xfId="905"/>
    <cellStyle name="60% - Énfasis6 11" xfId="906"/>
    <cellStyle name="60% - Énfasis6 12" xfId="907"/>
    <cellStyle name="60% - Énfasis6 13" xfId="908"/>
    <cellStyle name="60% - Énfasis6 14" xfId="909"/>
    <cellStyle name="60% - Énfasis6 15" xfId="910"/>
    <cellStyle name="60% - Énfasis6 16" xfId="911"/>
    <cellStyle name="60% - Énfasis6 17" xfId="912"/>
    <cellStyle name="60% - Énfasis6 18" xfId="913"/>
    <cellStyle name="60% - Énfasis6 19" xfId="914"/>
    <cellStyle name="60% - Énfasis6 2" xfId="915"/>
    <cellStyle name="60% - Énfasis6 20" xfId="916"/>
    <cellStyle name="60% - Énfasis6 21" xfId="917"/>
    <cellStyle name="60% - Énfasis6 22" xfId="918"/>
    <cellStyle name="60% - Énfasis6 23" xfId="919"/>
    <cellStyle name="60% - Énfasis6 24" xfId="920"/>
    <cellStyle name="60% - Énfasis6 25" xfId="921"/>
    <cellStyle name="60% - Énfasis6 26" xfId="922"/>
    <cellStyle name="60% - Énfasis6 27" xfId="923"/>
    <cellStyle name="60% - Énfasis6 28" xfId="924"/>
    <cellStyle name="60% - Énfasis6 29" xfId="925"/>
    <cellStyle name="60% - Énfasis6 3" xfId="926"/>
    <cellStyle name="60% - Énfasis6 30" xfId="927"/>
    <cellStyle name="60% - Énfasis6 31" xfId="928"/>
    <cellStyle name="60% - Énfasis6 32" xfId="929"/>
    <cellStyle name="60% - Énfasis6 33" xfId="930"/>
    <cellStyle name="60% - Énfasis6 34" xfId="931"/>
    <cellStyle name="60% - Énfasis6 35" xfId="932"/>
    <cellStyle name="60% - Énfasis6 36" xfId="933"/>
    <cellStyle name="60% - Énfasis6 37" xfId="934"/>
    <cellStyle name="60% - Énfasis6 38" xfId="935"/>
    <cellStyle name="60% - Énfasis6 39" xfId="936"/>
    <cellStyle name="60% - Énfasis6 4" xfId="937"/>
    <cellStyle name="60% - Énfasis6 40" xfId="938"/>
    <cellStyle name="60% - Énfasis6 41" xfId="939"/>
    <cellStyle name="60% - Énfasis6 42" xfId="940"/>
    <cellStyle name="60% - Énfasis6 43" xfId="941"/>
    <cellStyle name="60% - Énfasis6 44" xfId="942"/>
    <cellStyle name="60% - Énfasis6 45" xfId="943"/>
    <cellStyle name="60% - Énfasis6 46" xfId="944"/>
    <cellStyle name="60% - Énfasis6 47" xfId="904"/>
    <cellStyle name="60% - Énfasis6 5" xfId="945"/>
    <cellStyle name="60% - Énfasis6 6" xfId="946"/>
    <cellStyle name="60% - Énfasis6 7" xfId="947"/>
    <cellStyle name="60% - Énfasis6 8" xfId="948"/>
    <cellStyle name="60% - Énfasis6 9" xfId="949"/>
    <cellStyle name="ANCLAS,REZONES Y SUS PARTES,DE FUNDICION,DE HIERRO O DE ACERO" xfId="4"/>
    <cellStyle name="ANCLAS,REZONES Y SUS PARTES,DE FUNDICION,DE HIERRO O DE ACERO 2" xfId="5"/>
    <cellStyle name="ANCLAS,REZONES Y SUS PARTES,DE FUNDICION,DE HIERRO O DE ACERO 2 2" xfId="2159"/>
    <cellStyle name="ANCLAS,REZONES Y SUS PARTES,DE FUNDICION,DE HIERRO O DE ACERO 2 2 2" xfId="2364"/>
    <cellStyle name="ANCLAS,REZONES Y SUS PARTES,DE FUNDICION,DE HIERRO O DE ACERO 2 3" xfId="2081"/>
    <cellStyle name="ANCLAS,REZONES Y SUS PARTES,DE FUNDICION,DE HIERRO O DE ACERO 3" xfId="107"/>
    <cellStyle name="ANCLAS,REZONES Y SUS PARTES,DE FUNDICION,DE HIERRO O DE ACERO 3 2" xfId="2133"/>
    <cellStyle name="ANCLAS,REZONES Y SUS PARTES,DE FUNDICION,DE HIERRO O DE ACERO 4" xfId="2362"/>
    <cellStyle name="ANCLAS,REZONES Y SUS PARTES,DE FUNDICION,DE HIERRO O DE ACERO 5" xfId="950"/>
    <cellStyle name="ANCLAS,REZONES Y SUS PARTES,DE FUNDICION,DE HIERRO O DE ACERO 5 2" xfId="2912"/>
    <cellStyle name="ANCLAS,REZONES Y SUS PARTES,DE FUNDICION,DE HIERRO O DE ACERO_01Cuadros Inf  Económico Sector  Externo ENERO-2009" xfId="951"/>
    <cellStyle name="Buena 10" xfId="953"/>
    <cellStyle name="Buena 11" xfId="954"/>
    <cellStyle name="Buena 12" xfId="955"/>
    <cellStyle name="Buena 13" xfId="956"/>
    <cellStyle name="Buena 14" xfId="957"/>
    <cellStyle name="Buena 15" xfId="958"/>
    <cellStyle name="Buena 16" xfId="959"/>
    <cellStyle name="Buena 17" xfId="960"/>
    <cellStyle name="Buena 18" xfId="961"/>
    <cellStyle name="Buena 19" xfId="962"/>
    <cellStyle name="Buena 2" xfId="963"/>
    <cellStyle name="Buena 20" xfId="964"/>
    <cellStyle name="Buena 21" xfId="965"/>
    <cellStyle name="Buena 22" xfId="966"/>
    <cellStyle name="Buena 23" xfId="967"/>
    <cellStyle name="Buena 24" xfId="968"/>
    <cellStyle name="Buena 25" xfId="969"/>
    <cellStyle name="Buena 26" xfId="970"/>
    <cellStyle name="Buena 27" xfId="971"/>
    <cellStyle name="Buena 28" xfId="972"/>
    <cellStyle name="Buena 29" xfId="973"/>
    <cellStyle name="Buena 3" xfId="974"/>
    <cellStyle name="Buena 30" xfId="975"/>
    <cellStyle name="Buena 31" xfId="976"/>
    <cellStyle name="Buena 32" xfId="977"/>
    <cellStyle name="Buena 33" xfId="978"/>
    <cellStyle name="Buena 34" xfId="979"/>
    <cellStyle name="Buena 35" xfId="980"/>
    <cellStyle name="Buena 36" xfId="981"/>
    <cellStyle name="Buena 37" xfId="982"/>
    <cellStyle name="Buena 38" xfId="983"/>
    <cellStyle name="Buena 39" xfId="984"/>
    <cellStyle name="Buena 4" xfId="985"/>
    <cellStyle name="Buena 40" xfId="986"/>
    <cellStyle name="Buena 41" xfId="987"/>
    <cellStyle name="Buena 42" xfId="988"/>
    <cellStyle name="Buena 43" xfId="989"/>
    <cellStyle name="Buena 44" xfId="990"/>
    <cellStyle name="Buena 45" xfId="991"/>
    <cellStyle name="Buena 46" xfId="992"/>
    <cellStyle name="Buena 47" xfId="952"/>
    <cellStyle name="Buena 5" xfId="993"/>
    <cellStyle name="Buena 6" xfId="994"/>
    <cellStyle name="Buena 7" xfId="995"/>
    <cellStyle name="Buena 8" xfId="996"/>
    <cellStyle name="Buena 9" xfId="997"/>
    <cellStyle name="Cálculo 10" xfId="999"/>
    <cellStyle name="Cálculo 10 2" xfId="2408"/>
    <cellStyle name="Cálculo 10 3" xfId="2680"/>
    <cellStyle name="Cálculo 11" xfId="1000"/>
    <cellStyle name="Cálculo 11 2" xfId="2409"/>
    <cellStyle name="Cálculo 11 3" xfId="2681"/>
    <cellStyle name="Cálculo 12" xfId="1001"/>
    <cellStyle name="Cálculo 12 2" xfId="2410"/>
    <cellStyle name="Cálculo 12 3" xfId="2682"/>
    <cellStyle name="Cálculo 13" xfId="1002"/>
    <cellStyle name="Cálculo 13 2" xfId="2411"/>
    <cellStyle name="Cálculo 13 3" xfId="2683"/>
    <cellStyle name="Cálculo 14" xfId="1003"/>
    <cellStyle name="Cálculo 14 2" xfId="2412"/>
    <cellStyle name="Cálculo 14 3" xfId="2684"/>
    <cellStyle name="Cálculo 15" xfId="1004"/>
    <cellStyle name="Cálculo 15 2" xfId="2413"/>
    <cellStyle name="Cálculo 15 3" xfId="2685"/>
    <cellStyle name="Cálculo 16" xfId="1005"/>
    <cellStyle name="Cálculo 16 2" xfId="2414"/>
    <cellStyle name="Cálculo 16 3" xfId="2686"/>
    <cellStyle name="Cálculo 17" xfId="1006"/>
    <cellStyle name="Cálculo 17 2" xfId="2415"/>
    <cellStyle name="Cálculo 17 3" xfId="2687"/>
    <cellStyle name="Cálculo 18" xfId="1007"/>
    <cellStyle name="Cálculo 18 2" xfId="2416"/>
    <cellStyle name="Cálculo 18 3" xfId="2688"/>
    <cellStyle name="Cálculo 19" xfId="1008"/>
    <cellStyle name="Cálculo 19 2" xfId="2417"/>
    <cellStyle name="Cálculo 19 3" xfId="2689"/>
    <cellStyle name="Cálculo 2" xfId="1009"/>
    <cellStyle name="Cálculo 2 2" xfId="2418"/>
    <cellStyle name="Cálculo 2 3" xfId="2690"/>
    <cellStyle name="Cálculo 20" xfId="1010"/>
    <cellStyle name="Cálculo 20 2" xfId="2419"/>
    <cellStyle name="Cálculo 20 3" xfId="2691"/>
    <cellStyle name="Cálculo 21" xfId="1011"/>
    <cellStyle name="Cálculo 21 2" xfId="2420"/>
    <cellStyle name="Cálculo 21 3" xfId="2692"/>
    <cellStyle name="Cálculo 22" xfId="1012"/>
    <cellStyle name="Cálculo 22 2" xfId="2421"/>
    <cellStyle name="Cálculo 22 3" xfId="2693"/>
    <cellStyle name="Cálculo 23" xfId="1013"/>
    <cellStyle name="Cálculo 23 2" xfId="2422"/>
    <cellStyle name="Cálculo 23 3" xfId="2694"/>
    <cellStyle name="Cálculo 24" xfId="1014"/>
    <cellStyle name="Cálculo 24 2" xfId="2423"/>
    <cellStyle name="Cálculo 24 3" xfId="2695"/>
    <cellStyle name="Cálculo 25" xfId="1015"/>
    <cellStyle name="Cálculo 25 2" xfId="2424"/>
    <cellStyle name="Cálculo 25 3" xfId="2696"/>
    <cellStyle name="Cálculo 26" xfId="1016"/>
    <cellStyle name="Cálculo 26 2" xfId="2425"/>
    <cellStyle name="Cálculo 26 3" xfId="2697"/>
    <cellStyle name="Cálculo 27" xfId="1017"/>
    <cellStyle name="Cálculo 27 2" xfId="2426"/>
    <cellStyle name="Cálculo 27 3" xfId="2698"/>
    <cellStyle name="Cálculo 28" xfId="1018"/>
    <cellStyle name="Cálculo 28 2" xfId="2427"/>
    <cellStyle name="Cálculo 28 3" xfId="2699"/>
    <cellStyle name="Cálculo 29" xfId="1019"/>
    <cellStyle name="Cálculo 29 2" xfId="2428"/>
    <cellStyle name="Cálculo 29 3" xfId="2700"/>
    <cellStyle name="Cálculo 3" xfId="1020"/>
    <cellStyle name="Cálculo 3 2" xfId="2429"/>
    <cellStyle name="Cálculo 3 3" xfId="2701"/>
    <cellStyle name="Cálculo 30" xfId="1021"/>
    <cellStyle name="Cálculo 30 2" xfId="2430"/>
    <cellStyle name="Cálculo 30 3" xfId="2702"/>
    <cellStyle name="Cálculo 31" xfId="1022"/>
    <cellStyle name="Cálculo 31 2" xfId="2431"/>
    <cellStyle name="Cálculo 31 3" xfId="2703"/>
    <cellStyle name="Cálculo 32" xfId="1023"/>
    <cellStyle name="Cálculo 32 2" xfId="2432"/>
    <cellStyle name="Cálculo 32 3" xfId="2704"/>
    <cellStyle name="Cálculo 33" xfId="1024"/>
    <cellStyle name="Cálculo 33 2" xfId="2433"/>
    <cellStyle name="Cálculo 33 3" xfId="2705"/>
    <cellStyle name="Cálculo 34" xfId="1025"/>
    <cellStyle name="Cálculo 34 2" xfId="2434"/>
    <cellStyle name="Cálculo 34 3" xfId="2706"/>
    <cellStyle name="Cálculo 35" xfId="1026"/>
    <cellStyle name="Cálculo 35 2" xfId="2435"/>
    <cellStyle name="Cálculo 35 3" xfId="2707"/>
    <cellStyle name="Cálculo 36" xfId="1027"/>
    <cellStyle name="Cálculo 36 2" xfId="2436"/>
    <cellStyle name="Cálculo 36 3" xfId="2708"/>
    <cellStyle name="Cálculo 37" xfId="1028"/>
    <cellStyle name="Cálculo 37 2" xfId="2437"/>
    <cellStyle name="Cálculo 37 3" xfId="2709"/>
    <cellStyle name="Cálculo 38" xfId="1029"/>
    <cellStyle name="Cálculo 38 2" xfId="2438"/>
    <cellStyle name="Cálculo 38 3" xfId="2710"/>
    <cellStyle name="Cálculo 39" xfId="1030"/>
    <cellStyle name="Cálculo 39 2" xfId="2439"/>
    <cellStyle name="Cálculo 39 3" xfId="2711"/>
    <cellStyle name="Cálculo 4" xfId="1031"/>
    <cellStyle name="Cálculo 4 2" xfId="2440"/>
    <cellStyle name="Cálculo 4 3" xfId="2712"/>
    <cellStyle name="Cálculo 40" xfId="1032"/>
    <cellStyle name="Cálculo 40 2" xfId="2441"/>
    <cellStyle name="Cálculo 40 3" xfId="2713"/>
    <cellStyle name="Cálculo 41" xfId="1033"/>
    <cellStyle name="Cálculo 41 2" xfId="2442"/>
    <cellStyle name="Cálculo 41 3" xfId="2714"/>
    <cellStyle name="Cálculo 42" xfId="1034"/>
    <cellStyle name="Cálculo 42 2" xfId="2443"/>
    <cellStyle name="Cálculo 42 3" xfId="2715"/>
    <cellStyle name="Cálculo 43" xfId="1035"/>
    <cellStyle name="Cálculo 43 2" xfId="2444"/>
    <cellStyle name="Cálculo 43 3" xfId="2716"/>
    <cellStyle name="Cálculo 44" xfId="1036"/>
    <cellStyle name="Cálculo 44 2" xfId="2445"/>
    <cellStyle name="Cálculo 44 3" xfId="2717"/>
    <cellStyle name="Cálculo 45" xfId="1037"/>
    <cellStyle name="Cálculo 45 2" xfId="2446"/>
    <cellStyle name="Cálculo 45 3" xfId="2718"/>
    <cellStyle name="Cálculo 46" xfId="1038"/>
    <cellStyle name="Cálculo 47" xfId="998"/>
    <cellStyle name="Cálculo 47 2" xfId="2407"/>
    <cellStyle name="Cálculo 47 3" xfId="2679"/>
    <cellStyle name="Cálculo 5" xfId="1039"/>
    <cellStyle name="Cálculo 5 2" xfId="2447"/>
    <cellStyle name="Cálculo 5 3" xfId="2719"/>
    <cellStyle name="Cálculo 6" xfId="1040"/>
    <cellStyle name="Cálculo 6 2" xfId="2448"/>
    <cellStyle name="Cálculo 6 3" xfId="2720"/>
    <cellStyle name="Cálculo 7" xfId="1041"/>
    <cellStyle name="Cálculo 7 2" xfId="2449"/>
    <cellStyle name="Cálculo 7 3" xfId="2721"/>
    <cellStyle name="Cálculo 8" xfId="1042"/>
    <cellStyle name="Cálculo 8 2" xfId="2450"/>
    <cellStyle name="Cálculo 8 3" xfId="2722"/>
    <cellStyle name="Cálculo 9" xfId="1043"/>
    <cellStyle name="Cálculo 9 2" xfId="2451"/>
    <cellStyle name="Cálculo 9 3" xfId="2723"/>
    <cellStyle name="Celda de comprobación 10" xfId="1045"/>
    <cellStyle name="Celda de comprobación 11" xfId="1046"/>
    <cellStyle name="Celda de comprobación 12" xfId="1047"/>
    <cellStyle name="Celda de comprobación 13" xfId="1048"/>
    <cellStyle name="Celda de comprobación 14" xfId="1049"/>
    <cellStyle name="Celda de comprobación 15" xfId="1050"/>
    <cellStyle name="Celda de comprobación 16" xfId="1051"/>
    <cellStyle name="Celda de comprobación 17" xfId="1052"/>
    <cellStyle name="Celda de comprobación 18" xfId="1053"/>
    <cellStyle name="Celda de comprobación 19" xfId="1054"/>
    <cellStyle name="Celda de comprobación 2" xfId="1055"/>
    <cellStyle name="Celda de comprobación 20" xfId="1056"/>
    <cellStyle name="Celda de comprobación 21" xfId="1057"/>
    <cellStyle name="Celda de comprobación 22" xfId="1058"/>
    <cellStyle name="Celda de comprobación 23" xfId="1059"/>
    <cellStyle name="Celda de comprobación 24" xfId="1060"/>
    <cellStyle name="Celda de comprobación 25" xfId="1061"/>
    <cellStyle name="Celda de comprobación 26" xfId="1062"/>
    <cellStyle name="Celda de comprobación 27" xfId="1063"/>
    <cellStyle name="Celda de comprobación 28" xfId="1064"/>
    <cellStyle name="Celda de comprobación 29" xfId="1065"/>
    <cellStyle name="Celda de comprobación 3" xfId="1066"/>
    <cellStyle name="Celda de comprobación 30" xfId="1067"/>
    <cellStyle name="Celda de comprobación 31" xfId="1068"/>
    <cellStyle name="Celda de comprobación 32" xfId="1069"/>
    <cellStyle name="Celda de comprobación 33" xfId="1070"/>
    <cellStyle name="Celda de comprobación 34" xfId="1071"/>
    <cellStyle name="Celda de comprobación 35" xfId="1072"/>
    <cellStyle name="Celda de comprobación 36" xfId="1073"/>
    <cellStyle name="Celda de comprobación 37" xfId="1074"/>
    <cellStyle name="Celda de comprobación 38" xfId="1075"/>
    <cellStyle name="Celda de comprobación 39" xfId="1076"/>
    <cellStyle name="Celda de comprobación 4" xfId="1077"/>
    <cellStyle name="Celda de comprobación 40" xfId="1078"/>
    <cellStyle name="Celda de comprobación 41" xfId="1079"/>
    <cellStyle name="Celda de comprobación 42" xfId="1080"/>
    <cellStyle name="Celda de comprobación 43" xfId="1081"/>
    <cellStyle name="Celda de comprobación 44" xfId="1082"/>
    <cellStyle name="Celda de comprobación 45" xfId="1083"/>
    <cellStyle name="Celda de comprobación 46" xfId="1084"/>
    <cellStyle name="Celda de comprobación 47" xfId="1044"/>
    <cellStyle name="Celda de comprobación 5" xfId="1085"/>
    <cellStyle name="Celda de comprobación 6" xfId="1086"/>
    <cellStyle name="Celda de comprobación 7" xfId="1087"/>
    <cellStyle name="Celda de comprobación 8" xfId="1088"/>
    <cellStyle name="Celda de comprobación 9" xfId="1089"/>
    <cellStyle name="Celda vinculada 10" xfId="1091"/>
    <cellStyle name="Celda vinculada 11" xfId="1092"/>
    <cellStyle name="Celda vinculada 12" xfId="1093"/>
    <cellStyle name="Celda vinculada 13" xfId="1094"/>
    <cellStyle name="Celda vinculada 14" xfId="1095"/>
    <cellStyle name="Celda vinculada 15" xfId="1096"/>
    <cellStyle name="Celda vinculada 16" xfId="1097"/>
    <cellStyle name="Celda vinculada 17" xfId="1098"/>
    <cellStyle name="Celda vinculada 18" xfId="1099"/>
    <cellStyle name="Celda vinculada 19" xfId="1100"/>
    <cellStyle name="Celda vinculada 2" xfId="1101"/>
    <cellStyle name="Celda vinculada 20" xfId="1102"/>
    <cellStyle name="Celda vinculada 21" xfId="1103"/>
    <cellStyle name="Celda vinculada 22" xfId="1104"/>
    <cellStyle name="Celda vinculada 23" xfId="1105"/>
    <cellStyle name="Celda vinculada 24" xfId="1106"/>
    <cellStyle name="Celda vinculada 25" xfId="1107"/>
    <cellStyle name="Celda vinculada 26" xfId="1108"/>
    <cellStyle name="Celda vinculada 27" xfId="1109"/>
    <cellStyle name="Celda vinculada 28" xfId="1110"/>
    <cellStyle name="Celda vinculada 29" xfId="1111"/>
    <cellStyle name="Celda vinculada 3" xfId="1112"/>
    <cellStyle name="Celda vinculada 30" xfId="1113"/>
    <cellStyle name="Celda vinculada 31" xfId="1114"/>
    <cellStyle name="Celda vinculada 32" xfId="1115"/>
    <cellStyle name="Celda vinculada 33" xfId="1116"/>
    <cellStyle name="Celda vinculada 34" xfId="1117"/>
    <cellStyle name="Celda vinculada 35" xfId="1118"/>
    <cellStyle name="Celda vinculada 36" xfId="1119"/>
    <cellStyle name="Celda vinculada 37" xfId="1120"/>
    <cellStyle name="Celda vinculada 38" xfId="1121"/>
    <cellStyle name="Celda vinculada 39" xfId="1122"/>
    <cellStyle name="Celda vinculada 4" xfId="1123"/>
    <cellStyle name="Celda vinculada 40" xfId="1124"/>
    <cellStyle name="Celda vinculada 41" xfId="1125"/>
    <cellStyle name="Celda vinculada 42" xfId="1126"/>
    <cellStyle name="Celda vinculada 43" xfId="1127"/>
    <cellStyle name="Celda vinculada 44" xfId="1128"/>
    <cellStyle name="Celda vinculada 45" xfId="1129"/>
    <cellStyle name="Celda vinculada 46" xfId="1130"/>
    <cellStyle name="Celda vinculada 47" xfId="1090"/>
    <cellStyle name="Celda vinculada 5" xfId="1131"/>
    <cellStyle name="Celda vinculada 6" xfId="1132"/>
    <cellStyle name="Celda vinculada 7" xfId="1133"/>
    <cellStyle name="Celda vinculada 8" xfId="1134"/>
    <cellStyle name="Celda vinculada 9" xfId="1135"/>
    <cellStyle name="Comma [0]_Monetario Abr08" xfId="1136"/>
    <cellStyle name="Encabezado 4 10" xfId="1138"/>
    <cellStyle name="Encabezado 4 11" xfId="1139"/>
    <cellStyle name="Encabezado 4 12" xfId="1140"/>
    <cellStyle name="Encabezado 4 13" xfId="1141"/>
    <cellStyle name="Encabezado 4 14" xfId="1142"/>
    <cellStyle name="Encabezado 4 15" xfId="1143"/>
    <cellStyle name="Encabezado 4 16" xfId="1144"/>
    <cellStyle name="Encabezado 4 17" xfId="1145"/>
    <cellStyle name="Encabezado 4 18" xfId="1146"/>
    <cellStyle name="Encabezado 4 19" xfId="1147"/>
    <cellStyle name="Encabezado 4 2" xfId="1148"/>
    <cellStyle name="Encabezado 4 20" xfId="1149"/>
    <cellStyle name="Encabezado 4 21" xfId="1150"/>
    <cellStyle name="Encabezado 4 22" xfId="1151"/>
    <cellStyle name="Encabezado 4 23" xfId="1152"/>
    <cellStyle name="Encabezado 4 24" xfId="1153"/>
    <cellStyle name="Encabezado 4 25" xfId="1154"/>
    <cellStyle name="Encabezado 4 26" xfId="1155"/>
    <cellStyle name="Encabezado 4 27" xfId="1156"/>
    <cellStyle name="Encabezado 4 28" xfId="1157"/>
    <cellStyle name="Encabezado 4 29" xfId="1158"/>
    <cellStyle name="Encabezado 4 3" xfId="1159"/>
    <cellStyle name="Encabezado 4 30" xfId="1160"/>
    <cellStyle name="Encabezado 4 31" xfId="1161"/>
    <cellStyle name="Encabezado 4 32" xfId="1162"/>
    <cellStyle name="Encabezado 4 33" xfId="1163"/>
    <cellStyle name="Encabezado 4 34" xfId="1164"/>
    <cellStyle name="Encabezado 4 35" xfId="1165"/>
    <cellStyle name="Encabezado 4 36" xfId="1166"/>
    <cellStyle name="Encabezado 4 37" xfId="1167"/>
    <cellStyle name="Encabezado 4 38" xfId="1168"/>
    <cellStyle name="Encabezado 4 39" xfId="1169"/>
    <cellStyle name="Encabezado 4 4" xfId="1170"/>
    <cellStyle name="Encabezado 4 40" xfId="1171"/>
    <cellStyle name="Encabezado 4 41" xfId="1172"/>
    <cellStyle name="Encabezado 4 42" xfId="1173"/>
    <cellStyle name="Encabezado 4 43" xfId="1174"/>
    <cellStyle name="Encabezado 4 44" xfId="1175"/>
    <cellStyle name="Encabezado 4 45" xfId="1176"/>
    <cellStyle name="Encabezado 4 46" xfId="1177"/>
    <cellStyle name="Encabezado 4 47" xfId="1137"/>
    <cellStyle name="Encabezado 4 5" xfId="1178"/>
    <cellStyle name="Encabezado 4 6" xfId="1179"/>
    <cellStyle name="Encabezado 4 7" xfId="1180"/>
    <cellStyle name="Encabezado 4 8" xfId="1181"/>
    <cellStyle name="Encabezado 4 9" xfId="1182"/>
    <cellStyle name="Énfasis1 10" xfId="1184"/>
    <cellStyle name="Énfasis1 11" xfId="1185"/>
    <cellStyle name="Énfasis1 12" xfId="1186"/>
    <cellStyle name="Énfasis1 13" xfId="1187"/>
    <cellStyle name="Énfasis1 14" xfId="1188"/>
    <cellStyle name="Énfasis1 15" xfId="1189"/>
    <cellStyle name="Énfasis1 16" xfId="1190"/>
    <cellStyle name="Énfasis1 17" xfId="1191"/>
    <cellStyle name="Énfasis1 18" xfId="1192"/>
    <cellStyle name="Énfasis1 19" xfId="1193"/>
    <cellStyle name="Énfasis1 2" xfId="1194"/>
    <cellStyle name="Énfasis1 20" xfId="1195"/>
    <cellStyle name="Énfasis1 21" xfId="1196"/>
    <cellStyle name="Énfasis1 22" xfId="1197"/>
    <cellStyle name="Énfasis1 23" xfId="1198"/>
    <cellStyle name="Énfasis1 24" xfId="1199"/>
    <cellStyle name="Énfasis1 25" xfId="1200"/>
    <cellStyle name="Énfasis1 26" xfId="1201"/>
    <cellStyle name="Énfasis1 27" xfId="1202"/>
    <cellStyle name="Énfasis1 28" xfId="1203"/>
    <cellStyle name="Énfasis1 29" xfId="1204"/>
    <cellStyle name="Énfasis1 3" xfId="1205"/>
    <cellStyle name="Énfasis1 30" xfId="1206"/>
    <cellStyle name="Énfasis1 31" xfId="1207"/>
    <cellStyle name="Énfasis1 32" xfId="1208"/>
    <cellStyle name="Énfasis1 33" xfId="1209"/>
    <cellStyle name="Énfasis1 34" xfId="1210"/>
    <cellStyle name="Énfasis1 35" xfId="1211"/>
    <cellStyle name="Énfasis1 36" xfId="1212"/>
    <cellStyle name="Énfasis1 37" xfId="1213"/>
    <cellStyle name="Énfasis1 38" xfId="1214"/>
    <cellStyle name="Énfasis1 39" xfId="1215"/>
    <cellStyle name="Énfasis1 4" xfId="1216"/>
    <cellStyle name="Énfasis1 40" xfId="1217"/>
    <cellStyle name="Énfasis1 41" xfId="1218"/>
    <cellStyle name="Énfasis1 42" xfId="1219"/>
    <cellStyle name="Énfasis1 43" xfId="1220"/>
    <cellStyle name="Énfasis1 44" xfId="1221"/>
    <cellStyle name="Énfasis1 45" xfId="1222"/>
    <cellStyle name="Énfasis1 46" xfId="1223"/>
    <cellStyle name="Énfasis1 47" xfId="1183"/>
    <cellStyle name="Énfasis1 5" xfId="1224"/>
    <cellStyle name="Énfasis1 6" xfId="1225"/>
    <cellStyle name="Énfasis1 7" xfId="1226"/>
    <cellStyle name="Énfasis1 8" xfId="1227"/>
    <cellStyle name="Énfasis1 9" xfId="1228"/>
    <cellStyle name="Énfasis2 10" xfId="1230"/>
    <cellStyle name="Énfasis2 11" xfId="1231"/>
    <cellStyle name="Énfasis2 12" xfId="1232"/>
    <cellStyle name="Énfasis2 13" xfId="1233"/>
    <cellStyle name="Énfasis2 14" xfId="1234"/>
    <cellStyle name="Énfasis2 15" xfId="1235"/>
    <cellStyle name="Énfasis2 16" xfId="1236"/>
    <cellStyle name="Énfasis2 17" xfId="1237"/>
    <cellStyle name="Énfasis2 18" xfId="1238"/>
    <cellStyle name="Énfasis2 19" xfId="1239"/>
    <cellStyle name="Énfasis2 2" xfId="1240"/>
    <cellStyle name="Énfasis2 20" xfId="1241"/>
    <cellStyle name="Énfasis2 21" xfId="1242"/>
    <cellStyle name="Énfasis2 22" xfId="1243"/>
    <cellStyle name="Énfasis2 23" xfId="1244"/>
    <cellStyle name="Énfasis2 24" xfId="1245"/>
    <cellStyle name="Énfasis2 25" xfId="1246"/>
    <cellStyle name="Énfasis2 26" xfId="1247"/>
    <cellStyle name="Énfasis2 27" xfId="1248"/>
    <cellStyle name="Énfasis2 28" xfId="1249"/>
    <cellStyle name="Énfasis2 29" xfId="1250"/>
    <cellStyle name="Énfasis2 3" xfId="1251"/>
    <cellStyle name="Énfasis2 30" xfId="1252"/>
    <cellStyle name="Énfasis2 31" xfId="1253"/>
    <cellStyle name="Énfasis2 32" xfId="1254"/>
    <cellStyle name="Énfasis2 33" xfId="1255"/>
    <cellStyle name="Énfasis2 34" xfId="1256"/>
    <cellStyle name="Énfasis2 35" xfId="1257"/>
    <cellStyle name="Énfasis2 36" xfId="1258"/>
    <cellStyle name="Énfasis2 37" xfId="1259"/>
    <cellStyle name="Énfasis2 38" xfId="1260"/>
    <cellStyle name="Énfasis2 39" xfId="1261"/>
    <cellStyle name="Énfasis2 4" xfId="1262"/>
    <cellStyle name="Énfasis2 40" xfId="1263"/>
    <cellStyle name="Énfasis2 41" xfId="1264"/>
    <cellStyle name="Énfasis2 42" xfId="1265"/>
    <cellStyle name="Énfasis2 43" xfId="1266"/>
    <cellStyle name="Énfasis2 44" xfId="1267"/>
    <cellStyle name="Énfasis2 45" xfId="1268"/>
    <cellStyle name="Énfasis2 46" xfId="1269"/>
    <cellStyle name="Énfasis2 47" xfId="1229"/>
    <cellStyle name="Énfasis2 5" xfId="1270"/>
    <cellStyle name="Énfasis2 6" xfId="1271"/>
    <cellStyle name="Énfasis2 7" xfId="1272"/>
    <cellStyle name="Énfasis2 8" xfId="1273"/>
    <cellStyle name="Énfasis2 9" xfId="1274"/>
    <cellStyle name="Énfasis3 10" xfId="1276"/>
    <cellStyle name="Énfasis3 11" xfId="1277"/>
    <cellStyle name="Énfasis3 12" xfId="1278"/>
    <cellStyle name="Énfasis3 13" xfId="1279"/>
    <cellStyle name="Énfasis3 14" xfId="1280"/>
    <cellStyle name="Énfasis3 15" xfId="1281"/>
    <cellStyle name="Énfasis3 16" xfId="1282"/>
    <cellStyle name="Énfasis3 17" xfId="1283"/>
    <cellStyle name="Énfasis3 18" xfId="1284"/>
    <cellStyle name="Énfasis3 19" xfId="1285"/>
    <cellStyle name="Énfasis3 2" xfId="1286"/>
    <cellStyle name="Énfasis3 20" xfId="1287"/>
    <cellStyle name="Énfasis3 21" xfId="1288"/>
    <cellStyle name="Énfasis3 22" xfId="1289"/>
    <cellStyle name="Énfasis3 23" xfId="1290"/>
    <cellStyle name="Énfasis3 24" xfId="1291"/>
    <cellStyle name="Énfasis3 25" xfId="1292"/>
    <cellStyle name="Énfasis3 26" xfId="1293"/>
    <cellStyle name="Énfasis3 27" xfId="1294"/>
    <cellStyle name="Énfasis3 28" xfId="1295"/>
    <cellStyle name="Énfasis3 29" xfId="1296"/>
    <cellStyle name="Énfasis3 3" xfId="1297"/>
    <cellStyle name="Énfasis3 30" xfId="1298"/>
    <cellStyle name="Énfasis3 31" xfId="1299"/>
    <cellStyle name="Énfasis3 32" xfId="1300"/>
    <cellStyle name="Énfasis3 33" xfId="1301"/>
    <cellStyle name="Énfasis3 34" xfId="1302"/>
    <cellStyle name="Énfasis3 35" xfId="1303"/>
    <cellStyle name="Énfasis3 36" xfId="1304"/>
    <cellStyle name="Énfasis3 37" xfId="1305"/>
    <cellStyle name="Énfasis3 38" xfId="1306"/>
    <cellStyle name="Énfasis3 39" xfId="1307"/>
    <cellStyle name="Énfasis3 4" xfId="1308"/>
    <cellStyle name="Énfasis3 40" xfId="1309"/>
    <cellStyle name="Énfasis3 41" xfId="1310"/>
    <cellStyle name="Énfasis3 42" xfId="1311"/>
    <cellStyle name="Énfasis3 43" xfId="1312"/>
    <cellStyle name="Énfasis3 44" xfId="1313"/>
    <cellStyle name="Énfasis3 45" xfId="1314"/>
    <cellStyle name="Énfasis3 46" xfId="1315"/>
    <cellStyle name="Énfasis3 47" xfId="1275"/>
    <cellStyle name="Énfasis3 5" xfId="1316"/>
    <cellStyle name="Énfasis3 6" xfId="1317"/>
    <cellStyle name="Énfasis3 7" xfId="1318"/>
    <cellStyle name="Énfasis3 8" xfId="1319"/>
    <cellStyle name="Énfasis3 9" xfId="1320"/>
    <cellStyle name="Énfasis4 10" xfId="1322"/>
    <cellStyle name="Énfasis4 11" xfId="1323"/>
    <cellStyle name="Énfasis4 12" xfId="1324"/>
    <cellStyle name="Énfasis4 13" xfId="1325"/>
    <cellStyle name="Énfasis4 14" xfId="1326"/>
    <cellStyle name="Énfasis4 15" xfId="1327"/>
    <cellStyle name="Énfasis4 16" xfId="1328"/>
    <cellStyle name="Énfasis4 17" xfId="1329"/>
    <cellStyle name="Énfasis4 18" xfId="1330"/>
    <cellStyle name="Énfasis4 19" xfId="1331"/>
    <cellStyle name="Énfasis4 2" xfId="1332"/>
    <cellStyle name="Énfasis4 20" xfId="1333"/>
    <cellStyle name="Énfasis4 21" xfId="1334"/>
    <cellStyle name="Énfasis4 22" xfId="1335"/>
    <cellStyle name="Énfasis4 23" xfId="1336"/>
    <cellStyle name="Énfasis4 24" xfId="1337"/>
    <cellStyle name="Énfasis4 25" xfId="1338"/>
    <cellStyle name="Énfasis4 26" xfId="1339"/>
    <cellStyle name="Énfasis4 27" xfId="1340"/>
    <cellStyle name="Énfasis4 28" xfId="1341"/>
    <cellStyle name="Énfasis4 29" xfId="1342"/>
    <cellStyle name="Énfasis4 3" xfId="1343"/>
    <cellStyle name="Énfasis4 30" xfId="1344"/>
    <cellStyle name="Énfasis4 31" xfId="1345"/>
    <cellStyle name="Énfasis4 32" xfId="1346"/>
    <cellStyle name="Énfasis4 33" xfId="1347"/>
    <cellStyle name="Énfasis4 34" xfId="1348"/>
    <cellStyle name="Énfasis4 35" xfId="1349"/>
    <cellStyle name="Énfasis4 36" xfId="1350"/>
    <cellStyle name="Énfasis4 37" xfId="1351"/>
    <cellStyle name="Énfasis4 38" xfId="1352"/>
    <cellStyle name="Énfasis4 39" xfId="1353"/>
    <cellStyle name="Énfasis4 4" xfId="1354"/>
    <cellStyle name="Énfasis4 40" xfId="1355"/>
    <cellStyle name="Énfasis4 41" xfId="1356"/>
    <cellStyle name="Énfasis4 42" xfId="1357"/>
    <cellStyle name="Énfasis4 43" xfId="1358"/>
    <cellStyle name="Énfasis4 44" xfId="1359"/>
    <cellStyle name="Énfasis4 45" xfId="1360"/>
    <cellStyle name="Énfasis4 46" xfId="1361"/>
    <cellStyle name="Énfasis4 47" xfId="1321"/>
    <cellStyle name="Énfasis4 5" xfId="1362"/>
    <cellStyle name="Énfasis4 6" xfId="1363"/>
    <cellStyle name="Énfasis4 7" xfId="1364"/>
    <cellStyle name="Énfasis4 8" xfId="1365"/>
    <cellStyle name="Énfasis4 9" xfId="1366"/>
    <cellStyle name="Énfasis5 10" xfId="1368"/>
    <cellStyle name="Énfasis5 11" xfId="1369"/>
    <cellStyle name="Énfasis5 12" xfId="1370"/>
    <cellStyle name="Énfasis5 13" xfId="1371"/>
    <cellStyle name="Énfasis5 14" xfId="1372"/>
    <cellStyle name="Énfasis5 15" xfId="1373"/>
    <cellStyle name="Énfasis5 16" xfId="1374"/>
    <cellStyle name="Énfasis5 17" xfId="1375"/>
    <cellStyle name="Énfasis5 18" xfId="1376"/>
    <cellStyle name="Énfasis5 19" xfId="1377"/>
    <cellStyle name="Énfasis5 2" xfId="1378"/>
    <cellStyle name="Énfasis5 20" xfId="1379"/>
    <cellStyle name="Énfasis5 21" xfId="1380"/>
    <cellStyle name="Énfasis5 22" xfId="1381"/>
    <cellStyle name="Énfasis5 23" xfId="1382"/>
    <cellStyle name="Énfasis5 24" xfId="1383"/>
    <cellStyle name="Énfasis5 25" xfId="1384"/>
    <cellStyle name="Énfasis5 26" xfId="1385"/>
    <cellStyle name="Énfasis5 27" xfId="1386"/>
    <cellStyle name="Énfasis5 28" xfId="1387"/>
    <cellStyle name="Énfasis5 29" xfId="1388"/>
    <cellStyle name="Énfasis5 3" xfId="1389"/>
    <cellStyle name="Énfasis5 30" xfId="1390"/>
    <cellStyle name="Énfasis5 31" xfId="1391"/>
    <cellStyle name="Énfasis5 32" xfId="1392"/>
    <cellStyle name="Énfasis5 33" xfId="1393"/>
    <cellStyle name="Énfasis5 34" xfId="1394"/>
    <cellStyle name="Énfasis5 35" xfId="1395"/>
    <cellStyle name="Énfasis5 36" xfId="1396"/>
    <cellStyle name="Énfasis5 37" xfId="1397"/>
    <cellStyle name="Énfasis5 38" xfId="1398"/>
    <cellStyle name="Énfasis5 39" xfId="1399"/>
    <cellStyle name="Énfasis5 4" xfId="1400"/>
    <cellStyle name="Énfasis5 40" xfId="1401"/>
    <cellStyle name="Énfasis5 41" xfId="1402"/>
    <cellStyle name="Énfasis5 42" xfId="1403"/>
    <cellStyle name="Énfasis5 43" xfId="1404"/>
    <cellStyle name="Énfasis5 44" xfId="1405"/>
    <cellStyle name="Énfasis5 45" xfId="1406"/>
    <cellStyle name="Énfasis5 46" xfId="1407"/>
    <cellStyle name="Énfasis5 47" xfId="1367"/>
    <cellStyle name="Énfasis5 5" xfId="1408"/>
    <cellStyle name="Énfasis5 6" xfId="1409"/>
    <cellStyle name="Énfasis5 7" xfId="1410"/>
    <cellStyle name="Énfasis5 8" xfId="1411"/>
    <cellStyle name="Énfasis5 9" xfId="1412"/>
    <cellStyle name="Énfasis6 10" xfId="1414"/>
    <cellStyle name="Énfasis6 11" xfId="1415"/>
    <cellStyle name="Énfasis6 12" xfId="1416"/>
    <cellStyle name="Énfasis6 13" xfId="1417"/>
    <cellStyle name="Énfasis6 14" xfId="1418"/>
    <cellStyle name="Énfasis6 15" xfId="1419"/>
    <cellStyle name="Énfasis6 16" xfId="1420"/>
    <cellStyle name="Énfasis6 17" xfId="1421"/>
    <cellStyle name="Énfasis6 18" xfId="1422"/>
    <cellStyle name="Énfasis6 19" xfId="1423"/>
    <cellStyle name="Énfasis6 2" xfId="1424"/>
    <cellStyle name="Énfasis6 20" xfId="1425"/>
    <cellStyle name="Énfasis6 21" xfId="1426"/>
    <cellStyle name="Énfasis6 22" xfId="1427"/>
    <cellStyle name="Énfasis6 23" xfId="1428"/>
    <cellStyle name="Énfasis6 24" xfId="1429"/>
    <cellStyle name="Énfasis6 25" xfId="1430"/>
    <cellStyle name="Énfasis6 26" xfId="1431"/>
    <cellStyle name="Énfasis6 27" xfId="1432"/>
    <cellStyle name="Énfasis6 28" xfId="1433"/>
    <cellStyle name="Énfasis6 29" xfId="1434"/>
    <cellStyle name="Énfasis6 3" xfId="1435"/>
    <cellStyle name="Énfasis6 30" xfId="1436"/>
    <cellStyle name="Énfasis6 31" xfId="1437"/>
    <cellStyle name="Énfasis6 32" xfId="1438"/>
    <cellStyle name="Énfasis6 33" xfId="1439"/>
    <cellStyle name="Énfasis6 34" xfId="1440"/>
    <cellStyle name="Énfasis6 35" xfId="1441"/>
    <cellStyle name="Énfasis6 36" xfId="1442"/>
    <cellStyle name="Énfasis6 37" xfId="1443"/>
    <cellStyle name="Énfasis6 38" xfId="1444"/>
    <cellStyle name="Énfasis6 39" xfId="1445"/>
    <cellStyle name="Énfasis6 4" xfId="1446"/>
    <cellStyle name="Énfasis6 40" xfId="1447"/>
    <cellStyle name="Énfasis6 41" xfId="1448"/>
    <cellStyle name="Énfasis6 42" xfId="1449"/>
    <cellStyle name="Énfasis6 43" xfId="1450"/>
    <cellStyle name="Énfasis6 44" xfId="1451"/>
    <cellStyle name="Énfasis6 45" xfId="1452"/>
    <cellStyle name="Énfasis6 46" xfId="1453"/>
    <cellStyle name="Énfasis6 47" xfId="1413"/>
    <cellStyle name="Énfasis6 5" xfId="1454"/>
    <cellStyle name="Énfasis6 6" xfId="1455"/>
    <cellStyle name="Énfasis6 7" xfId="1456"/>
    <cellStyle name="Énfasis6 8" xfId="1457"/>
    <cellStyle name="Énfasis6 9" xfId="1458"/>
    <cellStyle name="Entrada 10" xfId="1460"/>
    <cellStyle name="Entrada 10 2" xfId="2453"/>
    <cellStyle name="Entrada 10 3" xfId="2725"/>
    <cellStyle name="Entrada 11" xfId="1461"/>
    <cellStyle name="Entrada 11 2" xfId="2454"/>
    <cellStyle name="Entrada 11 3" xfId="2726"/>
    <cellStyle name="Entrada 12" xfId="1462"/>
    <cellStyle name="Entrada 12 2" xfId="2455"/>
    <cellStyle name="Entrada 12 3" xfId="2727"/>
    <cellStyle name="Entrada 13" xfId="1463"/>
    <cellStyle name="Entrada 13 2" xfId="2456"/>
    <cellStyle name="Entrada 13 3" xfId="2728"/>
    <cellStyle name="Entrada 14" xfId="1464"/>
    <cellStyle name="Entrada 14 2" xfId="2457"/>
    <cellStyle name="Entrada 14 3" xfId="2729"/>
    <cellStyle name="Entrada 15" xfId="1465"/>
    <cellStyle name="Entrada 15 2" xfId="2458"/>
    <cellStyle name="Entrada 15 3" xfId="2730"/>
    <cellStyle name="Entrada 16" xfId="1466"/>
    <cellStyle name="Entrada 16 2" xfId="2459"/>
    <cellStyle name="Entrada 16 3" xfId="2731"/>
    <cellStyle name="Entrada 17" xfId="1467"/>
    <cellStyle name="Entrada 17 2" xfId="2460"/>
    <cellStyle name="Entrada 17 3" xfId="2732"/>
    <cellStyle name="Entrada 18" xfId="1468"/>
    <cellStyle name="Entrada 18 2" xfId="2461"/>
    <cellStyle name="Entrada 18 3" xfId="2733"/>
    <cellStyle name="Entrada 19" xfId="1469"/>
    <cellStyle name="Entrada 19 2" xfId="2462"/>
    <cellStyle name="Entrada 19 3" xfId="2734"/>
    <cellStyle name="Entrada 2" xfId="1470"/>
    <cellStyle name="Entrada 2 2" xfId="2463"/>
    <cellStyle name="Entrada 2 3" xfId="2735"/>
    <cellStyle name="Entrada 20" xfId="1471"/>
    <cellStyle name="Entrada 20 2" xfId="2464"/>
    <cellStyle name="Entrada 20 3" xfId="2736"/>
    <cellStyle name="Entrada 21" xfId="1472"/>
    <cellStyle name="Entrada 21 2" xfId="2465"/>
    <cellStyle name="Entrada 21 3" xfId="2737"/>
    <cellStyle name="Entrada 22" xfId="1473"/>
    <cellStyle name="Entrada 22 2" xfId="2466"/>
    <cellStyle name="Entrada 22 3" xfId="2738"/>
    <cellStyle name="Entrada 23" xfId="1474"/>
    <cellStyle name="Entrada 23 2" xfId="2467"/>
    <cellStyle name="Entrada 23 3" xfId="2739"/>
    <cellStyle name="Entrada 24" xfId="1475"/>
    <cellStyle name="Entrada 24 2" xfId="2468"/>
    <cellStyle name="Entrada 24 3" xfId="2740"/>
    <cellStyle name="Entrada 25" xfId="1476"/>
    <cellStyle name="Entrada 25 2" xfId="2469"/>
    <cellStyle name="Entrada 25 3" xfId="2741"/>
    <cellStyle name="Entrada 26" xfId="1477"/>
    <cellStyle name="Entrada 26 2" xfId="2470"/>
    <cellStyle name="Entrada 26 3" xfId="2742"/>
    <cellStyle name="Entrada 27" xfId="1478"/>
    <cellStyle name="Entrada 27 2" xfId="2471"/>
    <cellStyle name="Entrada 27 3" xfId="2743"/>
    <cellStyle name="Entrada 28" xfId="1479"/>
    <cellStyle name="Entrada 28 2" xfId="2472"/>
    <cellStyle name="Entrada 28 3" xfId="2744"/>
    <cellStyle name="Entrada 29" xfId="1480"/>
    <cellStyle name="Entrada 29 2" xfId="2473"/>
    <cellStyle name="Entrada 29 3" xfId="2745"/>
    <cellStyle name="Entrada 3" xfId="1481"/>
    <cellStyle name="Entrada 3 2" xfId="2474"/>
    <cellStyle name="Entrada 3 3" xfId="2746"/>
    <cellStyle name="Entrada 30" xfId="1482"/>
    <cellStyle name="Entrada 30 2" xfId="2475"/>
    <cellStyle name="Entrada 30 3" xfId="2747"/>
    <cellStyle name="Entrada 31" xfId="1483"/>
    <cellStyle name="Entrada 31 2" xfId="2476"/>
    <cellStyle name="Entrada 31 3" xfId="2748"/>
    <cellStyle name="Entrada 32" xfId="1484"/>
    <cellStyle name="Entrada 32 2" xfId="2477"/>
    <cellStyle name="Entrada 32 3" xfId="2749"/>
    <cellStyle name="Entrada 33" xfId="1485"/>
    <cellStyle name="Entrada 33 2" xfId="2478"/>
    <cellStyle name="Entrada 33 3" xfId="2750"/>
    <cellStyle name="Entrada 34" xfId="1486"/>
    <cellStyle name="Entrada 34 2" xfId="2479"/>
    <cellStyle name="Entrada 34 3" xfId="2751"/>
    <cellStyle name="Entrada 35" xfId="1487"/>
    <cellStyle name="Entrada 35 2" xfId="2480"/>
    <cellStyle name="Entrada 35 3" xfId="2752"/>
    <cellStyle name="Entrada 36" xfId="1488"/>
    <cellStyle name="Entrada 36 2" xfId="2481"/>
    <cellStyle name="Entrada 36 3" xfId="2753"/>
    <cellStyle name="Entrada 37" xfId="1489"/>
    <cellStyle name="Entrada 37 2" xfId="2482"/>
    <cellStyle name="Entrada 37 3" xfId="2754"/>
    <cellStyle name="Entrada 38" xfId="1490"/>
    <cellStyle name="Entrada 38 2" xfId="2483"/>
    <cellStyle name="Entrada 38 3" xfId="2755"/>
    <cellStyle name="Entrada 39" xfId="1491"/>
    <cellStyle name="Entrada 39 2" xfId="2484"/>
    <cellStyle name="Entrada 39 3" xfId="2756"/>
    <cellStyle name="Entrada 4" xfId="1492"/>
    <cellStyle name="Entrada 4 2" xfId="2485"/>
    <cellStyle name="Entrada 4 3" xfId="2757"/>
    <cellStyle name="Entrada 40" xfId="1493"/>
    <cellStyle name="Entrada 40 2" xfId="2486"/>
    <cellStyle name="Entrada 40 3" xfId="2758"/>
    <cellStyle name="Entrada 41" xfId="1494"/>
    <cellStyle name="Entrada 41 2" xfId="2487"/>
    <cellStyle name="Entrada 41 3" xfId="2759"/>
    <cellStyle name="Entrada 42" xfId="1495"/>
    <cellStyle name="Entrada 42 2" xfId="2488"/>
    <cellStyle name="Entrada 42 3" xfId="2760"/>
    <cellStyle name="Entrada 43" xfId="1496"/>
    <cellStyle name="Entrada 43 2" xfId="2489"/>
    <cellStyle name="Entrada 43 3" xfId="2761"/>
    <cellStyle name="Entrada 44" xfId="1497"/>
    <cellStyle name="Entrada 44 2" xfId="2490"/>
    <cellStyle name="Entrada 44 3" xfId="2762"/>
    <cellStyle name="Entrada 45" xfId="1498"/>
    <cellStyle name="Entrada 45 2" xfId="2491"/>
    <cellStyle name="Entrada 45 3" xfId="2763"/>
    <cellStyle name="Entrada 46" xfId="1499"/>
    <cellStyle name="Entrada 47" xfId="1459"/>
    <cellStyle name="Entrada 47 2" xfId="2452"/>
    <cellStyle name="Entrada 47 3" xfId="2724"/>
    <cellStyle name="Entrada 5" xfId="1500"/>
    <cellStyle name="Entrada 5 2" xfId="2492"/>
    <cellStyle name="Entrada 5 3" xfId="2764"/>
    <cellStyle name="Entrada 6" xfId="1501"/>
    <cellStyle name="Entrada 6 2" xfId="2493"/>
    <cellStyle name="Entrada 6 3" xfId="2765"/>
    <cellStyle name="Entrada 7" xfId="1502"/>
    <cellStyle name="Entrada 7 2" xfId="2494"/>
    <cellStyle name="Entrada 7 3" xfId="2766"/>
    <cellStyle name="Entrada 8" xfId="1503"/>
    <cellStyle name="Entrada 8 2" xfId="2495"/>
    <cellStyle name="Entrada 8 3" xfId="2767"/>
    <cellStyle name="Entrada 9" xfId="1504"/>
    <cellStyle name="Entrada 9 2" xfId="2496"/>
    <cellStyle name="Entrada 9 3" xfId="2768"/>
    <cellStyle name="Euro" xfId="1505"/>
    <cellStyle name="Hipervínculo" xfId="2396" builtinId="8"/>
    <cellStyle name="Hipervínculo 2" xfId="2363"/>
    <cellStyle name="Hipervínculo 3" xfId="1506"/>
    <cellStyle name="Incorrecto 10" xfId="1508"/>
    <cellStyle name="Incorrecto 11" xfId="1509"/>
    <cellStyle name="Incorrecto 12" xfId="1510"/>
    <cellStyle name="Incorrecto 13" xfId="1511"/>
    <cellStyle name="Incorrecto 14" xfId="1512"/>
    <cellStyle name="Incorrecto 15" xfId="1513"/>
    <cellStyle name="Incorrecto 16" xfId="1514"/>
    <cellStyle name="Incorrecto 17" xfId="1515"/>
    <cellStyle name="Incorrecto 18" xfId="1516"/>
    <cellStyle name="Incorrecto 19" xfId="1517"/>
    <cellStyle name="Incorrecto 2" xfId="1518"/>
    <cellStyle name="Incorrecto 20" xfId="1519"/>
    <cellStyle name="Incorrecto 21" xfId="1520"/>
    <cellStyle name="Incorrecto 22" xfId="1521"/>
    <cellStyle name="Incorrecto 23" xfId="1522"/>
    <cellStyle name="Incorrecto 24" xfId="1523"/>
    <cellStyle name="Incorrecto 25" xfId="1524"/>
    <cellStyle name="Incorrecto 26" xfId="1525"/>
    <cellStyle name="Incorrecto 27" xfId="1526"/>
    <cellStyle name="Incorrecto 28" xfId="1527"/>
    <cellStyle name="Incorrecto 29" xfId="1528"/>
    <cellStyle name="Incorrecto 3" xfId="1529"/>
    <cellStyle name="Incorrecto 30" xfId="1530"/>
    <cellStyle name="Incorrecto 31" xfId="1531"/>
    <cellStyle name="Incorrecto 32" xfId="1532"/>
    <cellStyle name="Incorrecto 33" xfId="1533"/>
    <cellStyle name="Incorrecto 34" xfId="1534"/>
    <cellStyle name="Incorrecto 35" xfId="1535"/>
    <cellStyle name="Incorrecto 36" xfId="1536"/>
    <cellStyle name="Incorrecto 37" xfId="1537"/>
    <cellStyle name="Incorrecto 38" xfId="1538"/>
    <cellStyle name="Incorrecto 39" xfId="1539"/>
    <cellStyle name="Incorrecto 4" xfId="1540"/>
    <cellStyle name="Incorrecto 40" xfId="1541"/>
    <cellStyle name="Incorrecto 41" xfId="1542"/>
    <cellStyle name="Incorrecto 42" xfId="1543"/>
    <cellStyle name="Incorrecto 43" xfId="1544"/>
    <cellStyle name="Incorrecto 44" xfId="1545"/>
    <cellStyle name="Incorrecto 45" xfId="1546"/>
    <cellStyle name="Incorrecto 46" xfId="1547"/>
    <cellStyle name="Incorrecto 47" xfId="1507"/>
    <cellStyle name="Incorrecto 5" xfId="1548"/>
    <cellStyle name="Incorrecto 6" xfId="1549"/>
    <cellStyle name="Incorrecto 7" xfId="1550"/>
    <cellStyle name="Incorrecto 8" xfId="1551"/>
    <cellStyle name="Incorrecto 9" xfId="1552"/>
    <cellStyle name="Millares" xfId="1" builtinId="3"/>
    <cellStyle name="Millares [0]" xfId="2395" builtinId="6"/>
    <cellStyle name="Millares [0] 10" xfId="6"/>
    <cellStyle name="Millares [0] 11" xfId="7"/>
    <cellStyle name="Millares [0] 12" xfId="8"/>
    <cellStyle name="Millares [0] 13" xfId="9"/>
    <cellStyle name="Millares [0] 14" xfId="10"/>
    <cellStyle name="Millares [0] 15" xfId="11"/>
    <cellStyle name="Millares [0] 16" xfId="12"/>
    <cellStyle name="Millares [0] 17" xfId="13"/>
    <cellStyle name="Millares [0] 18" xfId="14"/>
    <cellStyle name="Millares [0] 19" xfId="15"/>
    <cellStyle name="Millares [0] 2" xfId="16"/>
    <cellStyle name="Millares [0] 2 2" xfId="2135"/>
    <cellStyle name="Millares [0] 2 2 2" xfId="2668"/>
    <cellStyle name="Millares [0] 2 2 3" xfId="2638"/>
    <cellStyle name="Millares [0] 2 4" xfId="2393"/>
    <cellStyle name="Millares [0] 2 4 2" xfId="2677"/>
    <cellStyle name="Millares [0] 2 4 3" xfId="2649"/>
    <cellStyle name="Millares [0] 20" xfId="76"/>
    <cellStyle name="Millares [0] 21" xfId="2678"/>
    <cellStyle name="Millares [0] 22" xfId="2650"/>
    <cellStyle name="Millares [0] 3" xfId="17"/>
    <cellStyle name="Millares [0] 3 2" xfId="39228"/>
    <cellStyle name="Millares [0] 4" xfId="18"/>
    <cellStyle name="Millares [0] 4 2" xfId="39237"/>
    <cellStyle name="Millares [0] 5" xfId="19"/>
    <cellStyle name="Millares [0] 6" xfId="20"/>
    <cellStyle name="Millares [0] 7" xfId="21"/>
    <cellStyle name="Millares [0] 8" xfId="22"/>
    <cellStyle name="Millares [0] 9" xfId="23"/>
    <cellStyle name="Millares 10" xfId="24"/>
    <cellStyle name="Millares 11" xfId="25"/>
    <cellStyle name="Millares 12" xfId="26"/>
    <cellStyle name="Millares 13" xfId="27"/>
    <cellStyle name="Millares 14" xfId="28"/>
    <cellStyle name="Millares 15" xfId="29"/>
    <cellStyle name="Millares 16" xfId="30"/>
    <cellStyle name="Millares 17" xfId="31"/>
    <cellStyle name="Millares 18" xfId="32"/>
    <cellStyle name="Millares 19" xfId="33"/>
    <cellStyle name="Millares 2" xfId="3"/>
    <cellStyle name="Millares 2 2" xfId="34"/>
    <cellStyle name="Millares 2 2 2" xfId="110"/>
    <cellStyle name="Millares 2 2 2 2" xfId="114"/>
    <cellStyle name="Millares 2 2 2 2 2" xfId="115"/>
    <cellStyle name="Millares 2 2 2 2 2 2" xfId="2662"/>
    <cellStyle name="Millares 2 2 2 2 2 3" xfId="2404"/>
    <cellStyle name="Millares 2 2 2 3" xfId="2659"/>
    <cellStyle name="Millares 2 2 2 4" xfId="2401"/>
    <cellStyle name="Millares 2 2 3" xfId="111"/>
    <cellStyle name="Millares 2 2 3 2" xfId="2660"/>
    <cellStyle name="Millares 2 2 3 3" xfId="2402"/>
    <cellStyle name="Millares 2 2 4" xfId="109"/>
    <cellStyle name="Millares 2 2 5" xfId="2095"/>
    <cellStyle name="Millares 2 2 5 2" xfId="2666"/>
    <cellStyle name="Millares 2 2 5 3" xfId="2635"/>
    <cellStyle name="Millares 2 2 6" xfId="2656"/>
    <cellStyle name="Millares 2 2 7" xfId="2398"/>
    <cellStyle name="Millares 2 3" xfId="77"/>
    <cellStyle name="Millares 2 3 2" xfId="2136"/>
    <cellStyle name="Millares 2 3 2 2" xfId="2669"/>
    <cellStyle name="Millares 2 3 2 3" xfId="2639"/>
    <cellStyle name="Millares 2 4" xfId="1554"/>
    <cellStyle name="Millares 2 4 2" xfId="2665"/>
    <cellStyle name="Millares 2 4 3" xfId="2498"/>
    <cellStyle name="Millares 2 4 3 2" xfId="35915"/>
    <cellStyle name="Millares 2 5" xfId="2652"/>
    <cellStyle name="Millares 20" xfId="35"/>
    <cellStyle name="Millares 21" xfId="36"/>
    <cellStyle name="Millares 22" xfId="37"/>
    <cellStyle name="Millares 23" xfId="38"/>
    <cellStyle name="Millares 24" xfId="39"/>
    <cellStyle name="Millares 25" xfId="78"/>
    <cellStyle name="Millares 26" xfId="80"/>
    <cellStyle name="Millares 27" xfId="104"/>
    <cellStyle name="Millares 28" xfId="125"/>
    <cellStyle name="Millares 29" xfId="102"/>
    <cellStyle name="Millares 3" xfId="40"/>
    <cellStyle name="Millares 3 2" xfId="2134"/>
    <cellStyle name="Millares 3 2 2" xfId="2667"/>
    <cellStyle name="Millares 3 2 3" xfId="2637"/>
    <cellStyle name="Millares 3 2 3 2" xfId="2921"/>
    <cellStyle name="Millares 30" xfId="122"/>
    <cellStyle name="Millares 31" xfId="100"/>
    <cellStyle name="Millares 32" xfId="131"/>
    <cellStyle name="Millares 33" xfId="137"/>
    <cellStyle name="Millares 34" xfId="139"/>
    <cellStyle name="Millares 35" xfId="141"/>
    <cellStyle name="Millares 36" xfId="1553"/>
    <cellStyle name="Millares 36 2" xfId="2664"/>
    <cellStyle name="Millares 36 3" xfId="2497"/>
    <cellStyle name="Millares 37" xfId="2375"/>
    <cellStyle name="Millares 38" xfId="2382"/>
    <cellStyle name="Millares 39" xfId="2377"/>
    <cellStyle name="Millares 4" xfId="41"/>
    <cellStyle name="Millares 4 2" xfId="2258"/>
    <cellStyle name="Millares 4 2 2" xfId="2670"/>
    <cellStyle name="Millares 4 2 3" xfId="2641"/>
    <cellStyle name="Millares 40" xfId="2380"/>
    <cellStyle name="Millares 41" xfId="2385"/>
    <cellStyle name="Millares 42" xfId="2386"/>
    <cellStyle name="Millares 43" xfId="2387"/>
    <cellStyle name="Millares 43 2" xfId="2672"/>
    <cellStyle name="Millares 43 3" xfId="2644"/>
    <cellStyle name="Millares 44" xfId="2391"/>
    <cellStyle name="Millares 44 2" xfId="2676"/>
    <cellStyle name="Millares 44 3" xfId="2648"/>
    <cellStyle name="Millares 45" xfId="2655"/>
    <cellStyle name="Millares 46" xfId="2397"/>
    <cellStyle name="Millares 46 2" xfId="2906"/>
    <cellStyle name="Millares 47" xfId="2589"/>
    <cellStyle name="Millares 48" xfId="2406"/>
    <cellStyle name="Millares 49" xfId="2642"/>
    <cellStyle name="Millares 5" xfId="42"/>
    <cellStyle name="Millares 5 2" xfId="2370"/>
    <cellStyle name="Millares 564" xfId="39284"/>
    <cellStyle name="Millares 6" xfId="43"/>
    <cellStyle name="Millares 6 2" xfId="39205"/>
    <cellStyle name="Millares 7" xfId="44"/>
    <cellStyle name="Millares 7 2" xfId="113"/>
    <cellStyle name="Millares 7 2 2" xfId="2661"/>
    <cellStyle name="Millares 7 2 3" xfId="2403"/>
    <cellStyle name="Millares 7 3" xfId="108"/>
    <cellStyle name="Millares 7 3 2" xfId="2658"/>
    <cellStyle name="Millares 7 3 3" xfId="2400"/>
    <cellStyle name="Millares 8" xfId="45"/>
    <cellStyle name="Millares 8 2" xfId="39227"/>
    <cellStyle name="Millares 9" xfId="46"/>
    <cellStyle name="Millares 9 2" xfId="39256"/>
    <cellStyle name="Millares_CUENTA 1 5" xfId="2392"/>
    <cellStyle name="Moneda 2" xfId="2352"/>
    <cellStyle name="Moneda 3" xfId="2160"/>
    <cellStyle name="Neutral 10" xfId="1556"/>
    <cellStyle name="Neutral 11" xfId="1557"/>
    <cellStyle name="Neutral 12" xfId="1558"/>
    <cellStyle name="Neutral 13" xfId="1559"/>
    <cellStyle name="Neutral 14" xfId="1560"/>
    <cellStyle name="Neutral 15" xfId="1561"/>
    <cellStyle name="Neutral 16" xfId="1562"/>
    <cellStyle name="Neutral 17" xfId="1563"/>
    <cellStyle name="Neutral 18" xfId="1564"/>
    <cellStyle name="Neutral 19" xfId="1565"/>
    <cellStyle name="Neutral 2" xfId="1566"/>
    <cellStyle name="Neutral 20" xfId="1567"/>
    <cellStyle name="Neutral 21" xfId="1568"/>
    <cellStyle name="Neutral 22" xfId="1569"/>
    <cellStyle name="Neutral 23" xfId="1570"/>
    <cellStyle name="Neutral 24" xfId="1571"/>
    <cellStyle name="Neutral 25" xfId="1572"/>
    <cellStyle name="Neutral 26" xfId="1573"/>
    <cellStyle name="Neutral 27" xfId="1574"/>
    <cellStyle name="Neutral 28" xfId="1575"/>
    <cellStyle name="Neutral 29" xfId="1576"/>
    <cellStyle name="Neutral 3" xfId="1577"/>
    <cellStyle name="Neutral 30" xfId="1578"/>
    <cellStyle name="Neutral 31" xfId="1579"/>
    <cellStyle name="Neutral 32" xfId="1580"/>
    <cellStyle name="Neutral 33" xfId="1581"/>
    <cellStyle name="Neutral 34" xfId="1582"/>
    <cellStyle name="Neutral 35" xfId="1583"/>
    <cellStyle name="Neutral 36" xfId="1584"/>
    <cellStyle name="Neutral 37" xfId="1585"/>
    <cellStyle name="Neutral 38" xfId="1586"/>
    <cellStyle name="Neutral 39" xfId="1587"/>
    <cellStyle name="Neutral 4" xfId="1588"/>
    <cellStyle name="Neutral 40" xfId="1589"/>
    <cellStyle name="Neutral 41" xfId="1590"/>
    <cellStyle name="Neutral 42" xfId="1591"/>
    <cellStyle name="Neutral 43" xfId="1592"/>
    <cellStyle name="Neutral 44" xfId="1593"/>
    <cellStyle name="Neutral 45" xfId="1594"/>
    <cellStyle name="Neutral 46" xfId="1595"/>
    <cellStyle name="Neutral 47" xfId="1555"/>
    <cellStyle name="Neutral 5" xfId="1596"/>
    <cellStyle name="Neutral 6" xfId="1597"/>
    <cellStyle name="Neutral 7" xfId="1598"/>
    <cellStyle name="Neutral 8" xfId="1599"/>
    <cellStyle name="Neutral 9" xfId="1600"/>
    <cellStyle name="Normal" xfId="0" builtinId="0"/>
    <cellStyle name="Normal 10" xfId="47"/>
    <cellStyle name="Normal 10 2" xfId="86"/>
    <cellStyle name="Normal 10 3" xfId="1601"/>
    <cellStyle name="Normal 100" xfId="2356"/>
    <cellStyle name="Normal 100 10" xfId="2922"/>
    <cellStyle name="Normal 100 10 10" xfId="34551"/>
    <cellStyle name="Normal 100 10 2" xfId="7538"/>
    <cellStyle name="Normal 100 10 3" xfId="10747"/>
    <cellStyle name="Normal 100 10 4" xfId="13888"/>
    <cellStyle name="Normal 100 10 5" xfId="16983"/>
    <cellStyle name="Normal 100 10 6" xfId="20020"/>
    <cellStyle name="Normal 100 10 7" xfId="23003"/>
    <cellStyle name="Normal 100 10 8" xfId="29483"/>
    <cellStyle name="Normal 100 10 9" xfId="29812"/>
    <cellStyle name="Normal 100 10_Tabla M" xfId="35916"/>
    <cellStyle name="Normal 100 11" xfId="2923"/>
    <cellStyle name="Normal 100 11 10" xfId="29411"/>
    <cellStyle name="Normal 100 11 2" xfId="7539"/>
    <cellStyle name="Normal 100 11 3" xfId="10746"/>
    <cellStyle name="Normal 100 11 4" xfId="13887"/>
    <cellStyle name="Normal 100 11 5" xfId="16982"/>
    <cellStyle name="Normal 100 11 6" xfId="20019"/>
    <cellStyle name="Normal 100 11 7" xfId="23002"/>
    <cellStyle name="Normal 100 11 8" xfId="28351"/>
    <cellStyle name="Normal 100 11 9" xfId="31874"/>
    <cellStyle name="Normal 100 11_Tabla M" xfId="35917"/>
    <cellStyle name="Normal 100 12" xfId="2924"/>
    <cellStyle name="Normal 100 12 10" xfId="28156"/>
    <cellStyle name="Normal 100 12 2" xfId="7540"/>
    <cellStyle name="Normal 100 12 3" xfId="10745"/>
    <cellStyle name="Normal 100 12 4" xfId="13886"/>
    <cellStyle name="Normal 100 12 5" xfId="16981"/>
    <cellStyle name="Normal 100 12 6" xfId="20018"/>
    <cellStyle name="Normal 100 12 7" xfId="23001"/>
    <cellStyle name="Normal 100 12 8" xfId="32711"/>
    <cellStyle name="Normal 100 12 9" xfId="34102"/>
    <cellStyle name="Normal 100 12_Tabla M" xfId="35918"/>
    <cellStyle name="Normal 100 13" xfId="2925"/>
    <cellStyle name="Normal 100 13 10" xfId="25488"/>
    <cellStyle name="Normal 100 13 2" xfId="7541"/>
    <cellStyle name="Normal 100 13 3" xfId="10744"/>
    <cellStyle name="Normal 100 13 4" xfId="13885"/>
    <cellStyle name="Normal 100 13 5" xfId="16980"/>
    <cellStyle name="Normal 100 13 6" xfId="20017"/>
    <cellStyle name="Normal 100 13 7" xfId="23000"/>
    <cellStyle name="Normal 100 13 8" xfId="31763"/>
    <cellStyle name="Normal 100 13 9" xfId="33345"/>
    <cellStyle name="Normal 100 13_Tabla M" xfId="35919"/>
    <cellStyle name="Normal 100 14" xfId="2926"/>
    <cellStyle name="Normal 100 14 10" xfId="35460"/>
    <cellStyle name="Normal 100 14 2" xfId="7542"/>
    <cellStyle name="Normal 100 14 3" xfId="10743"/>
    <cellStyle name="Normal 100 14 4" xfId="13884"/>
    <cellStyle name="Normal 100 14 5" xfId="16979"/>
    <cellStyle name="Normal 100 14 6" xfId="20016"/>
    <cellStyle name="Normal 100 14 7" xfId="22999"/>
    <cellStyle name="Normal 100 14 8" xfId="30650"/>
    <cellStyle name="Normal 100 14 9" xfId="27480"/>
    <cellStyle name="Normal 100 14_Tabla M" xfId="35920"/>
    <cellStyle name="Normal 100 15" xfId="2927"/>
    <cellStyle name="Normal 100 15 10" xfId="35456"/>
    <cellStyle name="Normal 100 15 2" xfId="7543"/>
    <cellStyle name="Normal 100 15 3" xfId="10742"/>
    <cellStyle name="Normal 100 15 4" xfId="13883"/>
    <cellStyle name="Normal 100 15 5" xfId="16978"/>
    <cellStyle name="Normal 100 15 6" xfId="20015"/>
    <cellStyle name="Normal 100 15 7" xfId="22998"/>
    <cellStyle name="Normal 100 15 8" xfId="29482"/>
    <cellStyle name="Normal 100 15 9" xfId="27177"/>
    <cellStyle name="Normal 100 15_Tabla M" xfId="35921"/>
    <cellStyle name="Normal 100 16" xfId="2928"/>
    <cellStyle name="Normal 100 16 10" xfId="35003"/>
    <cellStyle name="Normal 100 16 2" xfId="7544"/>
    <cellStyle name="Normal 100 16 3" xfId="10741"/>
    <cellStyle name="Normal 100 16 4" xfId="13882"/>
    <cellStyle name="Normal 100 16 5" xfId="16977"/>
    <cellStyle name="Normal 100 16 6" xfId="20014"/>
    <cellStyle name="Normal 100 16 7" xfId="22997"/>
    <cellStyle name="Normal 100 16 8" xfId="28350"/>
    <cellStyle name="Normal 100 16 9" xfId="27440"/>
    <cellStyle name="Normal 100 16_Tabla M" xfId="35922"/>
    <cellStyle name="Normal 100 17" xfId="2929"/>
    <cellStyle name="Normal 100 17 10" xfId="34550"/>
    <cellStyle name="Normal 100 17 2" xfId="7545"/>
    <cellStyle name="Normal 100 17 3" xfId="10740"/>
    <cellStyle name="Normal 100 17 4" xfId="13881"/>
    <cellStyle name="Normal 100 17 5" xfId="16976"/>
    <cellStyle name="Normal 100 17 6" xfId="20013"/>
    <cellStyle name="Normal 100 17 7" xfId="22996"/>
    <cellStyle name="Normal 100 17 8" xfId="32710"/>
    <cellStyle name="Normal 100 17 9" xfId="34101"/>
    <cellStyle name="Normal 100 17_Tabla M" xfId="35923"/>
    <cellStyle name="Normal 100 18" xfId="2930"/>
    <cellStyle name="Normal 100 18 10" xfId="28279"/>
    <cellStyle name="Normal 100 18 2" xfId="7546"/>
    <cellStyle name="Normal 100 18 3" xfId="10739"/>
    <cellStyle name="Normal 100 18 4" xfId="13880"/>
    <cellStyle name="Normal 100 18 5" xfId="16975"/>
    <cellStyle name="Normal 100 18 6" xfId="20012"/>
    <cellStyle name="Normal 100 18 7" xfId="22995"/>
    <cellStyle name="Normal 100 18 8" xfId="31762"/>
    <cellStyle name="Normal 100 18 9" xfId="33344"/>
    <cellStyle name="Normal 100 18_Tabla M" xfId="35924"/>
    <cellStyle name="Normal 100 19" xfId="2931"/>
    <cellStyle name="Normal 100 19 10" xfId="32516"/>
    <cellStyle name="Normal 100 19 2" xfId="7547"/>
    <cellStyle name="Normal 100 19 3" xfId="10738"/>
    <cellStyle name="Normal 100 19 4" xfId="13879"/>
    <cellStyle name="Normal 100 19 5" xfId="16974"/>
    <cellStyle name="Normal 100 19 6" xfId="20011"/>
    <cellStyle name="Normal 100 19 7" xfId="22994"/>
    <cellStyle name="Normal 100 19 8" xfId="30649"/>
    <cellStyle name="Normal 100 19 9" xfId="28616"/>
    <cellStyle name="Normal 100 19_Tabla M" xfId="35925"/>
    <cellStyle name="Normal 100 2" xfId="2932"/>
    <cellStyle name="Normal 100 2 10" xfId="28519"/>
    <cellStyle name="Normal 100 2 2" xfId="7548"/>
    <cellStyle name="Normal 100 2 3" xfId="10737"/>
    <cellStyle name="Normal 100 2 4" xfId="13878"/>
    <cellStyle name="Normal 100 2 5" xfId="16973"/>
    <cellStyle name="Normal 100 2 6" xfId="20010"/>
    <cellStyle name="Normal 100 2 7" xfId="22993"/>
    <cellStyle name="Normal 100 2 8" xfId="29481"/>
    <cellStyle name="Normal 100 2 9" xfId="26937"/>
    <cellStyle name="Normal 100 2_Tabla M" xfId="35926"/>
    <cellStyle name="Normal 100 20" xfId="2933"/>
    <cellStyle name="Normal 100 20 10" xfId="35547"/>
    <cellStyle name="Normal 100 20 2" xfId="7549"/>
    <cellStyle name="Normal 100 20 3" xfId="10736"/>
    <cellStyle name="Normal 100 20 4" xfId="13877"/>
    <cellStyle name="Normal 100 20 5" xfId="16972"/>
    <cellStyle name="Normal 100 20 6" xfId="20009"/>
    <cellStyle name="Normal 100 20 7" xfId="22992"/>
    <cellStyle name="Normal 100 20 8" xfId="28349"/>
    <cellStyle name="Normal 100 20 9" xfId="28574"/>
    <cellStyle name="Normal 100 20_Tabla M" xfId="35927"/>
    <cellStyle name="Normal 100 21" xfId="2934"/>
    <cellStyle name="Normal 100 21 10" xfId="35455"/>
    <cellStyle name="Normal 100 21 2" xfId="7550"/>
    <cellStyle name="Normal 100 21 3" xfId="10735"/>
    <cellStyle name="Normal 100 21 4" xfId="13876"/>
    <cellStyle name="Normal 100 21 5" xfId="16971"/>
    <cellStyle name="Normal 100 21 6" xfId="20008"/>
    <cellStyle name="Normal 100 21 7" xfId="22991"/>
    <cellStyle name="Normal 100 21 8" xfId="32709"/>
    <cellStyle name="Normal 100 21 9" xfId="34100"/>
    <cellStyle name="Normal 100 21_Tabla M" xfId="35928"/>
    <cellStyle name="Normal 100 22" xfId="2935"/>
    <cellStyle name="Normal 100 22 10" xfId="35002"/>
    <cellStyle name="Normal 100 22 2" xfId="7551"/>
    <cellStyle name="Normal 100 22 3" xfId="10734"/>
    <cellStyle name="Normal 100 22 4" xfId="13875"/>
    <cellStyle name="Normal 100 22 5" xfId="16970"/>
    <cellStyle name="Normal 100 22 6" xfId="20007"/>
    <cellStyle name="Normal 100 22 7" xfId="22990"/>
    <cellStyle name="Normal 100 22 8" xfId="31761"/>
    <cellStyle name="Normal 100 22 9" xfId="33343"/>
    <cellStyle name="Normal 100 22_Tabla M" xfId="35929"/>
    <cellStyle name="Normal 100 23" xfId="2936"/>
    <cellStyle name="Normal 100 23 10" xfId="34549"/>
    <cellStyle name="Normal 100 23 2" xfId="7552"/>
    <cellStyle name="Normal 100 23 3" xfId="10733"/>
    <cellStyle name="Normal 100 23 4" xfId="13874"/>
    <cellStyle name="Normal 100 23 5" xfId="16969"/>
    <cellStyle name="Normal 100 23 6" xfId="20006"/>
    <cellStyle name="Normal 100 23 7" xfId="22989"/>
    <cellStyle name="Normal 100 23 8" xfId="30648"/>
    <cellStyle name="Normal 100 23 9" xfId="29770"/>
    <cellStyle name="Normal 100 23_Tabla M" xfId="35930"/>
    <cellStyle name="Normal 100 24" xfId="2937"/>
    <cellStyle name="Normal 100 24 10" xfId="32640"/>
    <cellStyle name="Normal 100 24 2" xfId="7553"/>
    <cellStyle name="Normal 100 24 3" xfId="10732"/>
    <cellStyle name="Normal 100 24 4" xfId="13873"/>
    <cellStyle name="Normal 100 24 5" xfId="16968"/>
    <cellStyle name="Normal 100 24 6" xfId="20005"/>
    <cellStyle name="Normal 100 24 7" xfId="22988"/>
    <cellStyle name="Normal 100 24 8" xfId="29480"/>
    <cellStyle name="Normal 100 24 9" xfId="27520"/>
    <cellStyle name="Normal 100 24_Tabla M" xfId="35931"/>
    <cellStyle name="Normal 100 25" xfId="2938"/>
    <cellStyle name="Normal 100 25 10" xfId="28790"/>
    <cellStyle name="Normal 100 25 2" xfId="7554"/>
    <cellStyle name="Normal 100 25 3" xfId="10731"/>
    <cellStyle name="Normal 100 25 4" xfId="13872"/>
    <cellStyle name="Normal 100 25 5" xfId="16967"/>
    <cellStyle name="Normal 100 25 6" xfId="20004"/>
    <cellStyle name="Normal 100 25 7" xfId="22987"/>
    <cellStyle name="Normal 100 25 8" xfId="28348"/>
    <cellStyle name="Normal 100 25 9" xfId="29726"/>
    <cellStyle name="Normal 100 25_Tabla M" xfId="35932"/>
    <cellStyle name="Normal 100 26" xfId="2939"/>
    <cellStyle name="Normal 100 26 10" xfId="26961"/>
    <cellStyle name="Normal 100 26 2" xfId="7555"/>
    <cellStyle name="Normal 100 26 3" xfId="10730"/>
    <cellStyle name="Normal 100 26 4" xfId="13871"/>
    <cellStyle name="Normal 100 26 5" xfId="16966"/>
    <cellStyle name="Normal 100 26 6" xfId="20003"/>
    <cellStyle name="Normal 100 26 7" xfId="22986"/>
    <cellStyle name="Normal 100 26 8" xfId="32708"/>
    <cellStyle name="Normal 100 26 9" xfId="34099"/>
    <cellStyle name="Normal 100 26_Tabla M" xfId="35933"/>
    <cellStyle name="Normal 100 27" xfId="2940"/>
    <cellStyle name="Normal 100 27 10" xfId="35633"/>
    <cellStyle name="Normal 100 27 2" xfId="7556"/>
    <cellStyle name="Normal 100 27 3" xfId="10729"/>
    <cellStyle name="Normal 100 27 4" xfId="13870"/>
    <cellStyle name="Normal 100 27 5" xfId="16965"/>
    <cellStyle name="Normal 100 27 6" xfId="20002"/>
    <cellStyle name="Normal 100 27 7" xfId="22985"/>
    <cellStyle name="Normal 100 27 8" xfId="31760"/>
    <cellStyle name="Normal 100 27 9" xfId="33342"/>
    <cellStyle name="Normal 100 27_Tabla M" xfId="35934"/>
    <cellStyle name="Normal 100 28" xfId="2941"/>
    <cellStyle name="Normal 100 28 10" xfId="35454"/>
    <cellStyle name="Normal 100 28 2" xfId="7557"/>
    <cellStyle name="Normal 100 28 3" xfId="10728"/>
    <cellStyle name="Normal 100 28 4" xfId="13869"/>
    <cellStyle name="Normal 100 28 5" xfId="16964"/>
    <cellStyle name="Normal 100 28 6" xfId="20001"/>
    <cellStyle name="Normal 100 28 7" xfId="22984"/>
    <cellStyle name="Normal 100 28 8" xfId="30647"/>
    <cellStyle name="Normal 100 28 9" xfId="30906"/>
    <cellStyle name="Normal 100 28_Tabla M" xfId="35935"/>
    <cellStyle name="Normal 100 29" xfId="2942"/>
    <cellStyle name="Normal 100 29 10" xfId="35001"/>
    <cellStyle name="Normal 100 29 2" xfId="7558"/>
    <cellStyle name="Normal 100 29 3" xfId="10727"/>
    <cellStyle name="Normal 100 29 4" xfId="13868"/>
    <cellStyle name="Normal 100 29 5" xfId="16963"/>
    <cellStyle name="Normal 100 29 6" xfId="20000"/>
    <cellStyle name="Normal 100 29 7" xfId="22983"/>
    <cellStyle name="Normal 100 29 8" xfId="29479"/>
    <cellStyle name="Normal 100 29 9" xfId="28652"/>
    <cellStyle name="Normal 100 29_Tabla M" xfId="35936"/>
    <cellStyle name="Normal 100 3" xfId="2943"/>
    <cellStyle name="Normal 100 3 10" xfId="34548"/>
    <cellStyle name="Normal 100 3 2" xfId="7559"/>
    <cellStyle name="Normal 100 3 3" xfId="10726"/>
    <cellStyle name="Normal 100 3 4" xfId="13867"/>
    <cellStyle name="Normal 100 3 5" xfId="16962"/>
    <cellStyle name="Normal 100 3 6" xfId="19999"/>
    <cellStyle name="Normal 100 3 7" xfId="22982"/>
    <cellStyle name="Normal 100 3 8" xfId="28347"/>
    <cellStyle name="Normal 100 3 9" xfId="30864"/>
    <cellStyle name="Normal 100 3_Tabla M" xfId="35937"/>
    <cellStyle name="Normal 100 30" xfId="39075"/>
    <cellStyle name="Normal 100 31" xfId="39188"/>
    <cellStyle name="Normal 100 32" xfId="39189"/>
    <cellStyle name="Normal 100 33" xfId="39200"/>
    <cellStyle name="Normal 100 34" xfId="39212"/>
    <cellStyle name="Normal 100 35" xfId="39218"/>
    <cellStyle name="Normal 100 36" xfId="39226"/>
    <cellStyle name="Normal 100 37" xfId="39238"/>
    <cellStyle name="Normal 100 38" xfId="39245"/>
    <cellStyle name="Normal 100 39" xfId="39255"/>
    <cellStyle name="Normal 100 39 2" xfId="39264"/>
    <cellStyle name="Normal 100 4" xfId="2944"/>
    <cellStyle name="Normal 100 4 10" xfId="31692"/>
    <cellStyle name="Normal 100 4 2" xfId="7560"/>
    <cellStyle name="Normal 100 4 3" xfId="10725"/>
    <cellStyle name="Normal 100 4 4" xfId="13866"/>
    <cellStyle name="Normal 100 4 5" xfId="16961"/>
    <cellStyle name="Normal 100 4 6" xfId="19998"/>
    <cellStyle name="Normal 100 4 7" xfId="22981"/>
    <cellStyle name="Normal 100 4 8" xfId="32707"/>
    <cellStyle name="Normal 100 4 9" xfId="34098"/>
    <cellStyle name="Normal 100 4_Tabla M" xfId="35938"/>
    <cellStyle name="Normal 100 40" xfId="39272"/>
    <cellStyle name="Normal 100 5" xfId="2945"/>
    <cellStyle name="Normal 100 5 10" xfId="31564"/>
    <cellStyle name="Normal 100 5 2" xfId="7561"/>
    <cellStyle name="Normal 100 5 3" xfId="10724"/>
    <cellStyle name="Normal 100 5 4" xfId="13865"/>
    <cellStyle name="Normal 100 5 5" xfId="16960"/>
    <cellStyle name="Normal 100 5 6" xfId="19997"/>
    <cellStyle name="Normal 100 5 7" xfId="22980"/>
    <cellStyle name="Normal 100 5 8" xfId="31759"/>
    <cellStyle name="Normal 100 5 9" xfId="33341"/>
    <cellStyle name="Normal 100 5_Tabla M" xfId="35939"/>
    <cellStyle name="Normal 100 6" xfId="2946"/>
    <cellStyle name="Normal 100 6 10" xfId="28736"/>
    <cellStyle name="Normal 100 6 2" xfId="7562"/>
    <cellStyle name="Normal 100 6 3" xfId="10723"/>
    <cellStyle name="Normal 100 6 4" xfId="13864"/>
    <cellStyle name="Normal 100 6 5" xfId="16959"/>
    <cellStyle name="Normal 100 6 6" xfId="19996"/>
    <cellStyle name="Normal 100 6 7" xfId="22979"/>
    <cellStyle name="Normal 100 6 8" xfId="30646"/>
    <cellStyle name="Normal 100 6 9" xfId="26954"/>
    <cellStyle name="Normal 100 6_Tabla M" xfId="35940"/>
    <cellStyle name="Normal 100 7" xfId="2947"/>
    <cellStyle name="Normal 100 7 10" xfId="35726"/>
    <cellStyle name="Normal 100 7 2" xfId="7563"/>
    <cellStyle name="Normal 100 7 3" xfId="10722"/>
    <cellStyle name="Normal 100 7 4" xfId="13863"/>
    <cellStyle name="Normal 100 7 5" xfId="16958"/>
    <cellStyle name="Normal 100 7 6" xfId="19995"/>
    <cellStyle name="Normal 100 7 7" xfId="22978"/>
    <cellStyle name="Normal 100 7 8" xfId="29478"/>
    <cellStyle name="Normal 100 7 9" xfId="29813"/>
    <cellStyle name="Normal 100 7_Tabla M" xfId="35941"/>
    <cellStyle name="Normal 100 8" xfId="2948"/>
    <cellStyle name="Normal 100 8 10" xfId="35453"/>
    <cellStyle name="Normal 100 8 2" xfId="7564"/>
    <cellStyle name="Normal 100 8 3" xfId="10721"/>
    <cellStyle name="Normal 100 8 4" xfId="13862"/>
    <cellStyle name="Normal 100 8 5" xfId="16957"/>
    <cellStyle name="Normal 100 8 6" xfId="19994"/>
    <cellStyle name="Normal 100 8 7" xfId="22977"/>
    <cellStyle name="Normal 100 8 8" xfId="28346"/>
    <cellStyle name="Normal 100 8 9" xfId="31875"/>
    <cellStyle name="Normal 100 8_Tabla M" xfId="35942"/>
    <cellStyle name="Normal 100 9" xfId="2949"/>
    <cellStyle name="Normal 100 9 10" xfId="35000"/>
    <cellStyle name="Normal 100 9 2" xfId="7565"/>
    <cellStyle name="Normal 100 9 3" xfId="10720"/>
    <cellStyle name="Normal 100 9 4" xfId="13861"/>
    <cellStyle name="Normal 100 9 5" xfId="16956"/>
    <cellStyle name="Normal 100 9 6" xfId="19993"/>
    <cellStyle name="Normal 100 9 7" xfId="22976"/>
    <cellStyle name="Normal 100 9 8" xfId="32706"/>
    <cellStyle name="Normal 100 9 9" xfId="34097"/>
    <cellStyle name="Normal 100 9_Tabla M" xfId="35943"/>
    <cellStyle name="Normal 101" xfId="39076"/>
    <cellStyle name="Normal 101 10" xfId="2950"/>
    <cellStyle name="Normal 101 10 10" xfId="34547"/>
    <cellStyle name="Normal 101 10 2" xfId="7566"/>
    <cellStyle name="Normal 101 10 3" xfId="10719"/>
    <cellStyle name="Normal 101 10 4" xfId="13860"/>
    <cellStyle name="Normal 101 10 5" xfId="16955"/>
    <cellStyle name="Normal 101 10 6" xfId="19992"/>
    <cellStyle name="Normal 101 10 7" xfId="22975"/>
    <cellStyle name="Normal 101 10 8" xfId="31758"/>
    <cellStyle name="Normal 101 10 9" xfId="33340"/>
    <cellStyle name="Normal 101 10_Tabla M" xfId="35944"/>
    <cellStyle name="Normal 101 11" xfId="2951"/>
    <cellStyle name="Normal 101 11 10" xfId="30579"/>
    <cellStyle name="Normal 101 11 2" xfId="7567"/>
    <cellStyle name="Normal 101 11 3" xfId="10718"/>
    <cellStyle name="Normal 101 11 4" xfId="13859"/>
    <cellStyle name="Normal 101 11 5" xfId="16954"/>
    <cellStyle name="Normal 101 11 6" xfId="19991"/>
    <cellStyle name="Normal 101 11 7" xfId="22974"/>
    <cellStyle name="Normal 101 11 8" xfId="30645"/>
    <cellStyle name="Normal 101 11 9" xfId="27479"/>
    <cellStyle name="Normal 101 11_Tabla M" xfId="35945"/>
    <cellStyle name="Normal 101 12" xfId="2952"/>
    <cellStyle name="Normal 101 12 10" xfId="29936"/>
    <cellStyle name="Normal 101 12 2" xfId="7568"/>
    <cellStyle name="Normal 101 12 3" xfId="10717"/>
    <cellStyle name="Normal 101 12 4" xfId="13858"/>
    <cellStyle name="Normal 101 12 5" xfId="16953"/>
    <cellStyle name="Normal 101 12 6" xfId="19990"/>
    <cellStyle name="Normal 101 12 7" xfId="22973"/>
    <cellStyle name="Normal 101 12 8" xfId="29477"/>
    <cellStyle name="Normal 101 12 9" xfId="27178"/>
    <cellStyle name="Normal 101 12_Tabla M" xfId="35946"/>
    <cellStyle name="Normal 101 13" xfId="2953"/>
    <cellStyle name="Normal 101 13 10" xfId="33399"/>
    <cellStyle name="Normal 101 13 2" xfId="7569"/>
    <cellStyle name="Normal 101 13 3" xfId="10716"/>
    <cellStyle name="Normal 101 13 4" xfId="13857"/>
    <cellStyle name="Normal 101 13 5" xfId="16952"/>
    <cellStyle name="Normal 101 13 6" xfId="19989"/>
    <cellStyle name="Normal 101 13 7" xfId="22972"/>
    <cellStyle name="Normal 101 13 8" xfId="28345"/>
    <cellStyle name="Normal 101 13 9" xfId="27441"/>
    <cellStyle name="Normal 101 13_Tabla M" xfId="35947"/>
    <cellStyle name="Normal 101 14" xfId="2954"/>
    <cellStyle name="Normal 101 14 10" xfId="35819"/>
    <cellStyle name="Normal 101 14 2" xfId="7570"/>
    <cellStyle name="Normal 101 14 3" xfId="10715"/>
    <cellStyle name="Normal 101 14 4" xfId="13856"/>
    <cellStyle name="Normal 101 14 5" xfId="16951"/>
    <cellStyle name="Normal 101 14 6" xfId="19988"/>
    <cellStyle name="Normal 101 14 7" xfId="22971"/>
    <cellStyle name="Normal 101 14 8" xfId="32705"/>
    <cellStyle name="Normal 101 14 9" xfId="34096"/>
    <cellStyle name="Normal 101 14_Tabla M" xfId="35948"/>
    <cellStyle name="Normal 101 15" xfId="2955"/>
    <cellStyle name="Normal 101 15 10" xfId="35452"/>
    <cellStyle name="Normal 101 15 2" xfId="7571"/>
    <cellStyle name="Normal 101 15 3" xfId="10714"/>
    <cellStyle name="Normal 101 15 4" xfId="13855"/>
    <cellStyle name="Normal 101 15 5" xfId="16950"/>
    <cellStyle name="Normal 101 15 6" xfId="19987"/>
    <cellStyle name="Normal 101 15 7" xfId="22970"/>
    <cellStyle name="Normal 101 15 8" xfId="31757"/>
    <cellStyle name="Normal 101 15 9" xfId="33339"/>
    <cellStyle name="Normal 101 15_Tabla M" xfId="35949"/>
    <cellStyle name="Normal 101 16" xfId="2956"/>
    <cellStyle name="Normal 101 16 10" xfId="34999"/>
    <cellStyle name="Normal 101 16 2" xfId="7572"/>
    <cellStyle name="Normal 101 16 3" xfId="10713"/>
    <cellStyle name="Normal 101 16 4" xfId="13854"/>
    <cellStyle name="Normal 101 16 5" xfId="16949"/>
    <cellStyle name="Normal 101 16 6" xfId="19986"/>
    <cellStyle name="Normal 101 16 7" xfId="22969"/>
    <cellStyle name="Normal 101 16 8" xfId="30644"/>
    <cellStyle name="Normal 101 16 9" xfId="28615"/>
    <cellStyle name="Normal 101 16_Tabla M" xfId="35950"/>
    <cellStyle name="Normal 101 17" xfId="2957"/>
    <cellStyle name="Normal 101 17 10" xfId="34546"/>
    <cellStyle name="Normal 101 17 2" xfId="7573"/>
    <cellStyle name="Normal 101 17 3" xfId="10712"/>
    <cellStyle name="Normal 101 17 4" xfId="13853"/>
    <cellStyle name="Normal 101 17 5" xfId="16948"/>
    <cellStyle name="Normal 101 17 6" xfId="19985"/>
    <cellStyle name="Normal 101 17 7" xfId="22968"/>
    <cellStyle name="Normal 101 17 8" xfId="29476"/>
    <cellStyle name="Normal 101 17 9" xfId="26936"/>
    <cellStyle name="Normal 101 17_Tabla M" xfId="35951"/>
    <cellStyle name="Normal 101 18" xfId="2958"/>
    <cellStyle name="Normal 101 18 10" xfId="29410"/>
    <cellStyle name="Normal 101 18 2" xfId="7574"/>
    <cellStyle name="Normal 101 18 3" xfId="10711"/>
    <cellStyle name="Normal 101 18 4" xfId="13852"/>
    <cellStyle name="Normal 101 18 5" xfId="16947"/>
    <cellStyle name="Normal 101 18 6" xfId="19984"/>
    <cellStyle name="Normal 101 18 7" xfId="22967"/>
    <cellStyle name="Normal 101 18 8" xfId="28344"/>
    <cellStyle name="Normal 101 18 9" xfId="28575"/>
    <cellStyle name="Normal 101 18_Tabla M" xfId="35952"/>
    <cellStyle name="Normal 101 19" xfId="2959"/>
    <cellStyle name="Normal 101 19 10" xfId="29702"/>
    <cellStyle name="Normal 101 19 2" xfId="7575"/>
    <cellStyle name="Normal 101 19 3" xfId="10710"/>
    <cellStyle name="Normal 101 19 4" xfId="13851"/>
    <cellStyle name="Normal 101 19 5" xfId="16946"/>
    <cellStyle name="Normal 101 19 6" xfId="19983"/>
    <cellStyle name="Normal 101 19 7" xfId="22966"/>
    <cellStyle name="Normal 101 19 8" xfId="32704"/>
    <cellStyle name="Normal 101 19 9" xfId="34095"/>
    <cellStyle name="Normal 101 19_Tabla M" xfId="35953"/>
    <cellStyle name="Normal 101 2" xfId="2960"/>
    <cellStyle name="Normal 101 2 10" xfId="25487"/>
    <cellStyle name="Normal 101 2 2" xfId="7576"/>
    <cellStyle name="Normal 101 2 3" xfId="10709"/>
    <cellStyle name="Normal 101 2 4" xfId="13850"/>
    <cellStyle name="Normal 101 2 5" xfId="16945"/>
    <cellStyle name="Normal 101 2 6" xfId="19982"/>
    <cellStyle name="Normal 101 2 7" xfId="22965"/>
    <cellStyle name="Normal 101 2 8" xfId="31756"/>
    <cellStyle name="Normal 101 2 9" xfId="33338"/>
    <cellStyle name="Normal 101 2_Tabla M" xfId="35954"/>
    <cellStyle name="Normal 101 20" xfId="2961"/>
    <cellStyle name="Normal 101 20 10" xfId="35461"/>
    <cellStyle name="Normal 101 20 2" xfId="7577"/>
    <cellStyle name="Normal 101 20 3" xfId="10708"/>
    <cellStyle name="Normal 101 20 4" xfId="13849"/>
    <cellStyle name="Normal 101 20 5" xfId="16944"/>
    <cellStyle name="Normal 101 20 6" xfId="19981"/>
    <cellStyle name="Normal 101 20 7" xfId="22964"/>
    <cellStyle name="Normal 101 20 8" xfId="30643"/>
    <cellStyle name="Normal 101 20 9" xfId="29769"/>
    <cellStyle name="Normal 101 20_Tabla M" xfId="35955"/>
    <cellStyle name="Normal 101 21" xfId="2962"/>
    <cellStyle name="Normal 101 21 10" xfId="35451"/>
    <cellStyle name="Normal 101 21 2" xfId="7578"/>
    <cellStyle name="Normal 101 21 3" xfId="10707"/>
    <cellStyle name="Normal 101 21 4" xfId="13848"/>
    <cellStyle name="Normal 101 21 5" xfId="16943"/>
    <cellStyle name="Normal 101 21 6" xfId="19980"/>
    <cellStyle name="Normal 101 21 7" xfId="22963"/>
    <cellStyle name="Normal 101 21 8" xfId="29475"/>
    <cellStyle name="Normal 101 21 9" xfId="27521"/>
    <cellStyle name="Normal 101 21_Tabla M" xfId="35956"/>
    <cellStyle name="Normal 101 22" xfId="2963"/>
    <cellStyle name="Normal 101 22 10" xfId="34998"/>
    <cellStyle name="Normal 101 22 2" xfId="7579"/>
    <cellStyle name="Normal 101 22 3" xfId="10706"/>
    <cellStyle name="Normal 101 22 4" xfId="13847"/>
    <cellStyle name="Normal 101 22 5" xfId="16942"/>
    <cellStyle name="Normal 101 22 6" xfId="19979"/>
    <cellStyle name="Normal 101 22 7" xfId="22962"/>
    <cellStyle name="Normal 101 22 8" xfId="28343"/>
    <cellStyle name="Normal 101 22 9" xfId="29727"/>
    <cellStyle name="Normal 101 22_Tabla M" xfId="35957"/>
    <cellStyle name="Normal 101 23" xfId="2964"/>
    <cellStyle name="Normal 101 23 10" xfId="34545"/>
    <cellStyle name="Normal 101 23 2" xfId="7580"/>
    <cellStyle name="Normal 101 23 3" xfId="10705"/>
    <cellStyle name="Normal 101 23 4" xfId="13846"/>
    <cellStyle name="Normal 101 23 5" xfId="16941"/>
    <cellStyle name="Normal 101 23 6" xfId="19978"/>
    <cellStyle name="Normal 101 23 7" xfId="22961"/>
    <cellStyle name="Normal 101 23 8" xfId="32703"/>
    <cellStyle name="Normal 101 23 9" xfId="34094"/>
    <cellStyle name="Normal 101 23_Tabla M" xfId="35958"/>
    <cellStyle name="Normal 101 24" xfId="2965"/>
    <cellStyle name="Normal 101 24 10" xfId="28278"/>
    <cellStyle name="Normal 101 24 2" xfId="7581"/>
    <cellStyle name="Normal 101 24 3" xfId="10704"/>
    <cellStyle name="Normal 101 24 4" xfId="13845"/>
    <cellStyle name="Normal 101 24 5" xfId="16940"/>
    <cellStyle name="Normal 101 24 6" xfId="19977"/>
    <cellStyle name="Normal 101 24 7" xfId="22960"/>
    <cellStyle name="Normal 101 24 8" xfId="31755"/>
    <cellStyle name="Normal 101 24 9" xfId="33337"/>
    <cellStyle name="Normal 101 24_Tabla M" xfId="35959"/>
    <cellStyle name="Normal 101 25" xfId="2966"/>
    <cellStyle name="Normal 101 25 10" xfId="18833"/>
    <cellStyle name="Normal 101 25 2" xfId="7582"/>
    <cellStyle name="Normal 101 25 3" xfId="10703"/>
    <cellStyle name="Normal 101 25 4" xfId="13844"/>
    <cellStyle name="Normal 101 25 5" xfId="16939"/>
    <cellStyle name="Normal 101 25 6" xfId="19976"/>
    <cellStyle name="Normal 101 25 7" xfId="22959"/>
    <cellStyle name="Normal 101 25 8" xfId="30642"/>
    <cellStyle name="Normal 101 25 9" xfId="30905"/>
    <cellStyle name="Normal 101 25_Tabla M" xfId="35960"/>
    <cellStyle name="Normal 101 26" xfId="2967"/>
    <cellStyle name="Normal 101 26 10" xfId="27376"/>
    <cellStyle name="Normal 101 26 2" xfId="7583"/>
    <cellStyle name="Normal 101 26 3" xfId="10702"/>
    <cellStyle name="Normal 101 26 4" xfId="13843"/>
    <cellStyle name="Normal 101 26 5" xfId="16938"/>
    <cellStyle name="Normal 101 26 6" xfId="19975"/>
    <cellStyle name="Normal 101 26 7" xfId="22958"/>
    <cellStyle name="Normal 101 26 8" xfId="29474"/>
    <cellStyle name="Normal 101 26 9" xfId="28653"/>
    <cellStyle name="Normal 101 26_Tabla M" xfId="35961"/>
    <cellStyle name="Normal 101 27" xfId="2968"/>
    <cellStyle name="Normal 101 27 10" xfId="35548"/>
    <cellStyle name="Normal 101 27 2" xfId="7584"/>
    <cellStyle name="Normal 101 27 3" xfId="10701"/>
    <cellStyle name="Normal 101 27 4" xfId="13842"/>
    <cellStyle name="Normal 101 27 5" xfId="16937"/>
    <cellStyle name="Normal 101 27 6" xfId="19974"/>
    <cellStyle name="Normal 101 27 7" xfId="22957"/>
    <cellStyle name="Normal 101 27 8" xfId="28342"/>
    <cellStyle name="Normal 101 27 9" xfId="30865"/>
    <cellStyle name="Normal 101 27_Tabla M" xfId="35962"/>
    <cellStyle name="Normal 101 28" xfId="2969"/>
    <cellStyle name="Normal 101 28 10" xfId="35450"/>
    <cellStyle name="Normal 101 28 2" xfId="7585"/>
    <cellStyle name="Normal 101 28 3" xfId="10700"/>
    <cellStyle name="Normal 101 28 4" xfId="13841"/>
    <cellStyle name="Normal 101 28 5" xfId="16936"/>
    <cellStyle name="Normal 101 28 6" xfId="19973"/>
    <cellStyle name="Normal 101 28 7" xfId="22956"/>
    <cellStyle name="Normal 101 28 8" xfId="32702"/>
    <cellStyle name="Normal 101 28 9" xfId="34093"/>
    <cellStyle name="Normal 101 28_Tabla M" xfId="35963"/>
    <cellStyle name="Normal 101 29" xfId="2970"/>
    <cellStyle name="Normal 101 29 10" xfId="34997"/>
    <cellStyle name="Normal 101 29 2" xfId="7586"/>
    <cellStyle name="Normal 101 29 3" xfId="10699"/>
    <cellStyle name="Normal 101 29 4" xfId="13840"/>
    <cellStyle name="Normal 101 29 5" xfId="16935"/>
    <cellStyle name="Normal 101 29 6" xfId="19972"/>
    <cellStyle name="Normal 101 29 7" xfId="22955"/>
    <cellStyle name="Normal 101 29 8" xfId="31754"/>
    <cellStyle name="Normal 101 29 9" xfId="33336"/>
    <cellStyle name="Normal 101 29_Tabla M" xfId="35964"/>
    <cellStyle name="Normal 101 3" xfId="2971"/>
    <cellStyle name="Normal 101 3 10" xfId="34544"/>
    <cellStyle name="Normal 101 3 2" xfId="7587"/>
    <cellStyle name="Normal 101 3 3" xfId="10698"/>
    <cellStyle name="Normal 101 3 4" xfId="13839"/>
    <cellStyle name="Normal 101 3 5" xfId="16934"/>
    <cellStyle name="Normal 101 3 6" xfId="19971"/>
    <cellStyle name="Normal 101 3 7" xfId="22954"/>
    <cellStyle name="Normal 101 3 8" xfId="30641"/>
    <cellStyle name="Normal 101 3 9" xfId="26955"/>
    <cellStyle name="Normal 101 3_Tabla M" xfId="35965"/>
    <cellStyle name="Normal 101 4" xfId="2972"/>
    <cellStyle name="Normal 101 4 10" xfId="31077"/>
    <cellStyle name="Normal 101 4 2" xfId="7588"/>
    <cellStyle name="Normal 101 4 3" xfId="10697"/>
    <cellStyle name="Normal 101 4 4" xfId="13838"/>
    <cellStyle name="Normal 101 4 5" xfId="16933"/>
    <cellStyle name="Normal 101 4 6" xfId="19970"/>
    <cellStyle name="Normal 101 4 7" xfId="22953"/>
    <cellStyle name="Normal 101 4 8" xfId="29473"/>
    <cellStyle name="Normal 101 4 9" xfId="29814"/>
    <cellStyle name="Normal 101 4_Tabla M" xfId="35966"/>
    <cellStyle name="Normal 101 5" xfId="2973"/>
    <cellStyle name="Normal 101 5 10" xfId="28725"/>
    <cellStyle name="Normal 101 5 2" xfId="7589"/>
    <cellStyle name="Normal 101 5 3" xfId="10696"/>
    <cellStyle name="Normal 101 5 4" xfId="13837"/>
    <cellStyle name="Normal 101 5 5" xfId="16932"/>
    <cellStyle name="Normal 101 5 6" xfId="19969"/>
    <cellStyle name="Normal 101 5 7" xfId="22952"/>
    <cellStyle name="Normal 101 5 8" xfId="28341"/>
    <cellStyle name="Normal 101 5 9" xfId="31876"/>
    <cellStyle name="Normal 101 5_Tabla M" xfId="35967"/>
    <cellStyle name="Normal 101 6" xfId="2974"/>
    <cellStyle name="Normal 101 6 10" xfId="27174"/>
    <cellStyle name="Normal 101 6 2" xfId="7590"/>
    <cellStyle name="Normal 101 6 3" xfId="10695"/>
    <cellStyle name="Normal 101 6 4" xfId="13836"/>
    <cellStyle name="Normal 101 6 5" xfId="16931"/>
    <cellStyle name="Normal 101 6 6" xfId="19968"/>
    <cellStyle name="Normal 101 6 7" xfId="22951"/>
    <cellStyle name="Normal 101 6 8" xfId="32701"/>
    <cellStyle name="Normal 101 6 9" xfId="34092"/>
    <cellStyle name="Normal 101 6_Tabla M" xfId="35968"/>
    <cellStyle name="Normal 101 7" xfId="2975"/>
    <cellStyle name="Normal 101 7 10" xfId="35634"/>
    <cellStyle name="Normal 101 7 2" xfId="7591"/>
    <cellStyle name="Normal 101 7 3" xfId="10694"/>
    <cellStyle name="Normal 101 7 4" xfId="13835"/>
    <cellStyle name="Normal 101 7 5" xfId="16930"/>
    <cellStyle name="Normal 101 7 6" xfId="19967"/>
    <cellStyle name="Normal 101 7 7" xfId="22950"/>
    <cellStyle name="Normal 101 7 8" xfId="31753"/>
    <cellStyle name="Normal 101 7 9" xfId="33335"/>
    <cellStyle name="Normal 101 7_Tabla M" xfId="35969"/>
    <cellStyle name="Normal 101 8" xfId="2976"/>
    <cellStyle name="Normal 101 8 10" xfId="35449"/>
    <cellStyle name="Normal 101 8 2" xfId="7592"/>
    <cellStyle name="Normal 101 8 3" xfId="10693"/>
    <cellStyle name="Normal 101 8 4" xfId="13834"/>
    <cellStyle name="Normal 101 8 5" xfId="16929"/>
    <cellStyle name="Normal 101 8 6" xfId="19966"/>
    <cellStyle name="Normal 101 8 7" xfId="22949"/>
    <cellStyle name="Normal 101 8 8" xfId="30640"/>
    <cellStyle name="Normal 101 8 9" xfId="27478"/>
    <cellStyle name="Normal 101 8_Tabla M" xfId="35970"/>
    <cellStyle name="Normal 101 9" xfId="2977"/>
    <cellStyle name="Normal 101 9 10" xfId="34996"/>
    <cellStyle name="Normal 101 9 2" xfId="7593"/>
    <cellStyle name="Normal 101 9 3" xfId="10692"/>
    <cellStyle name="Normal 101 9 4" xfId="13833"/>
    <cellStyle name="Normal 101 9 5" xfId="16928"/>
    <cellStyle name="Normal 101 9 6" xfId="19965"/>
    <cellStyle name="Normal 101 9 7" xfId="22948"/>
    <cellStyle name="Normal 101 9 8" xfId="29472"/>
    <cellStyle name="Normal 101 9 9" xfId="27179"/>
    <cellStyle name="Normal 101 9_Tabla M" xfId="35971"/>
    <cellStyle name="Normal 102" xfId="39077"/>
    <cellStyle name="Normal 102 10" xfId="2978"/>
    <cellStyle name="Normal 102 10 10" xfId="34543"/>
    <cellStyle name="Normal 102 10 2" xfId="7594"/>
    <cellStyle name="Normal 102 10 3" xfId="10691"/>
    <cellStyle name="Normal 102 10 4" xfId="13832"/>
    <cellStyle name="Normal 102 10 5" xfId="16927"/>
    <cellStyle name="Normal 102 10 6" xfId="19964"/>
    <cellStyle name="Normal 102 10 7" xfId="22947"/>
    <cellStyle name="Normal 102 10 8" xfId="28340"/>
    <cellStyle name="Normal 102 10 9" xfId="27442"/>
    <cellStyle name="Normal 102 10_Tabla M" xfId="35972"/>
    <cellStyle name="Normal 102 11" xfId="2979"/>
    <cellStyle name="Normal 102 11 10" xfId="28764"/>
    <cellStyle name="Normal 102 11 2" xfId="7595"/>
    <cellStyle name="Normal 102 11 3" xfId="10690"/>
    <cellStyle name="Normal 102 11 4" xfId="13831"/>
    <cellStyle name="Normal 102 11 5" xfId="16926"/>
    <cellStyle name="Normal 102 11 6" xfId="19963"/>
    <cellStyle name="Normal 102 11 7" xfId="22946"/>
    <cellStyle name="Normal 102 11 8" xfId="32700"/>
    <cellStyle name="Normal 102 11 9" xfId="34091"/>
    <cellStyle name="Normal 102 11_Tabla M" xfId="35973"/>
    <cellStyle name="Normal 102 12" xfId="2980"/>
    <cellStyle name="Normal 102 12 10" xfId="30450"/>
    <cellStyle name="Normal 102 12 2" xfId="7596"/>
    <cellStyle name="Normal 102 12 3" xfId="10689"/>
    <cellStyle name="Normal 102 12 4" xfId="13830"/>
    <cellStyle name="Normal 102 12 5" xfId="16925"/>
    <cellStyle name="Normal 102 12 6" xfId="19962"/>
    <cellStyle name="Normal 102 12 7" xfId="22945"/>
    <cellStyle name="Normal 102 12 8" xfId="31752"/>
    <cellStyle name="Normal 102 12 9" xfId="33334"/>
    <cellStyle name="Normal 102 12_Tabla M" xfId="35974"/>
    <cellStyle name="Normal 102 13" xfId="2981"/>
    <cellStyle name="Normal 102 13 10" xfId="27604"/>
    <cellStyle name="Normal 102 13 2" xfId="7597"/>
    <cellStyle name="Normal 102 13 3" xfId="10688"/>
    <cellStyle name="Normal 102 13 4" xfId="13829"/>
    <cellStyle name="Normal 102 13 5" xfId="16924"/>
    <cellStyle name="Normal 102 13 6" xfId="19961"/>
    <cellStyle name="Normal 102 13 7" xfId="22944"/>
    <cellStyle name="Normal 102 13 8" xfId="30639"/>
    <cellStyle name="Normal 102 13 9" xfId="28614"/>
    <cellStyle name="Normal 102 13_Tabla M" xfId="35975"/>
    <cellStyle name="Normal 102 14" xfId="2982"/>
    <cellStyle name="Normal 102 14 10" xfId="35727"/>
    <cellStyle name="Normal 102 14 2" xfId="7598"/>
    <cellStyle name="Normal 102 14 3" xfId="10687"/>
    <cellStyle name="Normal 102 14 4" xfId="13828"/>
    <cellStyle name="Normal 102 14 5" xfId="16923"/>
    <cellStyle name="Normal 102 14 6" xfId="19960"/>
    <cellStyle name="Normal 102 14 7" xfId="22943"/>
    <cellStyle name="Normal 102 14 8" xfId="29471"/>
    <cellStyle name="Normal 102 14 9" xfId="26935"/>
    <cellStyle name="Normal 102 14_Tabla M" xfId="35976"/>
    <cellStyle name="Normal 102 15" xfId="2983"/>
    <cellStyle name="Normal 102 15 10" xfId="35448"/>
    <cellStyle name="Normal 102 15 2" xfId="7599"/>
    <cellStyle name="Normal 102 15 3" xfId="10686"/>
    <cellStyle name="Normal 102 15 4" xfId="13827"/>
    <cellStyle name="Normal 102 15 5" xfId="16922"/>
    <cellStyle name="Normal 102 15 6" xfId="19959"/>
    <cellStyle name="Normal 102 15 7" xfId="22942"/>
    <cellStyle name="Normal 102 15 8" xfId="28339"/>
    <cellStyle name="Normal 102 15 9" xfId="28576"/>
    <cellStyle name="Normal 102 15_Tabla M" xfId="35977"/>
    <cellStyle name="Normal 102 16" xfId="2984"/>
    <cellStyle name="Normal 102 16 10" xfId="34995"/>
    <cellStyle name="Normal 102 16 2" xfId="7600"/>
    <cellStyle name="Normal 102 16 3" xfId="10685"/>
    <cellStyle name="Normal 102 16 4" xfId="13826"/>
    <cellStyle name="Normal 102 16 5" xfId="16921"/>
    <cellStyle name="Normal 102 16 6" xfId="19958"/>
    <cellStyle name="Normal 102 16 7" xfId="22941"/>
    <cellStyle name="Normal 102 16 8" xfId="32699"/>
    <cellStyle name="Normal 102 16 9" xfId="34090"/>
    <cellStyle name="Normal 102 16_Tabla M" xfId="35978"/>
    <cellStyle name="Normal 102 17" xfId="2985"/>
    <cellStyle name="Normal 102 17 10" xfId="34542"/>
    <cellStyle name="Normal 102 17 2" xfId="7601"/>
    <cellStyle name="Normal 102 17 3" xfId="10684"/>
    <cellStyle name="Normal 102 17 4" xfId="13825"/>
    <cellStyle name="Normal 102 17 5" xfId="16920"/>
    <cellStyle name="Normal 102 17 6" xfId="19957"/>
    <cellStyle name="Normal 102 17 7" xfId="22940"/>
    <cellStyle name="Normal 102 17 8" xfId="31751"/>
    <cellStyle name="Normal 102 17 9" xfId="33333"/>
    <cellStyle name="Normal 102 17_Tabla M" xfId="35979"/>
    <cellStyle name="Normal 102 18" xfId="2986"/>
    <cellStyle name="Normal 102 18 10" xfId="24773"/>
    <cellStyle name="Normal 102 18 2" xfId="7602"/>
    <cellStyle name="Normal 102 18 3" xfId="10683"/>
    <cellStyle name="Normal 102 18 4" xfId="13824"/>
    <cellStyle name="Normal 102 18 5" xfId="16919"/>
    <cellStyle name="Normal 102 18 6" xfId="19956"/>
    <cellStyle name="Normal 102 18 7" xfId="22939"/>
    <cellStyle name="Normal 102 18 8" xfId="30638"/>
    <cellStyle name="Normal 102 18 9" xfId="29768"/>
    <cellStyle name="Normal 102 18_Tabla M" xfId="35980"/>
    <cellStyle name="Normal 102 19" xfId="2987"/>
    <cellStyle name="Normal 102 19 10" xfId="29282"/>
    <cellStyle name="Normal 102 19 2" xfId="7603"/>
    <cellStyle name="Normal 102 19 3" xfId="10682"/>
    <cellStyle name="Normal 102 19 4" xfId="13823"/>
    <cellStyle name="Normal 102 19 5" xfId="16918"/>
    <cellStyle name="Normal 102 19 6" xfId="19955"/>
    <cellStyle name="Normal 102 19 7" xfId="22938"/>
    <cellStyle name="Normal 102 19 8" xfId="29470"/>
    <cellStyle name="Normal 102 19 9" xfId="27522"/>
    <cellStyle name="Normal 102 19_Tabla M" xfId="35981"/>
    <cellStyle name="Normal 102 2" xfId="2988"/>
    <cellStyle name="Normal 102 2 10" xfId="33400"/>
    <cellStyle name="Normal 102 2 2" xfId="7604"/>
    <cellStyle name="Normal 102 2 3" xfId="10681"/>
    <cellStyle name="Normal 102 2 4" xfId="13822"/>
    <cellStyle name="Normal 102 2 5" xfId="16917"/>
    <cellStyle name="Normal 102 2 6" xfId="19954"/>
    <cellStyle name="Normal 102 2 7" xfId="22937"/>
    <cellStyle name="Normal 102 2 8" xfId="28338"/>
    <cellStyle name="Normal 102 2 9" xfId="29728"/>
    <cellStyle name="Normal 102 2_Tabla M" xfId="35982"/>
    <cellStyle name="Normal 102 20" xfId="2989"/>
    <cellStyle name="Normal 102 20 10" xfId="35820"/>
    <cellStyle name="Normal 102 20 2" xfId="7605"/>
    <cellStyle name="Normal 102 20 3" xfId="10680"/>
    <cellStyle name="Normal 102 20 4" xfId="13821"/>
    <cellStyle name="Normal 102 20 5" xfId="16916"/>
    <cellStyle name="Normal 102 20 6" xfId="19953"/>
    <cellStyle name="Normal 102 20 7" xfId="22936"/>
    <cellStyle name="Normal 102 20 8" xfId="32698"/>
    <cellStyle name="Normal 102 20 9" xfId="34089"/>
    <cellStyle name="Normal 102 20_Tabla M" xfId="35983"/>
    <cellStyle name="Normal 102 21" xfId="2990"/>
    <cellStyle name="Normal 102 21 10" xfId="35447"/>
    <cellStyle name="Normal 102 21 2" xfId="7606"/>
    <cellStyle name="Normal 102 21 3" xfId="10679"/>
    <cellStyle name="Normal 102 21 4" xfId="13820"/>
    <cellStyle name="Normal 102 21 5" xfId="16915"/>
    <cellStyle name="Normal 102 21 6" xfId="19952"/>
    <cellStyle name="Normal 102 21 7" xfId="22935"/>
    <cellStyle name="Normal 102 21 8" xfId="31750"/>
    <cellStyle name="Normal 102 21 9" xfId="33332"/>
    <cellStyle name="Normal 102 21_Tabla M" xfId="35984"/>
    <cellStyle name="Normal 102 22" xfId="2991"/>
    <cellStyle name="Normal 102 22 10" xfId="34994"/>
    <cellStyle name="Normal 102 22 2" xfId="7607"/>
    <cellStyle name="Normal 102 22 3" xfId="10678"/>
    <cellStyle name="Normal 102 22 4" xfId="13819"/>
    <cellStyle name="Normal 102 22 5" xfId="16914"/>
    <cellStyle name="Normal 102 22 6" xfId="19951"/>
    <cellStyle name="Normal 102 22 7" xfId="22934"/>
    <cellStyle name="Normal 102 22 8" xfId="30637"/>
    <cellStyle name="Normal 102 22 9" xfId="30904"/>
    <cellStyle name="Normal 102 22_Tabla M" xfId="35985"/>
    <cellStyle name="Normal 102 23" xfId="2992"/>
    <cellStyle name="Normal 102 23 10" xfId="34541"/>
    <cellStyle name="Normal 102 23 2" xfId="7608"/>
    <cellStyle name="Normal 102 23 3" xfId="10677"/>
    <cellStyle name="Normal 102 23 4" xfId="13818"/>
    <cellStyle name="Normal 102 23 5" xfId="16913"/>
    <cellStyle name="Normal 102 23 6" xfId="19950"/>
    <cellStyle name="Normal 102 23 7" xfId="22933"/>
    <cellStyle name="Normal 102 23 8" xfId="29469"/>
    <cellStyle name="Normal 102 23 9" xfId="28654"/>
    <cellStyle name="Normal 102 23_Tabla M" xfId="35986"/>
    <cellStyle name="Normal 102 24" xfId="2993"/>
    <cellStyle name="Normal 102 24 10" xfId="27127"/>
    <cellStyle name="Normal 102 24 2" xfId="7609"/>
    <cellStyle name="Normal 102 24 3" xfId="10676"/>
    <cellStyle name="Normal 102 24 4" xfId="13817"/>
    <cellStyle name="Normal 102 24 5" xfId="16912"/>
    <cellStyle name="Normal 102 24 6" xfId="19949"/>
    <cellStyle name="Normal 102 24 7" xfId="22932"/>
    <cellStyle name="Normal 102 24 8" xfId="28337"/>
    <cellStyle name="Normal 102 24 9" xfId="30866"/>
    <cellStyle name="Normal 102 24_Tabla M" xfId="35987"/>
    <cellStyle name="Normal 102 25" xfId="2994"/>
    <cellStyle name="Normal 102 25 10" xfId="28155"/>
    <cellStyle name="Normal 102 25 2" xfId="7610"/>
    <cellStyle name="Normal 102 25 3" xfId="10675"/>
    <cellStyle name="Normal 102 25 4" xfId="13816"/>
    <cellStyle name="Normal 102 25 5" xfId="16911"/>
    <cellStyle name="Normal 102 25 6" xfId="19948"/>
    <cellStyle name="Normal 102 25 7" xfId="22931"/>
    <cellStyle name="Normal 102 25 8" xfId="32697"/>
    <cellStyle name="Normal 102 25 9" xfId="34088"/>
    <cellStyle name="Normal 102 25_Tabla M" xfId="35988"/>
    <cellStyle name="Normal 102 26" xfId="2995"/>
    <cellStyle name="Normal 102 26 10" xfId="25486"/>
    <cellStyle name="Normal 102 26 2" xfId="7611"/>
    <cellStyle name="Normal 102 26 3" xfId="10674"/>
    <cellStyle name="Normal 102 26 4" xfId="13815"/>
    <cellStyle name="Normal 102 26 5" xfId="16910"/>
    <cellStyle name="Normal 102 26 6" xfId="19947"/>
    <cellStyle name="Normal 102 26 7" xfId="22930"/>
    <cellStyle name="Normal 102 26 8" xfId="31749"/>
    <cellStyle name="Normal 102 26 9" xfId="33331"/>
    <cellStyle name="Normal 102 26_Tabla M" xfId="35989"/>
    <cellStyle name="Normal 102 27" xfId="2996"/>
    <cellStyle name="Normal 102 27 10" xfId="35462"/>
    <cellStyle name="Normal 102 27 2" xfId="7612"/>
    <cellStyle name="Normal 102 27 3" xfId="10673"/>
    <cellStyle name="Normal 102 27 4" xfId="13814"/>
    <cellStyle name="Normal 102 27 5" xfId="16909"/>
    <cellStyle name="Normal 102 27 6" xfId="19946"/>
    <cellStyle name="Normal 102 27 7" xfId="22929"/>
    <cellStyle name="Normal 102 27 8" xfId="30636"/>
    <cellStyle name="Normal 102 27 9" xfId="26956"/>
    <cellStyle name="Normal 102 27_Tabla M" xfId="35990"/>
    <cellStyle name="Normal 102 3" xfId="2997"/>
    <cellStyle name="Normal 102 3 10" xfId="35446"/>
    <cellStyle name="Normal 102 3 2" xfId="7613"/>
    <cellStyle name="Normal 102 3 3" xfId="10672"/>
    <cellStyle name="Normal 102 3 4" xfId="13813"/>
    <cellStyle name="Normal 102 3 5" xfId="16908"/>
    <cellStyle name="Normal 102 3 6" xfId="19945"/>
    <cellStyle name="Normal 102 3 7" xfId="22928"/>
    <cellStyle name="Normal 102 3 8" xfId="29468"/>
    <cellStyle name="Normal 102 3 9" xfId="29815"/>
    <cellStyle name="Normal 102 3_Tabla M" xfId="35991"/>
    <cellStyle name="Normal 102 4" xfId="2998"/>
    <cellStyle name="Normal 102 4 10" xfId="34993"/>
    <cellStyle name="Normal 102 4 2" xfId="7614"/>
    <cellStyle name="Normal 102 4 3" xfId="10671"/>
    <cellStyle name="Normal 102 4 4" xfId="13812"/>
    <cellStyle name="Normal 102 4 5" xfId="16907"/>
    <cellStyle name="Normal 102 4 6" xfId="19944"/>
    <cellStyle name="Normal 102 4 7" xfId="22927"/>
    <cellStyle name="Normal 102 4 8" xfId="28336"/>
    <cellStyle name="Normal 102 4 9" xfId="31877"/>
    <cellStyle name="Normal 102 4_Tabla M" xfId="35992"/>
    <cellStyle name="Normal 102 5" xfId="2999"/>
    <cellStyle name="Normal 102 5 10" xfId="34540"/>
    <cellStyle name="Normal 102 5 2" xfId="7615"/>
    <cellStyle name="Normal 102 5 3" xfId="10670"/>
    <cellStyle name="Normal 102 5 4" xfId="13811"/>
    <cellStyle name="Normal 102 5 5" xfId="16906"/>
    <cellStyle name="Normal 102 5 6" xfId="19943"/>
    <cellStyle name="Normal 102 5 7" xfId="22926"/>
    <cellStyle name="Normal 102 5 8" xfId="32696"/>
    <cellStyle name="Normal 102 5 9" xfId="34087"/>
    <cellStyle name="Normal 102 5_Tabla M" xfId="35993"/>
    <cellStyle name="Normal 102 6" xfId="3000"/>
    <cellStyle name="Normal 102 6 10" xfId="27619"/>
    <cellStyle name="Normal 102 6 2" xfId="7616"/>
    <cellStyle name="Normal 102 6 3" xfId="10669"/>
    <cellStyle name="Normal 102 6 4" xfId="13810"/>
    <cellStyle name="Normal 102 6 5" xfId="16905"/>
    <cellStyle name="Normal 102 6 6" xfId="19942"/>
    <cellStyle name="Normal 102 6 7" xfId="22925"/>
    <cellStyle name="Normal 102 6 8" xfId="31748"/>
    <cellStyle name="Normal 102 6 9" xfId="33330"/>
    <cellStyle name="Normal 102 6_Tabla M" xfId="35994"/>
    <cellStyle name="Normal 102 7" xfId="3001"/>
    <cellStyle name="Normal 102 7 10" xfId="32515"/>
    <cellStyle name="Normal 102 7 2" xfId="7617"/>
    <cellStyle name="Normal 102 7 3" xfId="10668"/>
    <cellStyle name="Normal 102 7 4" xfId="13809"/>
    <cellStyle name="Normal 102 7 5" xfId="16904"/>
    <cellStyle name="Normal 102 7 6" xfId="19941"/>
    <cellStyle name="Normal 102 7 7" xfId="22924"/>
    <cellStyle name="Normal 102 7 8" xfId="30635"/>
    <cellStyle name="Normal 102 7 9" xfId="27477"/>
    <cellStyle name="Normal 102 7_Tabla M" xfId="35995"/>
    <cellStyle name="Normal 102 8" xfId="3002"/>
    <cellStyle name="Normal 102 8 10" xfId="31861"/>
    <cellStyle name="Normal 102 8 2" xfId="7618"/>
    <cellStyle name="Normal 102 8 3" xfId="10667"/>
    <cellStyle name="Normal 102 8 4" xfId="13808"/>
    <cellStyle name="Normal 102 8 5" xfId="16903"/>
    <cellStyle name="Normal 102 8 6" xfId="19940"/>
    <cellStyle name="Normal 102 8 7" xfId="22923"/>
    <cellStyle name="Normal 102 8 8" xfId="29467"/>
    <cellStyle name="Normal 102 8 9" xfId="27180"/>
    <cellStyle name="Normal 102 8_Tabla M" xfId="35996"/>
    <cellStyle name="Normal 102 9" xfId="3003"/>
    <cellStyle name="Normal 102 9 10" xfId="35549"/>
    <cellStyle name="Normal 102 9 2" xfId="7619"/>
    <cellStyle name="Normal 102 9 3" xfId="10666"/>
    <cellStyle name="Normal 102 9 4" xfId="13807"/>
    <cellStyle name="Normal 102 9 5" xfId="16902"/>
    <cellStyle name="Normal 102 9 6" xfId="19939"/>
    <cellStyle name="Normal 102 9 7" xfId="22922"/>
    <cellStyle name="Normal 102 9 8" xfId="28335"/>
    <cellStyle name="Normal 102 9 9" xfId="27443"/>
    <cellStyle name="Normal 102 9_Tabla M" xfId="35997"/>
    <cellStyle name="Normal 103" xfId="39078"/>
    <cellStyle name="Normal 103 10" xfId="3004"/>
    <cellStyle name="Normal 103 10 10" xfId="35445"/>
    <cellStyle name="Normal 103 10 2" xfId="7620"/>
    <cellStyle name="Normal 103 10 3" xfId="10665"/>
    <cellStyle name="Normal 103 10 4" xfId="13806"/>
    <cellStyle name="Normal 103 10 5" xfId="16901"/>
    <cellStyle name="Normal 103 10 6" xfId="19938"/>
    <cellStyle name="Normal 103 10 7" xfId="22921"/>
    <cellStyle name="Normal 103 10 8" xfId="32695"/>
    <cellStyle name="Normal 103 10 9" xfId="34086"/>
    <cellStyle name="Normal 103 10_Tabla M" xfId="35998"/>
    <cellStyle name="Normal 103 11" xfId="3005"/>
    <cellStyle name="Normal 103 11 10" xfId="34992"/>
    <cellStyle name="Normal 103 11 2" xfId="7621"/>
    <cellStyle name="Normal 103 11 3" xfId="10664"/>
    <cellStyle name="Normal 103 11 4" xfId="13805"/>
    <cellStyle name="Normal 103 11 5" xfId="16900"/>
    <cellStyle name="Normal 103 11 6" xfId="19937"/>
    <cellStyle name="Normal 103 11 7" xfId="22920"/>
    <cellStyle name="Normal 103 11 8" xfId="31747"/>
    <cellStyle name="Normal 103 11 9" xfId="33329"/>
    <cellStyle name="Normal 103 11_Tabla M" xfId="35999"/>
    <cellStyle name="Normal 103 12" xfId="3006"/>
    <cellStyle name="Normal 103 12 10" xfId="34539"/>
    <cellStyle name="Normal 103 12 2" xfId="7622"/>
    <cellStyle name="Normal 103 12 3" xfId="10663"/>
    <cellStyle name="Normal 103 12 4" xfId="13804"/>
    <cellStyle name="Normal 103 12 5" xfId="16899"/>
    <cellStyle name="Normal 103 12 6" xfId="19936"/>
    <cellStyle name="Normal 103 12 7" xfId="22919"/>
    <cellStyle name="Normal 103 12 8" xfId="30634"/>
    <cellStyle name="Normal 103 12 9" xfId="28613"/>
    <cellStyle name="Normal 103 12_Tabla M" xfId="36000"/>
    <cellStyle name="Normal 103 13" xfId="3007"/>
    <cellStyle name="Normal 103 13 10" xfId="29972"/>
    <cellStyle name="Normal 103 13 2" xfId="7623"/>
    <cellStyle name="Normal 103 13 3" xfId="10662"/>
    <cellStyle name="Normal 103 13 4" xfId="13803"/>
    <cellStyle name="Normal 103 13 5" xfId="16898"/>
    <cellStyle name="Normal 103 13 6" xfId="19935"/>
    <cellStyle name="Normal 103 13 7" xfId="22918"/>
    <cellStyle name="Normal 103 13 8" xfId="29466"/>
    <cellStyle name="Normal 103 13 9" xfId="26934"/>
    <cellStyle name="Normal 103 13_Tabla M" xfId="36001"/>
    <cellStyle name="Normal 103 14" xfId="3008"/>
    <cellStyle name="Normal 103 14 10" xfId="31563"/>
    <cellStyle name="Normal 103 14 2" xfId="7624"/>
    <cellStyle name="Normal 103 14 3" xfId="10661"/>
    <cellStyle name="Normal 103 14 4" xfId="13802"/>
    <cellStyle name="Normal 103 14 5" xfId="16897"/>
    <cellStyle name="Normal 103 14 6" xfId="19934"/>
    <cellStyle name="Normal 103 14 7" xfId="22917"/>
    <cellStyle name="Normal 103 14 8" xfId="28334"/>
    <cellStyle name="Normal 103 14 9" xfId="28577"/>
    <cellStyle name="Normal 103 14_Tabla M" xfId="36002"/>
    <cellStyle name="Normal 103 15" xfId="3009"/>
    <cellStyle name="Normal 103 15 10" xfId="27098"/>
    <cellStyle name="Normal 103 15 2" xfId="7625"/>
    <cellStyle name="Normal 103 15 3" xfId="10660"/>
    <cellStyle name="Normal 103 15 4" xfId="13801"/>
    <cellStyle name="Normal 103 15 5" xfId="16896"/>
    <cellStyle name="Normal 103 15 6" xfId="19933"/>
    <cellStyle name="Normal 103 15 7" xfId="22916"/>
    <cellStyle name="Normal 103 15 8" xfId="32694"/>
    <cellStyle name="Normal 103 15 9" xfId="34085"/>
    <cellStyle name="Normal 103 15_Tabla M" xfId="36003"/>
    <cellStyle name="Normal 103 16" xfId="3010"/>
    <cellStyle name="Normal 103 16 10" xfId="35635"/>
    <cellStyle name="Normal 103 16 2" xfId="7626"/>
    <cellStyle name="Normal 103 16 3" xfId="10659"/>
    <cellStyle name="Normal 103 16 4" xfId="13800"/>
    <cellStyle name="Normal 103 16 5" xfId="16895"/>
    <cellStyle name="Normal 103 16 6" xfId="19932"/>
    <cellStyle name="Normal 103 16 7" xfId="22915"/>
    <cellStyle name="Normal 103 16 8" xfId="31746"/>
    <cellStyle name="Normal 103 16 9" xfId="33328"/>
    <cellStyle name="Normal 103 16_Tabla M" xfId="36004"/>
    <cellStyle name="Normal 103 17" xfId="3011"/>
    <cellStyle name="Normal 103 17 10" xfId="35444"/>
    <cellStyle name="Normal 103 17 2" xfId="7627"/>
    <cellStyle name="Normal 103 17 3" xfId="10658"/>
    <cellStyle name="Normal 103 17 4" xfId="13799"/>
    <cellStyle name="Normal 103 17 5" xfId="16894"/>
    <cellStyle name="Normal 103 17 6" xfId="19931"/>
    <cellStyle name="Normal 103 17 7" xfId="22914"/>
    <cellStyle name="Normal 103 17 8" xfId="30633"/>
    <cellStyle name="Normal 103 17 9" xfId="29767"/>
    <cellStyle name="Normal 103 17_Tabla M" xfId="36005"/>
    <cellStyle name="Normal 103 18" xfId="3012"/>
    <cellStyle name="Normal 103 18 10" xfId="34991"/>
    <cellStyle name="Normal 103 18 2" xfId="7628"/>
    <cellStyle name="Normal 103 18 3" xfId="10657"/>
    <cellStyle name="Normal 103 18 4" xfId="13798"/>
    <cellStyle name="Normal 103 18 5" xfId="16893"/>
    <cellStyle name="Normal 103 18 6" xfId="19930"/>
    <cellStyle name="Normal 103 18 7" xfId="22913"/>
    <cellStyle name="Normal 103 18 8" xfId="29465"/>
    <cellStyle name="Normal 103 18 9" xfId="27523"/>
    <cellStyle name="Normal 103 18_Tabla M" xfId="36006"/>
    <cellStyle name="Normal 103 19" xfId="3013"/>
    <cellStyle name="Normal 103 19 10" xfId="34538"/>
    <cellStyle name="Normal 103 19 2" xfId="7629"/>
    <cellStyle name="Normal 103 19 3" xfId="10656"/>
    <cellStyle name="Normal 103 19 4" xfId="13797"/>
    <cellStyle name="Normal 103 19 5" xfId="16892"/>
    <cellStyle name="Normal 103 19 6" xfId="19929"/>
    <cellStyle name="Normal 103 19 7" xfId="22912"/>
    <cellStyle name="Normal 103 19 8" xfId="28333"/>
    <cellStyle name="Normal 103 19 9" xfId="29729"/>
    <cellStyle name="Normal 103 19_Tabla M" xfId="36007"/>
    <cellStyle name="Normal 103 2" xfId="3014"/>
    <cellStyle name="Normal 103 2 10" xfId="29917"/>
    <cellStyle name="Normal 103 2 2" xfId="7630"/>
    <cellStyle name="Normal 103 2 3" xfId="10655"/>
    <cellStyle name="Normal 103 2 4" xfId="13796"/>
    <cellStyle name="Normal 103 2 5" xfId="16891"/>
    <cellStyle name="Normal 103 2 6" xfId="19928"/>
    <cellStyle name="Normal 103 2 7" xfId="22911"/>
    <cellStyle name="Normal 103 2 8" xfId="32693"/>
    <cellStyle name="Normal 103 2 9" xfId="34084"/>
    <cellStyle name="Normal 103 2_Tabla M" xfId="36008"/>
    <cellStyle name="Normal 103 20" xfId="3015"/>
    <cellStyle name="Normal 103 20 10" xfId="27655"/>
    <cellStyle name="Normal 103 20 2" xfId="7631"/>
    <cellStyle name="Normal 103 20 3" xfId="10654"/>
    <cellStyle name="Normal 103 20 4" xfId="13795"/>
    <cellStyle name="Normal 103 20 5" xfId="16890"/>
    <cellStyle name="Normal 103 20 6" xfId="19927"/>
    <cellStyle name="Normal 103 20 7" xfId="22910"/>
    <cellStyle name="Normal 103 20 8" xfId="31745"/>
    <cellStyle name="Normal 103 20 9" xfId="33327"/>
    <cellStyle name="Normal 103 20_Tabla M" xfId="36009"/>
    <cellStyle name="Normal 103 21" xfId="3016"/>
    <cellStyle name="Normal 103 21 10" xfId="26903"/>
    <cellStyle name="Normal 103 21 2" xfId="7632"/>
    <cellStyle name="Normal 103 21 3" xfId="10653"/>
    <cellStyle name="Normal 103 21 4" xfId="13794"/>
    <cellStyle name="Normal 103 21 5" xfId="16889"/>
    <cellStyle name="Normal 103 21 6" xfId="19926"/>
    <cellStyle name="Normal 103 21 7" xfId="22909"/>
    <cellStyle name="Normal 103 21 8" xfId="30632"/>
    <cellStyle name="Normal 103 21 9" xfId="30903"/>
    <cellStyle name="Normal 103 21_Tabla M" xfId="36010"/>
    <cellStyle name="Normal 103 22" xfId="3017"/>
    <cellStyle name="Normal 103 22 10" xfId="35728"/>
    <cellStyle name="Normal 103 22 2" xfId="7633"/>
    <cellStyle name="Normal 103 22 3" xfId="10652"/>
    <cellStyle name="Normal 103 22 4" xfId="13793"/>
    <cellStyle name="Normal 103 22 5" xfId="16888"/>
    <cellStyle name="Normal 103 22 6" xfId="19925"/>
    <cellStyle name="Normal 103 22 7" xfId="22908"/>
    <cellStyle name="Normal 103 22 8" xfId="29464"/>
    <cellStyle name="Normal 103 22 9" xfId="28655"/>
    <cellStyle name="Normal 103 22_Tabla M" xfId="36011"/>
    <cellStyle name="Normal 103 23" xfId="3018"/>
    <cellStyle name="Normal 103 23 10" xfId="35443"/>
    <cellStyle name="Normal 103 23 2" xfId="7634"/>
    <cellStyle name="Normal 103 23 3" xfId="10651"/>
    <cellStyle name="Normal 103 23 4" xfId="13792"/>
    <cellStyle name="Normal 103 23 5" xfId="16887"/>
    <cellStyle name="Normal 103 23 6" xfId="19924"/>
    <cellStyle name="Normal 103 23 7" xfId="22907"/>
    <cellStyle name="Normal 103 23 8" xfId="28332"/>
    <cellStyle name="Normal 103 23 9" xfId="30867"/>
    <cellStyle name="Normal 103 23_Tabla M" xfId="36012"/>
    <cellStyle name="Normal 103 24" xfId="3019"/>
    <cellStyle name="Normal 103 24 10" xfId="34990"/>
    <cellStyle name="Normal 103 24 2" xfId="7635"/>
    <cellStyle name="Normal 103 24 3" xfId="10650"/>
    <cellStyle name="Normal 103 24 4" xfId="13791"/>
    <cellStyle name="Normal 103 24 5" xfId="16886"/>
    <cellStyle name="Normal 103 24 6" xfId="19923"/>
    <cellStyle name="Normal 103 24 7" xfId="22906"/>
    <cellStyle name="Normal 103 24 8" xfId="32692"/>
    <cellStyle name="Normal 103 24 9" xfId="34083"/>
    <cellStyle name="Normal 103 24_Tabla M" xfId="36013"/>
    <cellStyle name="Normal 103 25" xfId="3020"/>
    <cellStyle name="Normal 103 25 10" xfId="34537"/>
    <cellStyle name="Normal 103 25 2" xfId="7636"/>
    <cellStyle name="Normal 103 25 3" xfId="10649"/>
    <cellStyle name="Normal 103 25 4" xfId="13790"/>
    <cellStyle name="Normal 103 25 5" xfId="16885"/>
    <cellStyle name="Normal 103 25 6" xfId="19922"/>
    <cellStyle name="Normal 103 25 7" xfId="22905"/>
    <cellStyle name="Normal 103 25 8" xfId="31744"/>
    <cellStyle name="Normal 103 25 9" xfId="33326"/>
    <cellStyle name="Normal 103 25_Tabla M" xfId="36014"/>
    <cellStyle name="Normal 103 26" xfId="3021"/>
    <cellStyle name="Normal 103 26 10" xfId="24774"/>
    <cellStyle name="Normal 103 26 2" xfId="7637"/>
    <cellStyle name="Normal 103 26 3" xfId="10648"/>
    <cellStyle name="Normal 103 26 4" xfId="13789"/>
    <cellStyle name="Normal 103 26 5" xfId="16884"/>
    <cellStyle name="Normal 103 26 6" xfId="19921"/>
    <cellStyle name="Normal 103 26 7" xfId="22904"/>
    <cellStyle name="Normal 103 26 8" xfId="30631"/>
    <cellStyle name="Normal 103 26 9" xfId="26957"/>
    <cellStyle name="Normal 103 26_Tabla M" xfId="36015"/>
    <cellStyle name="Normal 103 27" xfId="3022"/>
    <cellStyle name="Normal 103 27 10" xfId="27671"/>
    <cellStyle name="Normal 103 27 2" xfId="7638"/>
    <cellStyle name="Normal 103 27 3" xfId="10647"/>
    <cellStyle name="Normal 103 27 4" xfId="13788"/>
    <cellStyle name="Normal 103 27 5" xfId="16883"/>
    <cellStyle name="Normal 103 27 6" xfId="19920"/>
    <cellStyle name="Normal 103 27 7" xfId="22903"/>
    <cellStyle name="Normal 103 27 8" xfId="29463"/>
    <cellStyle name="Normal 103 27 9" xfId="29816"/>
    <cellStyle name="Normal 103 27_Tabla M" xfId="36016"/>
    <cellStyle name="Normal 103 3" xfId="3023"/>
    <cellStyle name="Normal 103 3 10" xfId="33401"/>
    <cellStyle name="Normal 103 3 2" xfId="7639"/>
    <cellStyle name="Normal 103 3 3" xfId="10646"/>
    <cellStyle name="Normal 103 3 4" xfId="13787"/>
    <cellStyle name="Normal 103 3 5" xfId="16882"/>
    <cellStyle name="Normal 103 3 6" xfId="19919"/>
    <cellStyle name="Normal 103 3 7" xfId="22902"/>
    <cellStyle name="Normal 103 3 8" xfId="28331"/>
    <cellStyle name="Normal 103 3 9" xfId="31878"/>
    <cellStyle name="Normal 103 3_Tabla M" xfId="36017"/>
    <cellStyle name="Normal 103 4" xfId="3024"/>
    <cellStyle name="Normal 103 4 10" xfId="35821"/>
    <cellStyle name="Normal 103 4 2" xfId="7640"/>
    <cellStyle name="Normal 103 4 3" xfId="10645"/>
    <cellStyle name="Normal 103 4 4" xfId="13786"/>
    <cellStyle name="Normal 103 4 5" xfId="16881"/>
    <cellStyle name="Normal 103 4 6" xfId="19918"/>
    <cellStyle name="Normal 103 4 7" xfId="22901"/>
    <cellStyle name="Normal 103 4 8" xfId="32691"/>
    <cellStyle name="Normal 103 4 9" xfId="34082"/>
    <cellStyle name="Normal 103 4_Tabla M" xfId="36018"/>
    <cellStyle name="Normal 103 5" xfId="3025"/>
    <cellStyle name="Normal 103 5 10" xfId="35442"/>
    <cellStyle name="Normal 103 5 2" xfId="7641"/>
    <cellStyle name="Normal 103 5 3" xfId="10644"/>
    <cellStyle name="Normal 103 5 4" xfId="13785"/>
    <cellStyle name="Normal 103 5 5" xfId="16880"/>
    <cellStyle name="Normal 103 5 6" xfId="19917"/>
    <cellStyle name="Normal 103 5 7" xfId="22900"/>
    <cellStyle name="Normal 103 5 8" xfId="31743"/>
    <cellStyle name="Normal 103 5 9" xfId="33325"/>
    <cellStyle name="Normal 103 5_Tabla M" xfId="36019"/>
    <cellStyle name="Normal 103 6" xfId="3026"/>
    <cellStyle name="Normal 103 6 10" xfId="34989"/>
    <cellStyle name="Normal 103 6 2" xfId="7642"/>
    <cellStyle name="Normal 103 6 3" xfId="10643"/>
    <cellStyle name="Normal 103 6 4" xfId="13784"/>
    <cellStyle name="Normal 103 6 5" xfId="16879"/>
    <cellStyle name="Normal 103 6 6" xfId="19916"/>
    <cellStyle name="Normal 103 6 7" xfId="22899"/>
    <cellStyle name="Normal 103 6 8" xfId="30630"/>
    <cellStyle name="Normal 103 6 9" xfId="27476"/>
    <cellStyle name="Normal 103 6_Tabla M" xfId="36020"/>
    <cellStyle name="Normal 103 7" xfId="3027"/>
    <cellStyle name="Normal 103 7 10" xfId="34536"/>
    <cellStyle name="Normal 103 7 2" xfId="7643"/>
    <cellStyle name="Normal 103 7 3" xfId="10642"/>
    <cellStyle name="Normal 103 7 4" xfId="13783"/>
    <cellStyle name="Normal 103 7 5" xfId="16878"/>
    <cellStyle name="Normal 103 7 6" xfId="19915"/>
    <cellStyle name="Normal 103 7 7" xfId="22898"/>
    <cellStyle name="Normal 103 7 8" xfId="29462"/>
    <cellStyle name="Normal 103 7 9" xfId="27181"/>
    <cellStyle name="Normal 103 7_Tabla M" xfId="36021"/>
    <cellStyle name="Normal 103 8" xfId="3028"/>
    <cellStyle name="Normal 103 8 10" xfId="27120"/>
    <cellStyle name="Normal 103 8 2" xfId="7644"/>
    <cellStyle name="Normal 103 8 3" xfId="10641"/>
    <cellStyle name="Normal 103 8 4" xfId="13782"/>
    <cellStyle name="Normal 103 8 5" xfId="16877"/>
    <cellStyle name="Normal 103 8 6" xfId="19914"/>
    <cellStyle name="Normal 103 8 7" xfId="22897"/>
    <cellStyle name="Normal 103 8 8" xfId="28330"/>
    <cellStyle name="Normal 103 8 9" xfId="27444"/>
    <cellStyle name="Normal 103 8_Tabla M" xfId="36022"/>
    <cellStyle name="Normal 103 9" xfId="3029"/>
    <cellStyle name="Normal 103 9 10" xfId="25457"/>
    <cellStyle name="Normal 103 9 2" xfId="7645"/>
    <cellStyle name="Normal 103 9 3" xfId="10640"/>
    <cellStyle name="Normal 103 9 4" xfId="13781"/>
    <cellStyle name="Normal 103 9 5" xfId="16876"/>
    <cellStyle name="Normal 103 9 6" xfId="19913"/>
    <cellStyle name="Normal 103 9 7" xfId="22896"/>
    <cellStyle name="Normal 103 9 8" xfId="32690"/>
    <cellStyle name="Normal 103 9 9" xfId="34081"/>
    <cellStyle name="Normal 103 9_Tabla M" xfId="36023"/>
    <cellStyle name="Normal 104" xfId="39079"/>
    <cellStyle name="Normal 104 10" xfId="3030"/>
    <cellStyle name="Normal 104 10 10" xfId="25485"/>
    <cellStyle name="Normal 104 10 2" xfId="7646"/>
    <cellStyle name="Normal 104 10 3" xfId="10639"/>
    <cellStyle name="Normal 104 10 4" xfId="13780"/>
    <cellStyle name="Normal 104 10 5" xfId="16875"/>
    <cellStyle name="Normal 104 10 6" xfId="19912"/>
    <cellStyle name="Normal 104 10 7" xfId="22895"/>
    <cellStyle name="Normal 104 10 8" xfId="31742"/>
    <cellStyle name="Normal 104 10 9" xfId="33324"/>
    <cellStyle name="Normal 104 10_Tabla M" xfId="36024"/>
    <cellStyle name="Normal 104 11" xfId="3031"/>
    <cellStyle name="Normal 104 11 10" xfId="35463"/>
    <cellStyle name="Normal 104 11 2" xfId="7647"/>
    <cellStyle name="Normal 104 11 3" xfId="10638"/>
    <cellStyle name="Normal 104 11 4" xfId="13779"/>
    <cellStyle name="Normal 104 11 5" xfId="16874"/>
    <cellStyle name="Normal 104 11 6" xfId="19911"/>
    <cellStyle name="Normal 104 11 7" xfId="22894"/>
    <cellStyle name="Normal 104 11 8" xfId="30629"/>
    <cellStyle name="Normal 104 11 9" xfId="28612"/>
    <cellStyle name="Normal 104 11_Tabla M" xfId="36025"/>
    <cellStyle name="Normal 104 12" xfId="3032"/>
    <cellStyle name="Normal 104 12 10" xfId="35441"/>
    <cellStyle name="Normal 104 12 2" xfId="7648"/>
    <cellStyle name="Normal 104 12 3" xfId="10637"/>
    <cellStyle name="Normal 104 12 4" xfId="13778"/>
    <cellStyle name="Normal 104 12 5" xfId="16873"/>
    <cellStyle name="Normal 104 12 6" xfId="19910"/>
    <cellStyle name="Normal 104 12 7" xfId="22893"/>
    <cellStyle name="Normal 104 12 8" xfId="29461"/>
    <cellStyle name="Normal 104 12 9" xfId="26933"/>
    <cellStyle name="Normal 104 12_Tabla M" xfId="36026"/>
    <cellStyle name="Normal 104 13" xfId="3033"/>
    <cellStyle name="Normal 104 13 10" xfId="34988"/>
    <cellStyle name="Normal 104 13 2" xfId="7649"/>
    <cellStyle name="Normal 104 13 3" xfId="10636"/>
    <cellStyle name="Normal 104 13 4" xfId="13777"/>
    <cellStyle name="Normal 104 13 5" xfId="16872"/>
    <cellStyle name="Normal 104 13 6" xfId="19909"/>
    <cellStyle name="Normal 104 13 7" xfId="22892"/>
    <cellStyle name="Normal 104 13 8" xfId="28329"/>
    <cellStyle name="Normal 104 13 9" xfId="28578"/>
    <cellStyle name="Normal 104 13_Tabla M" xfId="36027"/>
    <cellStyle name="Normal 104 2" xfId="3034"/>
    <cellStyle name="Normal 104 2 10" xfId="34535"/>
    <cellStyle name="Normal 104 2 2" xfId="7650"/>
    <cellStyle name="Normal 104 2 3" xfId="10635"/>
    <cellStyle name="Normal 104 2 4" xfId="13776"/>
    <cellStyle name="Normal 104 2 5" xfId="16871"/>
    <cellStyle name="Normal 104 2 6" xfId="19908"/>
    <cellStyle name="Normal 104 2 7" xfId="22891"/>
    <cellStyle name="Normal 104 2 8" xfId="32689"/>
    <cellStyle name="Normal 104 2 9" xfId="34080"/>
    <cellStyle name="Normal 104 2_Tabla M" xfId="36028"/>
    <cellStyle name="Normal 104 3" xfId="3035"/>
    <cellStyle name="Normal 104 3 10" xfId="28760"/>
    <cellStyle name="Normal 104 3 2" xfId="7651"/>
    <cellStyle name="Normal 104 3 3" xfId="10634"/>
    <cellStyle name="Normal 104 3 4" xfId="13775"/>
    <cellStyle name="Normal 104 3 5" xfId="16870"/>
    <cellStyle name="Normal 104 3 6" xfId="19907"/>
    <cellStyle name="Normal 104 3 7" xfId="22890"/>
    <cellStyle name="Normal 104 3 8" xfId="31741"/>
    <cellStyle name="Normal 104 3 9" xfId="33323"/>
    <cellStyle name="Normal 104 3_Tabla M" xfId="36029"/>
    <cellStyle name="Normal 104 4" xfId="3036"/>
    <cellStyle name="Normal 104 4 10" xfId="29658"/>
    <cellStyle name="Normal 104 4 2" xfId="7652"/>
    <cellStyle name="Normal 104 4 3" xfId="10633"/>
    <cellStyle name="Normal 104 4 4" xfId="13774"/>
    <cellStyle name="Normal 104 4 5" xfId="16869"/>
    <cellStyle name="Normal 104 4 6" xfId="19906"/>
    <cellStyle name="Normal 104 4 7" xfId="22889"/>
    <cellStyle name="Normal 104 4 8" xfId="30628"/>
    <cellStyle name="Normal 104 4 9" xfId="29766"/>
    <cellStyle name="Normal 104 4_Tabla M" xfId="36030"/>
    <cellStyle name="Normal 104 5" xfId="3037"/>
    <cellStyle name="Normal 104 5 10" xfId="30816"/>
    <cellStyle name="Normal 104 5 2" xfId="7653"/>
    <cellStyle name="Normal 104 5 3" xfId="10632"/>
    <cellStyle name="Normal 104 5 4" xfId="13773"/>
    <cellStyle name="Normal 104 5 5" xfId="16868"/>
    <cellStyle name="Normal 104 5 6" xfId="19905"/>
    <cellStyle name="Normal 104 5 7" xfId="22888"/>
    <cellStyle name="Normal 104 5 8" xfId="29460"/>
    <cellStyle name="Normal 104 5 9" xfId="27524"/>
    <cellStyle name="Normal 104 5_Tabla M" xfId="36031"/>
    <cellStyle name="Normal 104 6" xfId="3038"/>
    <cellStyle name="Normal 104 6 10" xfId="35550"/>
    <cellStyle name="Normal 104 6 2" xfId="7654"/>
    <cellStyle name="Normal 104 6 3" xfId="10630"/>
    <cellStyle name="Normal 104 6 4" xfId="13771"/>
    <cellStyle name="Normal 104 6 5" xfId="16866"/>
    <cellStyle name="Normal 104 6 6" xfId="19903"/>
    <cellStyle name="Normal 104 6 7" xfId="22886"/>
    <cellStyle name="Normal 104 6 8" xfId="28328"/>
    <cellStyle name="Normal 104 6 9" xfId="29730"/>
    <cellStyle name="Normal 104 6_Tabla M" xfId="36032"/>
    <cellStyle name="Normal 104 7" xfId="3039"/>
    <cellStyle name="Normal 104 7 10" xfId="35440"/>
    <cellStyle name="Normal 104 7 2" xfId="7655"/>
    <cellStyle name="Normal 104 7 3" xfId="10629"/>
    <cellStyle name="Normal 104 7 4" xfId="13770"/>
    <cellStyle name="Normal 104 7 5" xfId="16865"/>
    <cellStyle name="Normal 104 7 6" xfId="19902"/>
    <cellStyle name="Normal 104 7 7" xfId="22885"/>
    <cellStyle name="Normal 104 7 8" xfId="32688"/>
    <cellStyle name="Normal 104 7 9" xfId="34079"/>
    <cellStyle name="Normal 104 7_Tabla M" xfId="36033"/>
    <cellStyle name="Normal 104 8" xfId="3040"/>
    <cellStyle name="Normal 104 8 10" xfId="34987"/>
    <cellStyle name="Normal 104 8 2" xfId="7656"/>
    <cellStyle name="Normal 104 8 3" xfId="10628"/>
    <cellStyle name="Normal 104 8 4" xfId="13769"/>
    <cellStyle name="Normal 104 8 5" xfId="16864"/>
    <cellStyle name="Normal 104 8 6" xfId="19901"/>
    <cellStyle name="Normal 104 8 7" xfId="22884"/>
    <cellStyle name="Normal 104 8 8" xfId="31740"/>
    <cellStyle name="Normal 104 8 9" xfId="33322"/>
    <cellStyle name="Normal 104 8_Tabla M" xfId="36034"/>
    <cellStyle name="Normal 104 9" xfId="3041"/>
    <cellStyle name="Normal 104 9 10" xfId="34534"/>
    <cellStyle name="Normal 104 9 2" xfId="7657"/>
    <cellStyle name="Normal 104 9 3" xfId="10627"/>
    <cellStyle name="Normal 104 9 4" xfId="13768"/>
    <cellStyle name="Normal 104 9 5" xfId="16863"/>
    <cellStyle name="Normal 104 9 6" xfId="19900"/>
    <cellStyle name="Normal 104 9 7" xfId="22883"/>
    <cellStyle name="Normal 104 9 8" xfId="30627"/>
    <cellStyle name="Normal 104 9 9" xfId="30902"/>
    <cellStyle name="Normal 104 9_Tabla M" xfId="36035"/>
    <cellStyle name="Normal 105" xfId="39080"/>
    <cellStyle name="Normal 105 10" xfId="3042"/>
    <cellStyle name="Normal 105 10 10" xfId="28807"/>
    <cellStyle name="Normal 105 10 2" xfId="7658"/>
    <cellStyle name="Normal 105 10 3" xfId="10626"/>
    <cellStyle name="Normal 105 10 4" xfId="13767"/>
    <cellStyle name="Normal 105 10 5" xfId="16862"/>
    <cellStyle name="Normal 105 10 6" xfId="19899"/>
    <cellStyle name="Normal 105 10 7" xfId="22882"/>
    <cellStyle name="Normal 105 10 8" xfId="29459"/>
    <cellStyle name="Normal 105 10 9" xfId="28656"/>
    <cellStyle name="Normal 105 10_Tabla M" xfId="36036"/>
    <cellStyle name="Normal 105 11" xfId="3043"/>
    <cellStyle name="Normal 105 11 10" xfId="27305"/>
    <cellStyle name="Normal 105 11 2" xfId="7659"/>
    <cellStyle name="Normal 105 11 3" xfId="10625"/>
    <cellStyle name="Normal 105 11 4" xfId="13766"/>
    <cellStyle name="Normal 105 11 5" xfId="16861"/>
    <cellStyle name="Normal 105 11 6" xfId="19898"/>
    <cellStyle name="Normal 105 11 7" xfId="22881"/>
    <cellStyle name="Normal 105 11 8" xfId="28327"/>
    <cellStyle name="Normal 105 11 9" xfId="30868"/>
    <cellStyle name="Normal 105 11_Tabla M" xfId="36037"/>
    <cellStyle name="Normal 105 12" xfId="3044"/>
    <cellStyle name="Normal 105 12 10" xfId="27142"/>
    <cellStyle name="Normal 105 12 2" xfId="7660"/>
    <cellStyle name="Normal 105 12 3" xfId="10624"/>
    <cellStyle name="Normal 105 12 4" xfId="13765"/>
    <cellStyle name="Normal 105 12 5" xfId="16860"/>
    <cellStyle name="Normal 105 12 6" xfId="19897"/>
    <cellStyle name="Normal 105 12 7" xfId="22880"/>
    <cellStyle name="Normal 105 12 8" xfId="32687"/>
    <cellStyle name="Normal 105 12 9" xfId="34078"/>
    <cellStyle name="Normal 105 12_Tabla M" xfId="36038"/>
    <cellStyle name="Normal 105 13" xfId="3045"/>
    <cellStyle name="Normal 105 13 10" xfId="35636"/>
    <cellStyle name="Normal 105 13 2" xfId="7661"/>
    <cellStyle name="Normal 105 13 3" xfId="10623"/>
    <cellStyle name="Normal 105 13 4" xfId="13764"/>
    <cellStyle name="Normal 105 13 5" xfId="16859"/>
    <cellStyle name="Normal 105 13 6" xfId="19896"/>
    <cellStyle name="Normal 105 13 7" xfId="22879"/>
    <cellStyle name="Normal 105 13 8" xfId="31739"/>
    <cellStyle name="Normal 105 13 9" xfId="33321"/>
    <cellStyle name="Normal 105 13_Tabla M" xfId="36039"/>
    <cellStyle name="Normal 105 2" xfId="3046"/>
    <cellStyle name="Normal 105 2 10" xfId="35439"/>
    <cellStyle name="Normal 105 2 2" xfId="7662"/>
    <cellStyle name="Normal 105 2 3" xfId="10622"/>
    <cellStyle name="Normal 105 2 4" xfId="13763"/>
    <cellStyle name="Normal 105 2 5" xfId="16858"/>
    <cellStyle name="Normal 105 2 6" xfId="19895"/>
    <cellStyle name="Normal 105 2 7" xfId="22878"/>
    <cellStyle name="Normal 105 2 8" xfId="30626"/>
    <cellStyle name="Normal 105 2 9" xfId="26958"/>
    <cellStyle name="Normal 105 2_Tabla M" xfId="36040"/>
    <cellStyle name="Normal 105 3" xfId="3047"/>
    <cellStyle name="Normal 105 3 10" xfId="34986"/>
    <cellStyle name="Normal 105 3 2" xfId="7663"/>
    <cellStyle name="Normal 105 3 3" xfId="10621"/>
    <cellStyle name="Normal 105 3 4" xfId="13762"/>
    <cellStyle name="Normal 105 3 5" xfId="16857"/>
    <cellStyle name="Normal 105 3 6" xfId="19894"/>
    <cellStyle name="Normal 105 3 7" xfId="22877"/>
    <cellStyle name="Normal 105 3 8" xfId="29458"/>
    <cellStyle name="Normal 105 3 9" xfId="29817"/>
    <cellStyle name="Normal 105 3_Tabla M" xfId="36041"/>
    <cellStyle name="Normal 105 4" xfId="3048"/>
    <cellStyle name="Normal 105 4 10" xfId="34533"/>
    <cellStyle name="Normal 105 4 2" xfId="7664"/>
    <cellStyle name="Normal 105 4 3" xfId="10620"/>
    <cellStyle name="Normal 105 4 4" xfId="13761"/>
    <cellStyle name="Normal 105 4 5" xfId="16856"/>
    <cellStyle name="Normal 105 4 6" xfId="19893"/>
    <cellStyle name="Normal 105 4 7" xfId="22876"/>
    <cellStyle name="Normal 105 4 8" xfId="28326"/>
    <cellStyle name="Normal 105 4 9" xfId="31879"/>
    <cellStyle name="Normal 105 4_Tabla M" xfId="36042"/>
    <cellStyle name="Normal 105 5" xfId="3049"/>
    <cellStyle name="Normal 105 5 10" xfId="31033"/>
    <cellStyle name="Normal 105 5 2" xfId="7665"/>
    <cellStyle name="Normal 105 5 3" xfId="10619"/>
    <cellStyle name="Normal 105 5 4" xfId="13760"/>
    <cellStyle name="Normal 105 5 5" xfId="16855"/>
    <cellStyle name="Normal 105 5 6" xfId="19892"/>
    <cellStyle name="Normal 105 5 7" xfId="22875"/>
    <cellStyle name="Normal 105 5 8" xfId="32686"/>
    <cellStyle name="Normal 105 5 9" xfId="34077"/>
    <cellStyle name="Normal 105 5_Tabla M" xfId="36043"/>
    <cellStyle name="Normal 105 6" xfId="3050"/>
    <cellStyle name="Normal 105 6 10" xfId="32016"/>
    <cellStyle name="Normal 105 6 2" xfId="7666"/>
    <cellStyle name="Normal 105 6 3" xfId="10618"/>
    <cellStyle name="Normal 105 6 4" xfId="13759"/>
    <cellStyle name="Normal 105 6 5" xfId="16854"/>
    <cellStyle name="Normal 105 6 6" xfId="19891"/>
    <cellStyle name="Normal 105 6 7" xfId="22874"/>
    <cellStyle name="Normal 105 6 8" xfId="31738"/>
    <cellStyle name="Normal 105 6 9" xfId="33320"/>
    <cellStyle name="Normal 105 6_Tabla M" xfId="36044"/>
    <cellStyle name="Normal 105 7" xfId="3051"/>
    <cellStyle name="Normal 105 7 10" xfId="31009"/>
    <cellStyle name="Normal 105 7 2" xfId="7667"/>
    <cellStyle name="Normal 105 7 3" xfId="10617"/>
    <cellStyle name="Normal 105 7 4" xfId="13758"/>
    <cellStyle name="Normal 105 7 5" xfId="16853"/>
    <cellStyle name="Normal 105 7 6" xfId="19890"/>
    <cellStyle name="Normal 105 7 7" xfId="22873"/>
    <cellStyle name="Normal 105 7 8" xfId="30625"/>
    <cellStyle name="Normal 105 7 9" xfId="27475"/>
    <cellStyle name="Normal 105 7_Tabla M" xfId="36045"/>
    <cellStyle name="Normal 105 8" xfId="3052"/>
    <cellStyle name="Normal 105 8 10" xfId="35729"/>
    <cellStyle name="Normal 105 8 2" xfId="7668"/>
    <cellStyle name="Normal 105 8 3" xfId="10616"/>
    <cellStyle name="Normal 105 8 4" xfId="13757"/>
    <cellStyle name="Normal 105 8 5" xfId="16852"/>
    <cellStyle name="Normal 105 8 6" xfId="19889"/>
    <cellStyle name="Normal 105 8 7" xfId="22872"/>
    <cellStyle name="Normal 105 8 8" xfId="29457"/>
    <cellStyle name="Normal 105 8 9" xfId="27182"/>
    <cellStyle name="Normal 105 8_Tabla M" xfId="36046"/>
    <cellStyle name="Normal 105 9" xfId="3053"/>
    <cellStyle name="Normal 105 9 10" xfId="35438"/>
    <cellStyle name="Normal 105 9 2" xfId="7669"/>
    <cellStyle name="Normal 105 9 3" xfId="10615"/>
    <cellStyle name="Normal 105 9 4" xfId="13756"/>
    <cellStyle name="Normal 105 9 5" xfId="16851"/>
    <cellStyle name="Normal 105 9 6" xfId="19888"/>
    <cellStyle name="Normal 105 9 7" xfId="22871"/>
    <cellStyle name="Normal 105 9 8" xfId="28325"/>
    <cellStyle name="Normal 105 9 9" xfId="27445"/>
    <cellStyle name="Normal 105 9_Tabla M" xfId="36047"/>
    <cellStyle name="Normal 106" xfId="39081"/>
    <cellStyle name="Normal 106 10" xfId="3054"/>
    <cellStyle name="Normal 106 10 10" xfId="34985"/>
    <cellStyle name="Normal 106 10 2" xfId="7670"/>
    <cellStyle name="Normal 106 10 3" xfId="10614"/>
    <cellStyle name="Normal 106 10 4" xfId="13755"/>
    <cellStyle name="Normal 106 10 5" xfId="16850"/>
    <cellStyle name="Normal 106 10 6" xfId="19887"/>
    <cellStyle name="Normal 106 10 7" xfId="22870"/>
    <cellStyle name="Normal 106 10 8" xfId="32685"/>
    <cellStyle name="Normal 106 10 9" xfId="34076"/>
    <cellStyle name="Normal 106 10_Tabla M" xfId="36048"/>
    <cellStyle name="Normal 106 11" xfId="3055"/>
    <cellStyle name="Normal 106 11 10" xfId="34532"/>
    <cellStyle name="Normal 106 11 2" xfId="7671"/>
    <cellStyle name="Normal 106 11 3" xfId="10613"/>
    <cellStyle name="Normal 106 11 4" xfId="13754"/>
    <cellStyle name="Normal 106 11 5" xfId="16849"/>
    <cellStyle name="Normal 106 11 6" xfId="19886"/>
    <cellStyle name="Normal 106 11 7" xfId="22869"/>
    <cellStyle name="Normal 106 11 8" xfId="31737"/>
    <cellStyle name="Normal 106 11 9" xfId="33319"/>
    <cellStyle name="Normal 106 11_Tabla M" xfId="36049"/>
    <cellStyle name="Normal 106 12" xfId="3056"/>
    <cellStyle name="Normal 106 12 10" xfId="24775"/>
    <cellStyle name="Normal 106 12 2" xfId="7672"/>
    <cellStyle name="Normal 106 12 3" xfId="10612"/>
    <cellStyle name="Normal 106 12 4" xfId="13753"/>
    <cellStyle name="Normal 106 12 5" xfId="16848"/>
    <cellStyle name="Normal 106 12 6" xfId="19885"/>
    <cellStyle name="Normal 106 12 7" xfId="22868"/>
    <cellStyle name="Normal 106 12 8" xfId="30624"/>
    <cellStyle name="Normal 106 12 9" xfId="28611"/>
    <cellStyle name="Normal 106 12_Tabla M" xfId="36050"/>
    <cellStyle name="Normal 106 13" xfId="3057"/>
    <cellStyle name="Normal 106 13 10" xfId="28802"/>
    <cellStyle name="Normal 106 13 2" xfId="7673"/>
    <cellStyle name="Normal 106 13 3" xfId="10611"/>
    <cellStyle name="Normal 106 13 4" xfId="13752"/>
    <cellStyle name="Normal 106 13 5" xfId="16847"/>
    <cellStyle name="Normal 106 13 6" xfId="19884"/>
    <cellStyle name="Normal 106 13 7" xfId="22867"/>
    <cellStyle name="Normal 106 13 8" xfId="29456"/>
    <cellStyle name="Normal 106 13 9" xfId="26932"/>
    <cellStyle name="Normal 106 13_Tabla M" xfId="36051"/>
    <cellStyle name="Normal 106 14" xfId="3058"/>
    <cellStyle name="Normal 106 14 10" xfId="33402"/>
    <cellStyle name="Normal 106 14 2" xfId="7674"/>
    <cellStyle name="Normal 106 14 3" xfId="10610"/>
    <cellStyle name="Normal 106 14 4" xfId="13751"/>
    <cellStyle name="Normal 106 14 5" xfId="16846"/>
    <cellStyle name="Normal 106 14 6" xfId="19883"/>
    <cellStyle name="Normal 106 14 7" xfId="22866"/>
    <cellStyle name="Normal 106 14 8" xfId="28324"/>
    <cellStyle name="Normal 106 14 9" xfId="28579"/>
    <cellStyle name="Normal 106 14_Tabla M" xfId="36052"/>
    <cellStyle name="Normal 106 15" xfId="3059"/>
    <cellStyle name="Normal 106 15 10" xfId="35822"/>
    <cellStyle name="Normal 106 15 2" xfId="7675"/>
    <cellStyle name="Normal 106 15 3" xfId="10609"/>
    <cellStyle name="Normal 106 15 4" xfId="13750"/>
    <cellStyle name="Normal 106 15 5" xfId="16845"/>
    <cellStyle name="Normal 106 15 6" xfId="19882"/>
    <cellStyle name="Normal 106 15 7" xfId="22865"/>
    <cellStyle name="Normal 106 15 8" xfId="32684"/>
    <cellStyle name="Normal 106 15 9" xfId="34075"/>
    <cellStyle name="Normal 106 15_Tabla M" xfId="36053"/>
    <cellStyle name="Normal 106 2" xfId="3060"/>
    <cellStyle name="Normal 106 2 10" xfId="35437"/>
    <cellStyle name="Normal 106 2 2" xfId="7676"/>
    <cellStyle name="Normal 106 2 3" xfId="10608"/>
    <cellStyle name="Normal 106 2 4" xfId="13749"/>
    <cellStyle name="Normal 106 2 5" xfId="16844"/>
    <cellStyle name="Normal 106 2 6" xfId="19881"/>
    <cellStyle name="Normal 106 2 7" xfId="22864"/>
    <cellStyle name="Normal 106 2 8" xfId="31736"/>
    <cellStyle name="Normal 106 2 9" xfId="33318"/>
    <cellStyle name="Normal 106 2_Tabla M" xfId="36054"/>
    <cellStyle name="Normal 106 3" xfId="3061"/>
    <cellStyle name="Normal 106 3 10" xfId="34984"/>
    <cellStyle name="Normal 106 3 2" xfId="7677"/>
    <cellStyle name="Normal 106 3 3" xfId="10607"/>
    <cellStyle name="Normal 106 3 4" xfId="13748"/>
    <cellStyle name="Normal 106 3 5" xfId="16843"/>
    <cellStyle name="Normal 106 3 6" xfId="19880"/>
    <cellStyle name="Normal 106 3 7" xfId="22863"/>
    <cellStyle name="Normal 106 3 8" xfId="30623"/>
    <cellStyle name="Normal 106 3 9" xfId="29765"/>
    <cellStyle name="Normal 106 3_Tabla M" xfId="36055"/>
    <cellStyle name="Normal 106 4" xfId="3062"/>
    <cellStyle name="Normal 106 4 10" xfId="34531"/>
    <cellStyle name="Normal 106 4 2" xfId="7678"/>
    <cellStyle name="Normal 106 4 3" xfId="10606"/>
    <cellStyle name="Normal 106 4 4" xfId="13747"/>
    <cellStyle name="Normal 106 4 5" xfId="16842"/>
    <cellStyle name="Normal 106 4 6" xfId="19879"/>
    <cellStyle name="Normal 106 4 7" xfId="22862"/>
    <cellStyle name="Normal 106 4 8" xfId="29455"/>
    <cellStyle name="Normal 106 4 9" xfId="27525"/>
    <cellStyle name="Normal 106 4_Tabla M" xfId="36056"/>
    <cellStyle name="Normal 106 5" xfId="3063"/>
    <cellStyle name="Normal 106 5 10" xfId="27140"/>
    <cellStyle name="Normal 106 5 2" xfId="7679"/>
    <cellStyle name="Normal 106 5 3" xfId="10605"/>
    <cellStyle name="Normal 106 5 4" xfId="13746"/>
    <cellStyle name="Normal 106 5 5" xfId="16841"/>
    <cellStyle name="Normal 106 5 6" xfId="19878"/>
    <cellStyle name="Normal 106 5 7" xfId="22861"/>
    <cellStyle name="Normal 106 5 8" xfId="28323"/>
    <cellStyle name="Normal 106 5 9" xfId="29731"/>
    <cellStyle name="Normal 106 5_Tabla M" xfId="36057"/>
    <cellStyle name="Normal 106 6" xfId="3064"/>
    <cellStyle name="Normal 106 6 10" xfId="25456"/>
    <cellStyle name="Normal 106 6 2" xfId="7680"/>
    <cellStyle name="Normal 106 6 3" xfId="10604"/>
    <cellStyle name="Normal 106 6 4" xfId="13745"/>
    <cellStyle name="Normal 106 6 5" xfId="16840"/>
    <cellStyle name="Normal 106 6 6" xfId="19877"/>
    <cellStyle name="Normal 106 6 7" xfId="22860"/>
    <cellStyle name="Normal 106 6 8" xfId="32683"/>
    <cellStyle name="Normal 106 6 9" xfId="34074"/>
    <cellStyle name="Normal 106 6_Tabla M" xfId="36058"/>
    <cellStyle name="Normal 106 7" xfId="3065"/>
    <cellStyle name="Normal 106 7 10" xfId="25484"/>
    <cellStyle name="Normal 106 7 2" xfId="7681"/>
    <cellStyle name="Normal 106 7 3" xfId="10603"/>
    <cellStyle name="Normal 106 7 4" xfId="13744"/>
    <cellStyle name="Normal 106 7 5" xfId="16839"/>
    <cellStyle name="Normal 106 7 6" xfId="19876"/>
    <cellStyle name="Normal 106 7 7" xfId="22859"/>
    <cellStyle name="Normal 106 7 8" xfId="31735"/>
    <cellStyle name="Normal 106 7 9" xfId="33317"/>
    <cellStyle name="Normal 106 7_Tabla M" xfId="36059"/>
    <cellStyle name="Normal 106 8" xfId="3066"/>
    <cellStyle name="Normal 106 8 10" xfId="35464"/>
    <cellStyle name="Normal 106 8 2" xfId="7682"/>
    <cellStyle name="Normal 106 8 3" xfId="10602"/>
    <cellStyle name="Normal 106 8 4" xfId="13743"/>
    <cellStyle name="Normal 106 8 5" xfId="16838"/>
    <cellStyle name="Normal 106 8 6" xfId="19875"/>
    <cellStyle name="Normal 106 8 7" xfId="22858"/>
    <cellStyle name="Normal 106 8 8" xfId="30622"/>
    <cellStyle name="Normal 106 8 9" xfId="30901"/>
    <cellStyle name="Normal 106 8_Tabla M" xfId="36060"/>
    <cellStyle name="Normal 106 9" xfId="3067"/>
    <cellStyle name="Normal 106 9 10" xfId="35436"/>
    <cellStyle name="Normal 106 9 2" xfId="7683"/>
    <cellStyle name="Normal 106 9 3" xfId="10601"/>
    <cellStyle name="Normal 106 9 4" xfId="13742"/>
    <cellStyle name="Normal 106 9 5" xfId="16837"/>
    <cellStyle name="Normal 106 9 6" xfId="19874"/>
    <cellStyle name="Normal 106 9 7" xfId="22857"/>
    <cellStyle name="Normal 106 9 8" xfId="29454"/>
    <cellStyle name="Normal 106 9 9" xfId="28657"/>
    <cellStyle name="Normal 106 9_Tabla M" xfId="36061"/>
    <cellStyle name="Normal 107" xfId="39082"/>
    <cellStyle name="Normal 107 10" xfId="3068"/>
    <cellStyle name="Normal 107 10 10" xfId="34983"/>
    <cellStyle name="Normal 107 10 2" xfId="7684"/>
    <cellStyle name="Normal 107 10 3" xfId="10600"/>
    <cellStyle name="Normal 107 10 4" xfId="13741"/>
    <cellStyle name="Normal 107 10 5" xfId="16836"/>
    <cellStyle name="Normal 107 10 6" xfId="19873"/>
    <cellStyle name="Normal 107 10 7" xfId="22856"/>
    <cellStyle name="Normal 107 10 8" xfId="28322"/>
    <cellStyle name="Normal 107 10 9" xfId="30869"/>
    <cellStyle name="Normal 107 10_Tabla M" xfId="36062"/>
    <cellStyle name="Normal 107 11" xfId="3069"/>
    <cellStyle name="Normal 107 11 10" xfId="34530"/>
    <cellStyle name="Normal 107 11 2" xfId="7685"/>
    <cellStyle name="Normal 107 11 3" xfId="10599"/>
    <cellStyle name="Normal 107 11 4" xfId="13740"/>
    <cellStyle name="Normal 107 11 5" xfId="16835"/>
    <cellStyle name="Normal 107 11 6" xfId="19872"/>
    <cellStyle name="Normal 107 11 7" xfId="22855"/>
    <cellStyle name="Normal 107 11 8" xfId="32682"/>
    <cellStyle name="Normal 107 11 9" xfId="34073"/>
    <cellStyle name="Normal 107 11_Tabla M" xfId="36063"/>
    <cellStyle name="Normal 107 12" xfId="3070"/>
    <cellStyle name="Normal 107 12 10" xfId="29912"/>
    <cellStyle name="Normal 107 12 2" xfId="7686"/>
    <cellStyle name="Normal 107 12 3" xfId="10598"/>
    <cellStyle name="Normal 107 12 4" xfId="13739"/>
    <cellStyle name="Normal 107 12 5" xfId="16834"/>
    <cellStyle name="Normal 107 12 6" xfId="19871"/>
    <cellStyle name="Normal 107 12 7" xfId="22854"/>
    <cellStyle name="Normal 107 12 8" xfId="31734"/>
    <cellStyle name="Normal 107 12 9" xfId="33316"/>
    <cellStyle name="Normal 107 12_Tabla M" xfId="36064"/>
    <cellStyle name="Normal 107 13" xfId="3071"/>
    <cellStyle name="Normal 107 13 10" xfId="28514"/>
    <cellStyle name="Normal 107 13 2" xfId="7687"/>
    <cellStyle name="Normal 107 13 3" xfId="10597"/>
    <cellStyle name="Normal 107 13 4" xfId="13738"/>
    <cellStyle name="Normal 107 13 5" xfId="16833"/>
    <cellStyle name="Normal 107 13 6" xfId="19870"/>
    <cellStyle name="Normal 107 13 7" xfId="22853"/>
    <cellStyle name="Normal 107 13 8" xfId="30621"/>
    <cellStyle name="Normal 107 13 9" xfId="26959"/>
    <cellStyle name="Normal 107 13_Tabla M" xfId="36065"/>
    <cellStyle name="Normal 107 14" xfId="3072"/>
    <cellStyle name="Normal 107 14 10" xfId="29667"/>
    <cellStyle name="Normal 107 14 2" xfId="7688"/>
    <cellStyle name="Normal 107 14 3" xfId="10596"/>
    <cellStyle name="Normal 107 14 4" xfId="13737"/>
    <cellStyle name="Normal 107 14 5" xfId="16832"/>
    <cellStyle name="Normal 107 14 6" xfId="19869"/>
    <cellStyle name="Normal 107 14 7" xfId="22852"/>
    <cellStyle name="Normal 107 14 8" xfId="29453"/>
    <cellStyle name="Normal 107 14 9" xfId="29818"/>
    <cellStyle name="Normal 107 14_Tabla M" xfId="36066"/>
    <cellStyle name="Normal 107 15" xfId="3073"/>
    <cellStyle name="Normal 107 15 10" xfId="35551"/>
    <cellStyle name="Normal 107 15 2" xfId="7689"/>
    <cellStyle name="Normal 107 15 3" xfId="10595"/>
    <cellStyle name="Normal 107 15 4" xfId="13736"/>
    <cellStyle name="Normal 107 15 5" xfId="16831"/>
    <cellStyle name="Normal 107 15 6" xfId="19868"/>
    <cellStyle name="Normal 107 15 7" xfId="22851"/>
    <cellStyle name="Normal 107 15 8" xfId="28321"/>
    <cellStyle name="Normal 107 15 9" xfId="31880"/>
    <cellStyle name="Normal 107 15_Tabla M" xfId="36067"/>
    <cellStyle name="Normal 107 2" xfId="3074"/>
    <cellStyle name="Normal 107 2 10" xfId="35435"/>
    <cellStyle name="Normal 107 2 2" xfId="7690"/>
    <cellStyle name="Normal 107 2 3" xfId="10594"/>
    <cellStyle name="Normal 107 2 4" xfId="13735"/>
    <cellStyle name="Normal 107 2 5" xfId="16830"/>
    <cellStyle name="Normal 107 2 6" xfId="19867"/>
    <cellStyle name="Normal 107 2 7" xfId="22850"/>
    <cellStyle name="Normal 107 2 8" xfId="32681"/>
    <cellStyle name="Normal 107 2 9" xfId="34072"/>
    <cellStyle name="Normal 107 2_Tabla M" xfId="36068"/>
    <cellStyle name="Normal 107 3" xfId="3075"/>
    <cellStyle name="Normal 107 3 10" xfId="34982"/>
    <cellStyle name="Normal 107 3 2" xfId="7691"/>
    <cellStyle name="Normal 107 3 3" xfId="10593"/>
    <cellStyle name="Normal 107 3 4" xfId="13734"/>
    <cellStyle name="Normal 107 3 5" xfId="16829"/>
    <cellStyle name="Normal 107 3 6" xfId="19866"/>
    <cellStyle name="Normal 107 3 7" xfId="22849"/>
    <cellStyle name="Normal 107 3 8" xfId="31733"/>
    <cellStyle name="Normal 107 3 9" xfId="33315"/>
    <cellStyle name="Normal 107 3_Tabla M" xfId="36069"/>
    <cellStyle name="Normal 107 4" xfId="3076"/>
    <cellStyle name="Normal 107 4 10" xfId="34529"/>
    <cellStyle name="Normal 107 4 2" xfId="7692"/>
    <cellStyle name="Normal 107 4 3" xfId="10592"/>
    <cellStyle name="Normal 107 4 4" xfId="13733"/>
    <cellStyle name="Normal 107 4 5" xfId="16828"/>
    <cellStyle name="Normal 107 4 6" xfId="19865"/>
    <cellStyle name="Normal 107 4 7" xfId="22848"/>
    <cellStyle name="Normal 107 4 8" xfId="30620"/>
    <cellStyle name="Normal 107 4 9" xfId="27474"/>
    <cellStyle name="Normal 107 4_Tabla M" xfId="36070"/>
    <cellStyle name="Normal 107 5" xfId="3077"/>
    <cellStyle name="Normal 107 5 10" xfId="27676"/>
    <cellStyle name="Normal 107 5 2" xfId="7693"/>
    <cellStyle name="Normal 107 5 3" xfId="10591"/>
    <cellStyle name="Normal 107 5 4" xfId="13732"/>
    <cellStyle name="Normal 107 5 5" xfId="16827"/>
    <cellStyle name="Normal 107 5 6" xfId="19864"/>
    <cellStyle name="Normal 107 5 7" xfId="22847"/>
    <cellStyle name="Normal 107 5 8" xfId="29452"/>
    <cellStyle name="Normal 107 5 9" xfId="27183"/>
    <cellStyle name="Normal 107 5_Tabla M" xfId="36071"/>
    <cellStyle name="Normal 107 6" xfId="3078"/>
    <cellStyle name="Normal 107 6 10" xfId="27071"/>
    <cellStyle name="Normal 107 6 2" xfId="7694"/>
    <cellStyle name="Normal 107 6 3" xfId="10590"/>
    <cellStyle name="Normal 107 6 4" xfId="13731"/>
    <cellStyle name="Normal 107 6 5" xfId="16826"/>
    <cellStyle name="Normal 107 6 6" xfId="19863"/>
    <cellStyle name="Normal 107 6 7" xfId="22846"/>
    <cellStyle name="Normal 107 6 8" xfId="28320"/>
    <cellStyle name="Normal 107 6 9" xfId="27446"/>
    <cellStyle name="Normal 107 6_Tabla M" xfId="36072"/>
    <cellStyle name="Normal 107 7" xfId="3079"/>
    <cellStyle name="Normal 107 7 10" xfId="13127"/>
    <cellStyle name="Normal 107 7 2" xfId="7695"/>
    <cellStyle name="Normal 107 7 3" xfId="10589"/>
    <cellStyle name="Normal 107 7 4" xfId="13730"/>
    <cellStyle name="Normal 107 7 5" xfId="16825"/>
    <cellStyle name="Normal 107 7 6" xfId="19862"/>
    <cellStyle name="Normal 107 7 7" xfId="22845"/>
    <cellStyle name="Normal 107 7 8" xfId="32680"/>
    <cellStyle name="Normal 107 7 9" xfId="34071"/>
    <cellStyle name="Normal 107 7_Tabla M" xfId="36073"/>
    <cellStyle name="Normal 107 8" xfId="3080"/>
    <cellStyle name="Normal 107 8 10" xfId="35637"/>
    <cellStyle name="Normal 107 8 2" xfId="7696"/>
    <cellStyle name="Normal 107 8 3" xfId="10588"/>
    <cellStyle name="Normal 107 8 4" xfId="13729"/>
    <cellStyle name="Normal 107 8 5" xfId="16824"/>
    <cellStyle name="Normal 107 8 6" xfId="19861"/>
    <cellStyle name="Normal 107 8 7" xfId="22844"/>
    <cellStyle name="Normal 107 8 8" xfId="31732"/>
    <cellStyle name="Normal 107 8 9" xfId="33314"/>
    <cellStyle name="Normal 107 8_Tabla M" xfId="36074"/>
    <cellStyle name="Normal 107 9" xfId="3081"/>
    <cellStyle name="Normal 107 9 10" xfId="35434"/>
    <cellStyle name="Normal 107 9 2" xfId="7697"/>
    <cellStyle name="Normal 107 9 3" xfId="10587"/>
    <cellStyle name="Normal 107 9 4" xfId="13728"/>
    <cellStyle name="Normal 107 9 5" xfId="16823"/>
    <cellStyle name="Normal 107 9 6" xfId="19860"/>
    <cellStyle name="Normal 107 9 7" xfId="22843"/>
    <cellStyle name="Normal 107 9 8" xfId="30619"/>
    <cellStyle name="Normal 107 9 9" xfId="28610"/>
    <cellStyle name="Normal 107 9_Tabla M" xfId="36075"/>
    <cellStyle name="Normal 108" xfId="39083"/>
    <cellStyle name="Normal 108 10" xfId="3082"/>
    <cellStyle name="Normal 108 10 10" xfId="34981"/>
    <cellStyle name="Normal 108 10 2" xfId="7698"/>
    <cellStyle name="Normal 108 10 3" xfId="10586"/>
    <cellStyle name="Normal 108 10 4" xfId="13727"/>
    <cellStyle name="Normal 108 10 5" xfId="16822"/>
    <cellStyle name="Normal 108 10 6" xfId="19859"/>
    <cellStyle name="Normal 108 10 7" xfId="22842"/>
    <cellStyle name="Normal 108 10 8" xfId="29451"/>
    <cellStyle name="Normal 108 10 9" xfId="26931"/>
    <cellStyle name="Normal 108 10_Tabla M" xfId="36076"/>
    <cellStyle name="Normal 108 11" xfId="3083"/>
    <cellStyle name="Normal 108 11 10" xfId="34528"/>
    <cellStyle name="Normal 108 11 2" xfId="7699"/>
    <cellStyle name="Normal 108 11 3" xfId="10585"/>
    <cellStyle name="Normal 108 11 4" xfId="13726"/>
    <cellStyle name="Normal 108 11 5" xfId="16821"/>
    <cellStyle name="Normal 108 11 6" xfId="19858"/>
    <cellStyle name="Normal 108 11 7" xfId="22841"/>
    <cellStyle name="Normal 108 11 8" xfId="28319"/>
    <cellStyle name="Normal 108 11 9" xfId="28580"/>
    <cellStyle name="Normal 108 11_Tabla M" xfId="36077"/>
    <cellStyle name="Normal 108 12" xfId="3084"/>
    <cellStyle name="Normal 108 12 10" xfId="31986"/>
    <cellStyle name="Normal 108 12 2" xfId="7700"/>
    <cellStyle name="Normal 108 12 3" xfId="10584"/>
    <cellStyle name="Normal 108 12 4" xfId="13725"/>
    <cellStyle name="Normal 108 12 5" xfId="16820"/>
    <cellStyle name="Normal 108 12 6" xfId="19857"/>
    <cellStyle name="Normal 108 12 7" xfId="22840"/>
    <cellStyle name="Normal 108 12 8" xfId="32679"/>
    <cellStyle name="Normal 108 12 9" xfId="34070"/>
    <cellStyle name="Normal 108 12_Tabla M" xfId="36078"/>
    <cellStyle name="Normal 108 13" xfId="3085"/>
    <cellStyle name="Normal 108 13 10" xfId="31060"/>
    <cellStyle name="Normal 108 13 2" xfId="7701"/>
    <cellStyle name="Normal 108 13 3" xfId="10583"/>
    <cellStyle name="Normal 108 13 4" xfId="13724"/>
    <cellStyle name="Normal 108 13 5" xfId="16819"/>
    <cellStyle name="Normal 108 13 6" xfId="19856"/>
    <cellStyle name="Normal 108 13 7" xfId="22839"/>
    <cellStyle name="Normal 108 13 8" xfId="31731"/>
    <cellStyle name="Normal 108 13 9" xfId="33313"/>
    <cellStyle name="Normal 108 13_Tabla M" xfId="36079"/>
    <cellStyle name="Normal 108 14" xfId="3086"/>
    <cellStyle name="Normal 108 14 10" xfId="29897"/>
    <cellStyle name="Normal 108 14 2" xfId="7702"/>
    <cellStyle name="Normal 108 14 3" xfId="10582"/>
    <cellStyle name="Normal 108 14 4" xfId="13723"/>
    <cellStyle name="Normal 108 14 5" xfId="16818"/>
    <cellStyle name="Normal 108 14 6" xfId="19855"/>
    <cellStyle name="Normal 108 14 7" xfId="22838"/>
    <cellStyle name="Normal 108 14 8" xfId="30618"/>
    <cellStyle name="Normal 108 14 9" xfId="29764"/>
    <cellStyle name="Normal 108 14_Tabla M" xfId="36080"/>
    <cellStyle name="Normal 108 15" xfId="3087"/>
    <cellStyle name="Normal 108 15 10" xfId="35730"/>
    <cellStyle name="Normal 108 15 2" xfId="7703"/>
    <cellStyle name="Normal 108 15 3" xfId="10581"/>
    <cellStyle name="Normal 108 15 4" xfId="13722"/>
    <cellStyle name="Normal 108 15 5" xfId="16817"/>
    <cellStyle name="Normal 108 15 6" xfId="19854"/>
    <cellStyle name="Normal 108 15 7" xfId="22837"/>
    <cellStyle name="Normal 108 15 8" xfId="29450"/>
    <cellStyle name="Normal 108 15 9" xfId="27526"/>
    <cellStyle name="Normal 108 15_Tabla M" xfId="36081"/>
    <cellStyle name="Normal 108 16" xfId="3088"/>
    <cellStyle name="Normal 108 16 10" xfId="35433"/>
    <cellStyle name="Normal 108 16 2" xfId="7704"/>
    <cellStyle name="Normal 108 16 3" xfId="10580"/>
    <cellStyle name="Normal 108 16 4" xfId="13721"/>
    <cellStyle name="Normal 108 16 5" xfId="16816"/>
    <cellStyle name="Normal 108 16 6" xfId="19853"/>
    <cellStyle name="Normal 108 16 7" xfId="22836"/>
    <cellStyle name="Normal 108 16 8" xfId="28318"/>
    <cellStyle name="Normal 108 16 9" xfId="29732"/>
    <cellStyle name="Normal 108 16_Tabla M" xfId="36082"/>
    <cellStyle name="Normal 108 17" xfId="3089"/>
    <cellStyle name="Normal 108 17 10" xfId="34980"/>
    <cellStyle name="Normal 108 17 2" xfId="7705"/>
    <cellStyle name="Normal 108 17 3" xfId="10579"/>
    <cellStyle name="Normal 108 17 4" xfId="13720"/>
    <cellStyle name="Normal 108 17 5" xfId="16815"/>
    <cellStyle name="Normal 108 17 6" xfId="19852"/>
    <cellStyle name="Normal 108 17 7" xfId="22835"/>
    <cellStyle name="Normal 108 17 8" xfId="32678"/>
    <cellStyle name="Normal 108 17 9" xfId="34069"/>
    <cellStyle name="Normal 108 17_Tabla M" xfId="36083"/>
    <cellStyle name="Normal 108 18" xfId="3090"/>
    <cellStyle name="Normal 108 18 10" xfId="34527"/>
    <cellStyle name="Normal 108 18 2" xfId="7706"/>
    <cellStyle name="Normal 108 18 3" xfId="10578"/>
    <cellStyle name="Normal 108 18 4" xfId="13719"/>
    <cellStyle name="Normal 108 18 5" xfId="16814"/>
    <cellStyle name="Normal 108 18 6" xfId="19851"/>
    <cellStyle name="Normal 108 18 7" xfId="22834"/>
    <cellStyle name="Normal 108 18 8" xfId="31730"/>
    <cellStyle name="Normal 108 18 9" xfId="33312"/>
    <cellStyle name="Normal 108 18_Tabla M" xfId="36084"/>
    <cellStyle name="Normal 108 19" xfId="3091"/>
    <cellStyle name="Normal 108 19 10" xfId="24776"/>
    <cellStyle name="Normal 108 19 2" xfId="7707"/>
    <cellStyle name="Normal 108 19 3" xfId="10577"/>
    <cellStyle name="Normal 108 19 4" xfId="13718"/>
    <cellStyle name="Normal 108 19 5" xfId="16813"/>
    <cellStyle name="Normal 108 19 6" xfId="19850"/>
    <cellStyle name="Normal 108 19 7" xfId="22833"/>
    <cellStyle name="Normal 108 19 8" xfId="30617"/>
    <cellStyle name="Normal 108 19 9" xfId="30900"/>
    <cellStyle name="Normal 108 19_Tabla M" xfId="36085"/>
    <cellStyle name="Normal 108 2" xfId="3092"/>
    <cellStyle name="Normal 108 2 10" xfId="29967"/>
    <cellStyle name="Normal 108 2 2" xfId="7708"/>
    <cellStyle name="Normal 108 2 3" xfId="10576"/>
    <cellStyle name="Normal 108 2 4" xfId="13717"/>
    <cellStyle name="Normal 108 2 5" xfId="16812"/>
    <cellStyle name="Normal 108 2 6" xfId="19849"/>
    <cellStyle name="Normal 108 2 7" xfId="22832"/>
    <cellStyle name="Normal 108 2 8" xfId="29449"/>
    <cellStyle name="Normal 108 2 9" xfId="28658"/>
    <cellStyle name="Normal 108 2_Tabla M" xfId="36086"/>
    <cellStyle name="Normal 108 3" xfId="3093"/>
    <cellStyle name="Normal 108 3 10" xfId="33403"/>
    <cellStyle name="Normal 108 3 2" xfId="7709"/>
    <cellStyle name="Normal 108 3 3" xfId="10575"/>
    <cellStyle name="Normal 108 3 4" xfId="13716"/>
    <cellStyle name="Normal 108 3 5" xfId="16811"/>
    <cellStyle name="Normal 108 3 6" xfId="19848"/>
    <cellStyle name="Normal 108 3 7" xfId="22831"/>
    <cellStyle name="Normal 108 3 8" xfId="28317"/>
    <cellStyle name="Normal 108 3 9" xfId="30870"/>
    <cellStyle name="Normal 108 3_Tabla M" xfId="36087"/>
    <cellStyle name="Normal 108 4" xfId="3094"/>
    <cellStyle name="Normal 108 4 10" xfId="35823"/>
    <cellStyle name="Normal 108 4 2" xfId="7710"/>
    <cellStyle name="Normal 108 4 3" xfId="10573"/>
    <cellStyle name="Normal 108 4 4" xfId="13714"/>
    <cellStyle name="Normal 108 4 5" xfId="16809"/>
    <cellStyle name="Normal 108 4 6" xfId="19846"/>
    <cellStyle name="Normal 108 4 7" xfId="22829"/>
    <cellStyle name="Normal 108 4 8" xfId="32677"/>
    <cellStyle name="Normal 108 4 9" xfId="34068"/>
    <cellStyle name="Normal 108 4_Tabla M" xfId="36088"/>
    <cellStyle name="Normal 108 5" xfId="3095"/>
    <cellStyle name="Normal 108 5 10" xfId="35432"/>
    <cellStyle name="Normal 108 5 2" xfId="7711"/>
    <cellStyle name="Normal 108 5 3" xfId="10572"/>
    <cellStyle name="Normal 108 5 4" xfId="13713"/>
    <cellStyle name="Normal 108 5 5" xfId="16808"/>
    <cellStyle name="Normal 108 5 6" xfId="19845"/>
    <cellStyle name="Normal 108 5 7" xfId="22828"/>
    <cellStyle name="Normal 108 5 8" xfId="31729"/>
    <cellStyle name="Normal 108 5 9" xfId="33311"/>
    <cellStyle name="Normal 108 5_Tabla M" xfId="36089"/>
    <cellStyle name="Normal 108 6" xfId="3096"/>
    <cellStyle name="Normal 108 6 10" xfId="34979"/>
    <cellStyle name="Normal 108 6 2" xfId="7712"/>
    <cellStyle name="Normal 108 6 3" xfId="10504"/>
    <cellStyle name="Normal 108 6 4" xfId="13645"/>
    <cellStyle name="Normal 108 6 5" xfId="16740"/>
    <cellStyle name="Normal 108 6 6" xfId="19777"/>
    <cellStyle name="Normal 108 6 7" xfId="22760"/>
    <cellStyle name="Normal 108 6 8" xfId="30616"/>
    <cellStyle name="Normal 108 6 9" xfId="22290"/>
    <cellStyle name="Normal 108 6_Tabla M" xfId="36090"/>
    <cellStyle name="Normal 108 7" xfId="3097"/>
    <cellStyle name="Normal 108 7 10" xfId="34526"/>
    <cellStyle name="Normal 108 7 2" xfId="7713"/>
    <cellStyle name="Normal 108 7 3" xfId="10503"/>
    <cellStyle name="Normal 108 7 4" xfId="13644"/>
    <cellStyle name="Normal 108 7 5" xfId="16739"/>
    <cellStyle name="Normal 108 7 6" xfId="19776"/>
    <cellStyle name="Normal 108 7 7" xfId="22759"/>
    <cellStyle name="Normal 108 7 8" xfId="29448"/>
    <cellStyle name="Normal 108 7 9" xfId="29819"/>
    <cellStyle name="Normal 108 7_Tabla M" xfId="36091"/>
    <cellStyle name="Normal 108 8" xfId="3098"/>
    <cellStyle name="Normal 108 8 10" xfId="27100"/>
    <cellStyle name="Normal 108 8 2" xfId="7714"/>
    <cellStyle name="Normal 108 8 3" xfId="10502"/>
    <cellStyle name="Normal 108 8 4" xfId="13643"/>
    <cellStyle name="Normal 108 8 5" xfId="16738"/>
    <cellStyle name="Normal 108 8 6" xfId="19775"/>
    <cellStyle name="Normal 108 8 7" xfId="22758"/>
    <cellStyle name="Normal 108 8 8" xfId="28316"/>
    <cellStyle name="Normal 108 8 9" xfId="31881"/>
    <cellStyle name="Normal 108 8_Tabla M" xfId="36092"/>
    <cellStyle name="Normal 108 9" xfId="3099"/>
    <cellStyle name="Normal 108 9 10" xfId="25455"/>
    <cellStyle name="Normal 108 9 2" xfId="7715"/>
    <cellStyle name="Normal 108 9 3" xfId="10501"/>
    <cellStyle name="Normal 108 9 4" xfId="13642"/>
    <cellStyle name="Normal 108 9 5" xfId="16737"/>
    <cellStyle name="Normal 108 9 6" xfId="19774"/>
    <cellStyle name="Normal 108 9 7" xfId="22757"/>
    <cellStyle name="Normal 108 9 8" xfId="32676"/>
    <cellStyle name="Normal 108 9 9" xfId="34067"/>
    <cellStyle name="Normal 108 9_Tabla M" xfId="36093"/>
    <cellStyle name="Normal 109" xfId="39084"/>
    <cellStyle name="Normal 109 10" xfId="3100"/>
    <cellStyle name="Normal 109 10 10" xfId="25483"/>
    <cellStyle name="Normal 109 10 2" xfId="7716"/>
    <cellStyle name="Normal 109 10 3" xfId="10500"/>
    <cellStyle name="Normal 109 10 4" xfId="13641"/>
    <cellStyle name="Normal 109 10 5" xfId="16736"/>
    <cellStyle name="Normal 109 10 6" xfId="19773"/>
    <cellStyle name="Normal 109 10 7" xfId="22756"/>
    <cellStyle name="Normal 109 10 8" xfId="31728"/>
    <cellStyle name="Normal 109 10 9" xfId="33310"/>
    <cellStyle name="Normal 109 10_Tabla M" xfId="36094"/>
    <cellStyle name="Normal 109 11" xfId="3101"/>
    <cellStyle name="Normal 109 11 10" xfId="35465"/>
    <cellStyle name="Normal 109 11 2" xfId="7717"/>
    <cellStyle name="Normal 109 11 3" xfId="10499"/>
    <cellStyle name="Normal 109 11 4" xfId="13640"/>
    <cellStyle name="Normal 109 11 5" xfId="16735"/>
    <cellStyle name="Normal 109 11 6" xfId="19772"/>
    <cellStyle name="Normal 109 11 7" xfId="22755"/>
    <cellStyle name="Normal 109 11 8" xfId="30615"/>
    <cellStyle name="Normal 109 11 9" xfId="22289"/>
    <cellStyle name="Normal 109 11_Tabla M" xfId="36095"/>
    <cellStyle name="Normal 109 12" xfId="3102"/>
    <cellStyle name="Normal 109 12 10" xfId="35431"/>
    <cellStyle name="Normal 109 12 2" xfId="7718"/>
    <cellStyle name="Normal 109 12 3" xfId="10498"/>
    <cellStyle name="Normal 109 12 4" xfId="13639"/>
    <cellStyle name="Normal 109 12 5" xfId="16734"/>
    <cellStyle name="Normal 109 12 6" xfId="19771"/>
    <cellStyle name="Normal 109 12 7" xfId="22754"/>
    <cellStyle name="Normal 109 12 8" xfId="29447"/>
    <cellStyle name="Normal 109 12 9" xfId="27184"/>
    <cellStyle name="Normal 109 12_Tabla M" xfId="36096"/>
    <cellStyle name="Normal 109 13" xfId="3103"/>
    <cellStyle name="Normal 109 13 10" xfId="34978"/>
    <cellStyle name="Normal 109 13 2" xfId="7719"/>
    <cellStyle name="Normal 109 13 3" xfId="10497"/>
    <cellStyle name="Normal 109 13 4" xfId="13638"/>
    <cellStyle name="Normal 109 13 5" xfId="16733"/>
    <cellStyle name="Normal 109 13 6" xfId="19770"/>
    <cellStyle name="Normal 109 13 7" xfId="22753"/>
    <cellStyle name="Normal 109 13 8" xfId="28315"/>
    <cellStyle name="Normal 109 13 9" xfId="27447"/>
    <cellStyle name="Normal 109 13_Tabla M" xfId="36097"/>
    <cellStyle name="Normal 109 14" xfId="3104"/>
    <cellStyle name="Normal 109 14 10" xfId="34525"/>
    <cellStyle name="Normal 109 14 2" xfId="7720"/>
    <cellStyle name="Normal 109 14 3" xfId="10496"/>
    <cellStyle name="Normal 109 14 4" xfId="13637"/>
    <cellStyle name="Normal 109 14 5" xfId="16732"/>
    <cellStyle name="Normal 109 14 6" xfId="19769"/>
    <cellStyle name="Normal 109 14 7" xfId="22752"/>
    <cellStyle name="Normal 109 14 8" xfId="32675"/>
    <cellStyle name="Normal 109 14 9" xfId="34066"/>
    <cellStyle name="Normal 109 14_Tabla M" xfId="36098"/>
    <cellStyle name="Normal 109 15" xfId="3105"/>
    <cellStyle name="Normal 109 15 10" xfId="31028"/>
    <cellStyle name="Normal 109 15 2" xfId="7721"/>
    <cellStyle name="Normal 109 15 3" xfId="10495"/>
    <cellStyle name="Normal 109 15 4" xfId="13636"/>
    <cellStyle name="Normal 109 15 5" xfId="16731"/>
    <cellStyle name="Normal 109 15 6" xfId="19768"/>
    <cellStyle name="Normal 109 15 7" xfId="22751"/>
    <cellStyle name="Normal 109 15 8" xfId="31727"/>
    <cellStyle name="Normal 109 15 9" xfId="33309"/>
    <cellStyle name="Normal 109 15_Tabla M" xfId="36099"/>
    <cellStyle name="Normal 109 16" xfId="3106"/>
    <cellStyle name="Normal 109 16 10" xfId="27364"/>
    <cellStyle name="Normal 109 16 2" xfId="7722"/>
    <cellStyle name="Normal 109 16 3" xfId="10494"/>
    <cellStyle name="Normal 109 16 4" xfId="13635"/>
    <cellStyle name="Normal 109 16 5" xfId="16730"/>
    <cellStyle name="Normal 109 16 6" xfId="19767"/>
    <cellStyle name="Normal 109 16 7" xfId="22750"/>
    <cellStyle name="Normal 109 16 8" xfId="30614"/>
    <cellStyle name="Normal 109 16 9" xfId="22288"/>
    <cellStyle name="Normal 109 16_Tabla M" xfId="36100"/>
    <cellStyle name="Normal 109 17" xfId="3107"/>
    <cellStyle name="Normal 109 17 10" xfId="28518"/>
    <cellStyle name="Normal 109 17 2" xfId="7723"/>
    <cellStyle name="Normal 109 17 3" xfId="10493"/>
    <cellStyle name="Normal 109 17 4" xfId="13634"/>
    <cellStyle name="Normal 109 17 5" xfId="16729"/>
    <cellStyle name="Normal 109 17 6" xfId="19766"/>
    <cellStyle name="Normal 109 17 7" xfId="22749"/>
    <cellStyle name="Normal 109 17 8" xfId="29446"/>
    <cellStyle name="Normal 109 17 9" xfId="26926"/>
    <cellStyle name="Normal 109 17_Tabla M" xfId="36101"/>
    <cellStyle name="Normal 109 18" xfId="3108"/>
    <cellStyle name="Normal 109 18 10" xfId="35552"/>
    <cellStyle name="Normal 109 18 2" xfId="7724"/>
    <cellStyle name="Normal 109 18 3" xfId="10492"/>
    <cellStyle name="Normal 109 18 4" xfId="13633"/>
    <cellStyle name="Normal 109 18 5" xfId="16728"/>
    <cellStyle name="Normal 109 18 6" xfId="19765"/>
    <cellStyle name="Normal 109 18 7" xfId="22748"/>
    <cellStyle name="Normal 109 18 8" xfId="28314"/>
    <cellStyle name="Normal 109 18 9" xfId="28581"/>
    <cellStyle name="Normal 109 18_Tabla M" xfId="36102"/>
    <cellStyle name="Normal 109 19" xfId="3109"/>
    <cellStyle name="Normal 109 19 10" xfId="35430"/>
    <cellStyle name="Normal 109 19 2" xfId="7725"/>
    <cellStyle name="Normal 109 19 3" xfId="10491"/>
    <cellStyle name="Normal 109 19 4" xfId="13632"/>
    <cellStyle name="Normal 109 19 5" xfId="16727"/>
    <cellStyle name="Normal 109 19 6" xfId="19764"/>
    <cellStyle name="Normal 109 19 7" xfId="22747"/>
    <cellStyle name="Normal 109 19 8" xfId="32674"/>
    <cellStyle name="Normal 109 19 9" xfId="34065"/>
    <cellStyle name="Normal 109 19_Tabla M" xfId="36103"/>
    <cellStyle name="Normal 109 2" xfId="3110"/>
    <cellStyle name="Normal 109 2 10" xfId="34977"/>
    <cellStyle name="Normal 109 2 2" xfId="7726"/>
    <cellStyle name="Normal 109 2 3" xfId="10490"/>
    <cellStyle name="Normal 109 2 4" xfId="13631"/>
    <cellStyle name="Normal 109 2 5" xfId="16726"/>
    <cellStyle name="Normal 109 2 6" xfId="19763"/>
    <cellStyle name="Normal 109 2 7" xfId="22746"/>
    <cellStyle name="Normal 109 2 8" xfId="31726"/>
    <cellStyle name="Normal 109 2 9" xfId="33308"/>
    <cellStyle name="Normal 109 2_Tabla M" xfId="36104"/>
    <cellStyle name="Normal 109 3" xfId="3111"/>
    <cellStyle name="Normal 109 3 10" xfId="34524"/>
    <cellStyle name="Normal 109 3 2" xfId="7727"/>
    <cellStyle name="Normal 109 3 3" xfId="10489"/>
    <cellStyle name="Normal 109 3 4" xfId="13630"/>
    <cellStyle name="Normal 109 3 5" xfId="16725"/>
    <cellStyle name="Normal 109 3 6" xfId="19762"/>
    <cellStyle name="Normal 109 3 7" xfId="22745"/>
    <cellStyle name="Normal 109 3 8" xfId="30613"/>
    <cellStyle name="Normal 109 3 9" xfId="22287"/>
    <cellStyle name="Normal 109 3_Tabla M" xfId="36105"/>
    <cellStyle name="Normal 109 4" xfId="3112"/>
    <cellStyle name="Normal 109 4 10" xfId="32034"/>
    <cellStyle name="Normal 109 4 2" xfId="7728"/>
    <cellStyle name="Normal 109 4 3" xfId="10488"/>
    <cellStyle name="Normal 109 4 4" xfId="13629"/>
    <cellStyle name="Normal 109 4 5" xfId="16724"/>
    <cellStyle name="Normal 109 4 6" xfId="19761"/>
    <cellStyle name="Normal 109 4 7" xfId="22744"/>
    <cellStyle name="Normal 109 4 8" xfId="29445"/>
    <cellStyle name="Normal 109 4 9" xfId="27531"/>
    <cellStyle name="Normal 109 4_Tabla M" xfId="36106"/>
    <cellStyle name="Normal 109 5" xfId="3113"/>
    <cellStyle name="Normal 109 5 10" xfId="27163"/>
    <cellStyle name="Normal 109 5 2" xfId="7729"/>
    <cellStyle name="Normal 109 5 3" xfId="10487"/>
    <cellStyle name="Normal 109 5 4" xfId="13628"/>
    <cellStyle name="Normal 109 5 5" xfId="16723"/>
    <cellStyle name="Normal 109 5 6" xfId="19760"/>
    <cellStyle name="Normal 109 5 7" xfId="22743"/>
    <cellStyle name="Normal 109 5 8" xfId="28313"/>
    <cellStyle name="Normal 109 5 9" xfId="29733"/>
    <cellStyle name="Normal 109 5_Tabla M" xfId="36107"/>
    <cellStyle name="Normal 109 6" xfId="3114"/>
    <cellStyle name="Normal 109 6 10" xfId="13114"/>
    <cellStyle name="Normal 109 6 2" xfId="7730"/>
    <cellStyle name="Normal 109 6 3" xfId="10486"/>
    <cellStyle name="Normal 109 6 4" xfId="13627"/>
    <cellStyle name="Normal 109 6 5" xfId="16722"/>
    <cellStyle name="Normal 109 6 6" xfId="19759"/>
    <cellStyle name="Normal 109 6 7" xfId="22742"/>
    <cellStyle name="Normal 109 6 8" xfId="32673"/>
    <cellStyle name="Normal 109 6 9" xfId="34064"/>
    <cellStyle name="Normal 109 6_Tabla M" xfId="36108"/>
    <cellStyle name="Normal 109 7" xfId="3115"/>
    <cellStyle name="Normal 109 7 10" xfId="35638"/>
    <cellStyle name="Normal 109 7 2" xfId="7731"/>
    <cellStyle name="Normal 109 7 3" xfId="10485"/>
    <cellStyle name="Normal 109 7 4" xfId="13626"/>
    <cellStyle name="Normal 109 7 5" xfId="16721"/>
    <cellStyle name="Normal 109 7 6" xfId="19758"/>
    <cellStyle name="Normal 109 7 7" xfId="22741"/>
    <cellStyle name="Normal 109 7 8" xfId="31725"/>
    <cellStyle name="Normal 109 7 9" xfId="33307"/>
    <cellStyle name="Normal 109 7_Tabla M" xfId="36109"/>
    <cellStyle name="Normal 109 8" xfId="3116"/>
    <cellStyle name="Normal 109 8 10" xfId="35429"/>
    <cellStyle name="Normal 109 8 2" xfId="7732"/>
    <cellStyle name="Normal 109 8 3" xfId="10484"/>
    <cellStyle name="Normal 109 8 4" xfId="13625"/>
    <cellStyle name="Normal 109 8 5" xfId="16720"/>
    <cellStyle name="Normal 109 8 6" xfId="19757"/>
    <cellStyle name="Normal 109 8 7" xfId="22740"/>
    <cellStyle name="Normal 109 8 8" xfId="30612"/>
    <cellStyle name="Normal 109 8 9" xfId="22286"/>
    <cellStyle name="Normal 109 8_Tabla M" xfId="36110"/>
    <cellStyle name="Normal 109 9" xfId="3117"/>
    <cellStyle name="Normal 109 9 10" xfId="34976"/>
    <cellStyle name="Normal 109 9 2" xfId="7733"/>
    <cellStyle name="Normal 109 9 3" xfId="10483"/>
    <cellStyle name="Normal 109 9 4" xfId="13624"/>
    <cellStyle name="Normal 109 9 5" xfId="16719"/>
    <cellStyle name="Normal 109 9 6" xfId="19756"/>
    <cellStyle name="Normal 109 9 7" xfId="22739"/>
    <cellStyle name="Normal 109 9 8" xfId="29444"/>
    <cellStyle name="Normal 109 9 9" xfId="28663"/>
    <cellStyle name="Normal 109 9_Tabla M" xfId="36111"/>
    <cellStyle name="Normal 11" xfId="48"/>
    <cellStyle name="Normal 11 2" xfId="87"/>
    <cellStyle name="Normal 11 2 10" xfId="39268"/>
    <cellStyle name="Normal 11 2 11" xfId="39277"/>
    <cellStyle name="Normal 11 2 2" xfId="39202"/>
    <cellStyle name="Normal 11 2 3" xfId="39209"/>
    <cellStyle name="Normal 11 2 4" xfId="39216"/>
    <cellStyle name="Normal 11 2 5" xfId="39222"/>
    <cellStyle name="Normal 11 2 6" xfId="39232"/>
    <cellStyle name="Normal 11 2 7" xfId="39242"/>
    <cellStyle name="Normal 11 2 8" xfId="39249"/>
    <cellStyle name="Normal 11 2 9" xfId="39258"/>
    <cellStyle name="Normal 11 3" xfId="1602"/>
    <cellStyle name="Normal 110" xfId="39085"/>
    <cellStyle name="Normal 110 10" xfId="3118"/>
    <cellStyle name="Normal 110 10 10" xfId="34523"/>
    <cellStyle name="Normal 110 10 2" xfId="7734"/>
    <cellStyle name="Normal 110 10 3" xfId="10482"/>
    <cellStyle name="Normal 110 10 4" xfId="13623"/>
    <cellStyle name="Normal 110 10 5" xfId="16718"/>
    <cellStyle name="Normal 110 10 6" xfId="19755"/>
    <cellStyle name="Normal 110 10 7" xfId="22738"/>
    <cellStyle name="Normal 110 10 8" xfId="28312"/>
    <cellStyle name="Normal 110 10 9" xfId="30871"/>
    <cellStyle name="Normal 110 10_Tabla M" xfId="36112"/>
    <cellStyle name="Normal 110 11" xfId="3119"/>
    <cellStyle name="Normal 110 11 10" xfId="27624"/>
    <cellStyle name="Normal 110 11 2" xfId="7735"/>
    <cellStyle name="Normal 110 11 3" xfId="10481"/>
    <cellStyle name="Normal 110 11 4" xfId="13622"/>
    <cellStyle name="Normal 110 11 5" xfId="16717"/>
    <cellStyle name="Normal 110 11 6" xfId="19754"/>
    <cellStyle name="Normal 110 11 7" xfId="22737"/>
    <cellStyle name="Normal 110 11 8" xfId="32672"/>
    <cellStyle name="Normal 110 11 9" xfId="34063"/>
    <cellStyle name="Normal 110 11_Tabla M" xfId="36113"/>
    <cellStyle name="Normal 110 12" xfId="3120"/>
    <cellStyle name="Normal 110 12 10" xfId="29952"/>
    <cellStyle name="Normal 110 12 2" xfId="7736"/>
    <cellStyle name="Normal 110 12 3" xfId="10480"/>
    <cellStyle name="Normal 110 12 4" xfId="13621"/>
    <cellStyle name="Normal 110 12 5" xfId="16716"/>
    <cellStyle name="Normal 110 12 6" xfId="19753"/>
    <cellStyle name="Normal 110 12 7" xfId="22736"/>
    <cellStyle name="Normal 110 12 8" xfId="31724"/>
    <cellStyle name="Normal 110 12 9" xfId="33306"/>
    <cellStyle name="Normal 110 12_Tabla M" xfId="36114"/>
    <cellStyle name="Normal 110 13" xfId="3121"/>
    <cellStyle name="Normal 110 13 10" xfId="28737"/>
    <cellStyle name="Normal 110 13 2" xfId="7737"/>
    <cellStyle name="Normal 110 13 3" xfId="10479"/>
    <cellStyle name="Normal 110 13 4" xfId="13620"/>
    <cellStyle name="Normal 110 13 5" xfId="16715"/>
    <cellStyle name="Normal 110 13 6" xfId="19752"/>
    <cellStyle name="Normal 110 13 7" xfId="22735"/>
    <cellStyle name="Normal 110 13 8" xfId="30611"/>
    <cellStyle name="Normal 110 13 9" xfId="22285"/>
    <cellStyle name="Normal 110 13_Tabla M" xfId="36115"/>
    <cellStyle name="Normal 110 14" xfId="3122"/>
    <cellStyle name="Normal 110 14 10" xfId="35731"/>
    <cellStyle name="Normal 110 14 2" xfId="7738"/>
    <cellStyle name="Normal 110 14 3" xfId="10478"/>
    <cellStyle name="Normal 110 14 4" xfId="13619"/>
    <cellStyle name="Normal 110 14 5" xfId="16714"/>
    <cellStyle name="Normal 110 14 6" xfId="19751"/>
    <cellStyle name="Normal 110 14 7" xfId="22734"/>
    <cellStyle name="Normal 110 14 8" xfId="29443"/>
    <cellStyle name="Normal 110 14 9" xfId="29824"/>
    <cellStyle name="Normal 110 14_Tabla M" xfId="36116"/>
    <cellStyle name="Normal 110 15" xfId="3123"/>
    <cellStyle name="Normal 110 15 10" xfId="35428"/>
    <cellStyle name="Normal 110 15 2" xfId="7739"/>
    <cellStyle name="Normal 110 15 3" xfId="10477"/>
    <cellStyle name="Normal 110 15 4" xfId="13618"/>
    <cellStyle name="Normal 110 15 5" xfId="16713"/>
    <cellStyle name="Normal 110 15 6" xfId="19750"/>
    <cellStyle name="Normal 110 15 7" xfId="22733"/>
    <cellStyle name="Normal 110 15 8" xfId="28311"/>
    <cellStyle name="Normal 110 15 9" xfId="31882"/>
    <cellStyle name="Normal 110 15_Tabla M" xfId="36117"/>
    <cellStyle name="Normal 110 16" xfId="3124"/>
    <cellStyle name="Normal 110 16 10" xfId="34975"/>
    <cellStyle name="Normal 110 16 2" xfId="7740"/>
    <cellStyle name="Normal 110 16 3" xfId="10476"/>
    <cellStyle name="Normal 110 16 4" xfId="13617"/>
    <cellStyle name="Normal 110 16 5" xfId="16712"/>
    <cellStyle name="Normal 110 16 6" xfId="19749"/>
    <cellStyle name="Normal 110 16 7" xfId="22732"/>
    <cellStyle name="Normal 110 16 8" xfId="32671"/>
    <cellStyle name="Normal 110 16 9" xfId="34062"/>
    <cellStyle name="Normal 110 16_Tabla M" xfId="36118"/>
    <cellStyle name="Normal 110 17" xfId="3125"/>
    <cellStyle name="Normal 110 17 10" xfId="34522"/>
    <cellStyle name="Normal 110 17 2" xfId="7741"/>
    <cellStyle name="Normal 110 17 3" xfId="10475"/>
    <cellStyle name="Normal 110 17 4" xfId="13616"/>
    <cellStyle name="Normal 110 17 5" xfId="16711"/>
    <cellStyle name="Normal 110 17 6" xfId="19748"/>
    <cellStyle name="Normal 110 17 7" xfId="22731"/>
    <cellStyle name="Normal 110 17 8" xfId="31723"/>
    <cellStyle name="Normal 110 17 9" xfId="33305"/>
    <cellStyle name="Normal 110 17_Tabla M" xfId="36119"/>
    <cellStyle name="Normal 110 18" xfId="3126"/>
    <cellStyle name="Normal 110 18 10" xfId="24777"/>
    <cellStyle name="Normal 110 18 2" xfId="7742"/>
    <cellStyle name="Normal 110 18 3" xfId="10474"/>
    <cellStyle name="Normal 110 18 4" xfId="13615"/>
    <cellStyle name="Normal 110 18 5" xfId="16710"/>
    <cellStyle name="Normal 110 18 6" xfId="19747"/>
    <cellStyle name="Normal 110 18 7" xfId="22730"/>
    <cellStyle name="Normal 110 18 8" xfId="30610"/>
    <cellStyle name="Normal 110 18 9" xfId="22284"/>
    <cellStyle name="Normal 110 18_Tabla M" xfId="36120"/>
    <cellStyle name="Normal 110 19" xfId="3127"/>
    <cellStyle name="Normal 110 19 10" xfId="31072"/>
    <cellStyle name="Normal 110 19 2" xfId="7743"/>
    <cellStyle name="Normal 110 19 3" xfId="10473"/>
    <cellStyle name="Normal 110 19 4" xfId="13614"/>
    <cellStyle name="Normal 110 19 5" xfId="16709"/>
    <cellStyle name="Normal 110 19 6" xfId="19746"/>
    <cellStyle name="Normal 110 19 7" xfId="22729"/>
    <cellStyle name="Normal 110 19 8" xfId="29442"/>
    <cellStyle name="Normal 110 19 9" xfId="27185"/>
    <cellStyle name="Normal 110 19_Tabla M" xfId="36121"/>
    <cellStyle name="Normal 110 2" xfId="3128"/>
    <cellStyle name="Normal 110 2 10" xfId="33404"/>
    <cellStyle name="Normal 110 2 2" xfId="7744"/>
    <cellStyle name="Normal 110 2 3" xfId="10472"/>
    <cellStyle name="Normal 110 2 4" xfId="13613"/>
    <cellStyle name="Normal 110 2 5" xfId="16708"/>
    <cellStyle name="Normal 110 2 6" xfId="19745"/>
    <cellStyle name="Normal 110 2 7" xfId="22728"/>
    <cellStyle name="Normal 110 2 8" xfId="28310"/>
    <cellStyle name="Normal 110 2 9" xfId="27448"/>
    <cellStyle name="Normal 110 2_Tabla M" xfId="36122"/>
    <cellStyle name="Normal 110 3" xfId="3129"/>
    <cellStyle name="Normal 110 3 10" xfId="35824"/>
    <cellStyle name="Normal 110 3 2" xfId="7745"/>
    <cellStyle name="Normal 110 3 3" xfId="10471"/>
    <cellStyle name="Normal 110 3 4" xfId="13612"/>
    <cellStyle name="Normal 110 3 5" xfId="16707"/>
    <cellStyle name="Normal 110 3 6" xfId="19744"/>
    <cellStyle name="Normal 110 3 7" xfId="22727"/>
    <cellStyle name="Normal 110 3 8" xfId="32670"/>
    <cellStyle name="Normal 110 3 9" xfId="34061"/>
    <cellStyle name="Normal 110 3_Tabla M" xfId="36123"/>
    <cellStyle name="Normal 110 4" xfId="3130"/>
    <cellStyle name="Normal 110 4 10" xfId="35427"/>
    <cellStyle name="Normal 110 4 2" xfId="7746"/>
    <cellStyle name="Normal 110 4 3" xfId="10470"/>
    <cellStyle name="Normal 110 4 4" xfId="13611"/>
    <cellStyle name="Normal 110 4 5" xfId="16706"/>
    <cellStyle name="Normal 110 4 6" xfId="19743"/>
    <cellStyle name="Normal 110 4 7" xfId="22726"/>
    <cellStyle name="Normal 110 4 8" xfId="31722"/>
    <cellStyle name="Normal 110 4 9" xfId="33304"/>
    <cellStyle name="Normal 110 4_Tabla M" xfId="36124"/>
    <cellStyle name="Normal 110 5" xfId="3131"/>
    <cellStyle name="Normal 110 5 10" xfId="34974"/>
    <cellStyle name="Normal 110 5 2" xfId="7747"/>
    <cellStyle name="Normal 110 5 3" xfId="10469"/>
    <cellStyle name="Normal 110 5 4" xfId="13610"/>
    <cellStyle name="Normal 110 5 5" xfId="16705"/>
    <cellStyle name="Normal 110 5 6" xfId="19742"/>
    <cellStyle name="Normal 110 5 7" xfId="22725"/>
    <cellStyle name="Normal 110 5 8" xfId="30609"/>
    <cellStyle name="Normal 110 5 9" xfId="22283"/>
    <cellStyle name="Normal 110 5_Tabla M" xfId="36125"/>
    <cellStyle name="Normal 110 6" xfId="3132"/>
    <cellStyle name="Normal 110 6 10" xfId="34521"/>
    <cellStyle name="Normal 110 6 2" xfId="7748"/>
    <cellStyle name="Normal 110 6 3" xfId="10468"/>
    <cellStyle name="Normal 110 6 4" xfId="13609"/>
    <cellStyle name="Normal 110 6 5" xfId="16704"/>
    <cellStyle name="Normal 110 6 6" xfId="19741"/>
    <cellStyle name="Normal 110 6 7" xfId="22724"/>
    <cellStyle name="Normal 110 6 8" xfId="29441"/>
    <cellStyle name="Normal 110 6 9" xfId="26925"/>
    <cellStyle name="Normal 110 6_Tabla M" xfId="36126"/>
    <cellStyle name="Normal 110 7" xfId="3133"/>
    <cellStyle name="Normal 110 7 10" xfId="27168"/>
    <cellStyle name="Normal 110 7 2" xfId="7749"/>
    <cellStyle name="Normal 110 7 3" xfId="10467"/>
    <cellStyle name="Normal 110 7 4" xfId="13608"/>
    <cellStyle name="Normal 110 7 5" xfId="16703"/>
    <cellStyle name="Normal 110 7 6" xfId="19740"/>
    <cellStyle name="Normal 110 7 7" xfId="22723"/>
    <cellStyle name="Normal 110 7 8" xfId="28309"/>
    <cellStyle name="Normal 110 7 9" xfId="28582"/>
    <cellStyle name="Normal 110 7_Tabla M" xfId="36127"/>
    <cellStyle name="Normal 110 8" xfId="3134"/>
    <cellStyle name="Normal 110 8 10" xfId="25454"/>
    <cellStyle name="Normal 110 8 2" xfId="7750"/>
    <cellStyle name="Normal 110 8 3" xfId="10466"/>
    <cellStyle name="Normal 110 8 4" xfId="13607"/>
    <cellStyle name="Normal 110 8 5" xfId="16702"/>
    <cellStyle name="Normal 110 8 6" xfId="19739"/>
    <cellStyle name="Normal 110 8 7" xfId="22722"/>
    <cellStyle name="Normal 110 8 8" xfId="32669"/>
    <cellStyle name="Normal 110 8 9" xfId="34060"/>
    <cellStyle name="Normal 110 8_Tabla M" xfId="36128"/>
    <cellStyle name="Normal 110 9" xfId="3135"/>
    <cellStyle name="Normal 110 9 10" xfId="25482"/>
    <cellStyle name="Normal 110 9 2" xfId="7751"/>
    <cellStyle name="Normal 110 9 3" xfId="10465"/>
    <cellStyle name="Normal 110 9 4" xfId="13606"/>
    <cellStyle name="Normal 110 9 5" xfId="16701"/>
    <cellStyle name="Normal 110 9 6" xfId="19738"/>
    <cellStyle name="Normal 110 9 7" xfId="22721"/>
    <cellStyle name="Normal 110 9 8" xfId="31721"/>
    <cellStyle name="Normal 110 9 9" xfId="33303"/>
    <cellStyle name="Normal 110 9_Tabla M" xfId="36129"/>
    <cellStyle name="Normal 111" xfId="39086"/>
    <cellStyle name="Normal 111 10" xfId="3136"/>
    <cellStyle name="Normal 111 10 10" xfId="35466"/>
    <cellStyle name="Normal 111 10 2" xfId="7752"/>
    <cellStyle name="Normal 111 10 3" xfId="10464"/>
    <cellStyle name="Normal 111 10 4" xfId="13605"/>
    <cellStyle name="Normal 111 10 5" xfId="16700"/>
    <cellStyle name="Normal 111 10 6" xfId="19737"/>
    <cellStyle name="Normal 111 10 7" xfId="22720"/>
    <cellStyle name="Normal 111 10 8" xfId="30608"/>
    <cellStyle name="Normal 111 10 9" xfId="22282"/>
    <cellStyle name="Normal 111 10_Tabla M" xfId="36130"/>
    <cellStyle name="Normal 111 11" xfId="3137"/>
    <cellStyle name="Normal 111 11 10" xfId="35426"/>
    <cellStyle name="Normal 111 11 2" xfId="7753"/>
    <cellStyle name="Normal 111 11 3" xfId="10463"/>
    <cellStyle name="Normal 111 11 4" xfId="13604"/>
    <cellStyle name="Normal 111 11 5" xfId="16699"/>
    <cellStyle name="Normal 111 11 6" xfId="19736"/>
    <cellStyle name="Normal 111 11 7" xfId="22719"/>
    <cellStyle name="Normal 111 11 8" xfId="29440"/>
    <cellStyle name="Normal 111 11 9" xfId="27532"/>
    <cellStyle name="Normal 111 11_Tabla M" xfId="36131"/>
    <cellStyle name="Normal 111 12" xfId="3138"/>
    <cellStyle name="Normal 111 12 10" xfId="34973"/>
    <cellStyle name="Normal 111 12 2" xfId="7754"/>
    <cellStyle name="Normal 111 12 3" xfId="10462"/>
    <cellStyle name="Normal 111 12 4" xfId="13603"/>
    <cellStyle name="Normal 111 12 5" xfId="16698"/>
    <cellStyle name="Normal 111 12 6" xfId="19735"/>
    <cellStyle name="Normal 111 12 7" xfId="22718"/>
    <cellStyle name="Normal 111 12 8" xfId="28308"/>
    <cellStyle name="Normal 111 12 9" xfId="29734"/>
    <cellStyle name="Normal 111 12_Tabla M" xfId="36132"/>
    <cellStyle name="Normal 111 13" xfId="3139"/>
    <cellStyle name="Normal 111 13 10" xfId="34520"/>
    <cellStyle name="Normal 111 13 2" xfId="7755"/>
    <cellStyle name="Normal 111 13 3" xfId="10461"/>
    <cellStyle name="Normal 111 13 4" xfId="13602"/>
    <cellStyle name="Normal 111 13 5" xfId="16697"/>
    <cellStyle name="Normal 111 13 6" xfId="19734"/>
    <cellStyle name="Normal 111 13 7" xfId="22717"/>
    <cellStyle name="Normal 111 13 8" xfId="32668"/>
    <cellStyle name="Normal 111 13 9" xfId="34059"/>
    <cellStyle name="Normal 111 13_Tabla M" xfId="36133"/>
    <cellStyle name="Normal 111 14" xfId="3140"/>
    <cellStyle name="Normal 111 14 10" xfId="26886"/>
    <cellStyle name="Normal 111 14 2" xfId="7756"/>
    <cellStyle name="Normal 111 14 3" xfId="10460"/>
    <cellStyle name="Normal 111 14 4" xfId="13601"/>
    <cellStyle name="Normal 111 14 5" xfId="16696"/>
    <cellStyle name="Normal 111 14 6" xfId="19733"/>
    <cellStyle name="Normal 111 14 7" xfId="22716"/>
    <cellStyle name="Normal 111 14 8" xfId="31720"/>
    <cellStyle name="Normal 111 14 9" xfId="33302"/>
    <cellStyle name="Normal 111 14_Tabla M" xfId="36134"/>
    <cellStyle name="Normal 111 15" xfId="3141"/>
    <cellStyle name="Normal 111 15 10" xfId="31856"/>
    <cellStyle name="Normal 111 15 2" xfId="7757"/>
    <cellStyle name="Normal 111 15 3" xfId="10459"/>
    <cellStyle name="Normal 111 15 4" xfId="13600"/>
    <cellStyle name="Normal 111 15 5" xfId="16695"/>
    <cellStyle name="Normal 111 15 6" xfId="19732"/>
    <cellStyle name="Normal 111 15 7" xfId="22715"/>
    <cellStyle name="Normal 111 15 8" xfId="30607"/>
    <cellStyle name="Normal 111 15 9" xfId="22281"/>
    <cellStyle name="Normal 111 15_Tabla M" xfId="36135"/>
    <cellStyle name="Normal 111 16" xfId="3142"/>
    <cellStyle name="Normal 111 16 10" xfId="27375"/>
    <cellStyle name="Normal 111 16 2" xfId="7758"/>
    <cellStyle name="Normal 111 16 3" xfId="10458"/>
    <cellStyle name="Normal 111 16 4" xfId="13599"/>
    <cellStyle name="Normal 111 16 5" xfId="16694"/>
    <cellStyle name="Normal 111 16 6" xfId="19731"/>
    <cellStyle name="Normal 111 16 7" xfId="22714"/>
    <cellStyle name="Normal 111 16 8" xfId="29439"/>
    <cellStyle name="Normal 111 16 9" xfId="28664"/>
    <cellStyle name="Normal 111 16_Tabla M" xfId="36136"/>
    <cellStyle name="Normal 111 17" xfId="3143"/>
    <cellStyle name="Normal 111 17 10" xfId="35553"/>
    <cellStyle name="Normal 111 17 2" xfId="7759"/>
    <cellStyle name="Normal 111 17 3" xfId="10457"/>
    <cellStyle name="Normal 111 17 4" xfId="13598"/>
    <cellStyle name="Normal 111 17 5" xfId="16693"/>
    <cellStyle name="Normal 111 17 6" xfId="19730"/>
    <cellStyle name="Normal 111 17 7" xfId="22713"/>
    <cellStyle name="Normal 111 17 8" xfId="28307"/>
    <cellStyle name="Normal 111 17 9" xfId="30872"/>
    <cellStyle name="Normal 111 17_Tabla M" xfId="36137"/>
    <cellStyle name="Normal 111 18" xfId="3144"/>
    <cellStyle name="Normal 111 18 10" xfId="35425"/>
    <cellStyle name="Normal 111 18 2" xfId="7760"/>
    <cellStyle name="Normal 111 18 3" xfId="10456"/>
    <cellStyle name="Normal 111 18 4" xfId="13597"/>
    <cellStyle name="Normal 111 18 5" xfId="16692"/>
    <cellStyle name="Normal 111 18 6" xfId="19729"/>
    <cellStyle name="Normal 111 18 7" xfId="22712"/>
    <cellStyle name="Normal 111 18 8" xfId="32667"/>
    <cellStyle name="Normal 111 18 9" xfId="34058"/>
    <cellStyle name="Normal 111 18_Tabla M" xfId="36138"/>
    <cellStyle name="Normal 111 19" xfId="3145"/>
    <cellStyle name="Normal 111 19 10" xfId="34972"/>
    <cellStyle name="Normal 111 19 2" xfId="7761"/>
    <cellStyle name="Normal 111 19 3" xfId="10455"/>
    <cellStyle name="Normal 111 19 4" xfId="13596"/>
    <cellStyle name="Normal 111 19 5" xfId="16691"/>
    <cellStyle name="Normal 111 19 6" xfId="19728"/>
    <cellStyle name="Normal 111 19 7" xfId="22711"/>
    <cellStyle name="Normal 111 19 8" xfId="31719"/>
    <cellStyle name="Normal 111 19 9" xfId="33301"/>
    <cellStyle name="Normal 111 19_Tabla M" xfId="36139"/>
    <cellStyle name="Normal 111 2" xfId="3146"/>
    <cellStyle name="Normal 111 2 10" xfId="34519"/>
    <cellStyle name="Normal 111 2 2" xfId="7762"/>
    <cellStyle name="Normal 111 2 3" xfId="10454"/>
    <cellStyle name="Normal 111 2 4" xfId="13595"/>
    <cellStyle name="Normal 111 2 5" xfId="16690"/>
    <cellStyle name="Normal 111 2 6" xfId="19727"/>
    <cellStyle name="Normal 111 2 7" xfId="22710"/>
    <cellStyle name="Normal 111 2 8" xfId="30606"/>
    <cellStyle name="Normal 111 2 9" xfId="26963"/>
    <cellStyle name="Normal 111 2_Tabla M" xfId="36140"/>
    <cellStyle name="Normal 111 3" xfId="3147"/>
    <cellStyle name="Normal 111 3 10" xfId="31076"/>
    <cellStyle name="Normal 111 3 2" xfId="7763"/>
    <cellStyle name="Normal 111 3 3" xfId="10453"/>
    <cellStyle name="Normal 111 3 4" xfId="13594"/>
    <cellStyle name="Normal 111 3 5" xfId="16689"/>
    <cellStyle name="Normal 111 3 6" xfId="19726"/>
    <cellStyle name="Normal 111 3 7" xfId="22709"/>
    <cellStyle name="Normal 111 3 8" xfId="29438"/>
    <cellStyle name="Normal 111 3 9" xfId="29825"/>
    <cellStyle name="Normal 111 3_Tabla M" xfId="36141"/>
    <cellStyle name="Normal 111 4" xfId="3148"/>
    <cellStyle name="Normal 111 4 10" xfId="27109"/>
    <cellStyle name="Normal 111 4 2" xfId="7764"/>
    <cellStyle name="Normal 111 4 3" xfId="10452"/>
    <cellStyle name="Normal 111 4 4" xfId="13593"/>
    <cellStyle name="Normal 111 4 5" xfId="16688"/>
    <cellStyle name="Normal 111 4 6" xfId="19725"/>
    <cellStyle name="Normal 111 4 7" xfId="22708"/>
    <cellStyle name="Normal 111 4 8" xfId="28306"/>
    <cellStyle name="Normal 111 4 9" xfId="31883"/>
    <cellStyle name="Normal 111 4_Tabla M" xfId="36142"/>
    <cellStyle name="Normal 111 5" xfId="3149"/>
    <cellStyle name="Normal 111 5 10" xfId="13050"/>
    <cellStyle name="Normal 111 5 2" xfId="7765"/>
    <cellStyle name="Normal 111 5 3" xfId="10451"/>
    <cellStyle name="Normal 111 5 4" xfId="13592"/>
    <cellStyle name="Normal 111 5 5" xfId="16687"/>
    <cellStyle name="Normal 111 5 6" xfId="19724"/>
    <cellStyle name="Normal 111 5 7" xfId="22707"/>
    <cellStyle name="Normal 111 5 8" xfId="32666"/>
    <cellStyle name="Normal 111 5 9" xfId="34057"/>
    <cellStyle name="Normal 111 5_Tabla M" xfId="36143"/>
    <cellStyle name="Normal 111 6" xfId="3150"/>
    <cellStyle name="Normal 111 6 10" xfId="35639"/>
    <cellStyle name="Normal 111 6 2" xfId="7766"/>
    <cellStyle name="Normal 111 6 3" xfId="10450"/>
    <cellStyle name="Normal 111 6 4" xfId="13591"/>
    <cellStyle name="Normal 111 6 5" xfId="16686"/>
    <cellStyle name="Normal 111 6 6" xfId="19723"/>
    <cellStyle name="Normal 111 6 7" xfId="22706"/>
    <cellStyle name="Normal 111 6 8" xfId="31718"/>
    <cellStyle name="Normal 111 6 9" xfId="33300"/>
    <cellStyle name="Normal 111 6_Tabla M" xfId="36144"/>
    <cellStyle name="Normal 111 7" xfId="3151"/>
    <cellStyle name="Normal 111 7 10" xfId="35424"/>
    <cellStyle name="Normal 111 7 2" xfId="7767"/>
    <cellStyle name="Normal 111 7 3" xfId="10449"/>
    <cellStyle name="Normal 111 7 4" xfId="13590"/>
    <cellStyle name="Normal 111 7 5" xfId="16685"/>
    <cellStyle name="Normal 111 7 6" xfId="19722"/>
    <cellStyle name="Normal 111 7 7" xfId="22705"/>
    <cellStyle name="Normal 111 7 8" xfId="30605"/>
    <cellStyle name="Normal 111 7 9" xfId="27471"/>
    <cellStyle name="Normal 111 7_Tabla M" xfId="36145"/>
    <cellStyle name="Normal 111 8" xfId="3152"/>
    <cellStyle name="Normal 111 8 10" xfId="34971"/>
    <cellStyle name="Normal 111 8 2" xfId="7768"/>
    <cellStyle name="Normal 111 8 3" xfId="10448"/>
    <cellStyle name="Normal 111 8 4" xfId="13589"/>
    <cellStyle name="Normal 111 8 5" xfId="16684"/>
    <cellStyle name="Normal 111 8 6" xfId="19721"/>
    <cellStyle name="Normal 111 8 7" xfId="22704"/>
    <cellStyle name="Normal 111 8 8" xfId="29437"/>
    <cellStyle name="Normal 111 8 9" xfId="27186"/>
    <cellStyle name="Normal 111 8_Tabla M" xfId="36146"/>
    <cellStyle name="Normal 111 9" xfId="3153"/>
    <cellStyle name="Normal 111 9 10" xfId="34518"/>
    <cellStyle name="Normal 111 9 2" xfId="7769"/>
    <cellStyle name="Normal 111 9 3" xfId="10447"/>
    <cellStyle name="Normal 111 9 4" xfId="13588"/>
    <cellStyle name="Normal 111 9 5" xfId="16683"/>
    <cellStyle name="Normal 111 9 6" xfId="19720"/>
    <cellStyle name="Normal 111 9 7" xfId="22703"/>
    <cellStyle name="Normal 111 9 8" xfId="28305"/>
    <cellStyle name="Normal 111 9 9" xfId="27449"/>
    <cellStyle name="Normal 111 9_Tabla M" xfId="36147"/>
    <cellStyle name="Normal 112" xfId="39087"/>
    <cellStyle name="Normal 112 2" xfId="3154"/>
    <cellStyle name="Normal 112 2 10" xfId="28765"/>
    <cellStyle name="Normal 112 2 2" xfId="7770"/>
    <cellStyle name="Normal 112 2 3" xfId="10446"/>
    <cellStyle name="Normal 112 2 4" xfId="13587"/>
    <cellStyle name="Normal 112 2 5" xfId="16682"/>
    <cellStyle name="Normal 112 2 6" xfId="19719"/>
    <cellStyle name="Normal 112 2 7" xfId="22702"/>
    <cellStyle name="Normal 112 2 8" xfId="32665"/>
    <cellStyle name="Normal 112 2 9" xfId="34056"/>
    <cellStyle name="Normal 112 2_Tabla M" xfId="36148"/>
    <cellStyle name="Normal 112 3" xfId="3155"/>
    <cellStyle name="Normal 112 3 10" xfId="28789"/>
    <cellStyle name="Normal 112 3 2" xfId="7771"/>
    <cellStyle name="Normal 112 3 3" xfId="10445"/>
    <cellStyle name="Normal 112 3 4" xfId="13586"/>
    <cellStyle name="Normal 112 3 5" xfId="16681"/>
    <cellStyle name="Normal 112 3 6" xfId="19718"/>
    <cellStyle name="Normal 112 3 7" xfId="22701"/>
    <cellStyle name="Normal 112 3 8" xfId="31717"/>
    <cellStyle name="Normal 112 3 9" xfId="33299"/>
    <cellStyle name="Normal 112 3_Tabla M" xfId="36149"/>
    <cellStyle name="Normal 112 4" xfId="3156"/>
    <cellStyle name="Normal 112 4 10" xfId="27605"/>
    <cellStyle name="Normal 112 4 2" xfId="7772"/>
    <cellStyle name="Normal 112 4 3" xfId="10444"/>
    <cellStyle name="Normal 112 4 4" xfId="13585"/>
    <cellStyle name="Normal 112 4 5" xfId="16680"/>
    <cellStyle name="Normal 112 4 6" xfId="19717"/>
    <cellStyle name="Normal 112 4 7" xfId="22700"/>
    <cellStyle name="Normal 112 4 8" xfId="30604"/>
    <cellStyle name="Normal 112 4 9" xfId="28607"/>
    <cellStyle name="Normal 112 4_Tabla M" xfId="36150"/>
    <cellStyle name="Normal 112 5" xfId="3157"/>
    <cellStyle name="Normal 112 5 10" xfId="35732"/>
    <cellStyle name="Normal 112 5 2" xfId="7773"/>
    <cellStyle name="Normal 112 5 3" xfId="10443"/>
    <cellStyle name="Normal 112 5 4" xfId="13584"/>
    <cellStyle name="Normal 112 5 5" xfId="16679"/>
    <cellStyle name="Normal 112 5 6" xfId="19716"/>
    <cellStyle name="Normal 112 5 7" xfId="22699"/>
    <cellStyle name="Normal 112 5 8" xfId="29436"/>
    <cellStyle name="Normal 112 5 9" xfId="26924"/>
    <cellStyle name="Normal 112 5_Tabla M" xfId="36151"/>
    <cellStyle name="Normal 112 6" xfId="3158"/>
    <cellStyle name="Normal 112 6 10" xfId="35423"/>
    <cellStyle name="Normal 112 6 2" xfId="7774"/>
    <cellStyle name="Normal 112 6 3" xfId="10442"/>
    <cellStyle name="Normal 112 6 4" xfId="13583"/>
    <cellStyle name="Normal 112 6 5" xfId="16678"/>
    <cellStyle name="Normal 112 6 6" xfId="19715"/>
    <cellStyle name="Normal 112 6 7" xfId="22698"/>
    <cellStyle name="Normal 112 6 8" xfId="28304"/>
    <cellStyle name="Normal 112 6 9" xfId="28583"/>
    <cellStyle name="Normal 112 6_Tabla M" xfId="36152"/>
    <cellStyle name="Normal 112 7" xfId="3159"/>
    <cellStyle name="Normal 112 7 10" xfId="34970"/>
    <cellStyle name="Normal 112 7 2" xfId="7775"/>
    <cellStyle name="Normal 112 7 3" xfId="10378"/>
    <cellStyle name="Normal 112 7 4" xfId="13519"/>
    <cellStyle name="Normal 112 7 5" xfId="16614"/>
    <cellStyle name="Normal 112 7 6" xfId="19651"/>
    <cellStyle name="Normal 112 7 7" xfId="22634"/>
    <cellStyle name="Normal 112 7 8" xfId="32664"/>
    <cellStyle name="Normal 112 7 9" xfId="34055"/>
    <cellStyle name="Normal 112 7_Tabla M" xfId="36153"/>
    <cellStyle name="Normal 113" xfId="39088"/>
    <cellStyle name="Normal 113 2" xfId="3160"/>
    <cellStyle name="Normal 113 2 10" xfId="34517"/>
    <cellStyle name="Normal 113 2 2" xfId="7776"/>
    <cellStyle name="Normal 113 2 3" xfId="10377"/>
    <cellStyle name="Normal 113 2 4" xfId="13518"/>
    <cellStyle name="Normal 113 2 5" xfId="16613"/>
    <cellStyle name="Normal 113 2 6" xfId="19650"/>
    <cellStyle name="Normal 113 2 7" xfId="22633"/>
    <cellStyle name="Normal 113 2 8" xfId="31716"/>
    <cellStyle name="Normal 113 2 9" xfId="33298"/>
    <cellStyle name="Normal 113 2_Tabla M" xfId="36154"/>
    <cellStyle name="Normal 113 3" xfId="3161"/>
    <cellStyle name="Normal 113 3 10" xfId="24778"/>
    <cellStyle name="Normal 113 3 2" xfId="7777"/>
    <cellStyle name="Normal 113 3 3" xfId="10376"/>
    <cellStyle name="Normal 113 3 4" xfId="13517"/>
    <cellStyle name="Normal 113 3 5" xfId="16612"/>
    <cellStyle name="Normal 113 3 6" xfId="19649"/>
    <cellStyle name="Normal 113 3 7" xfId="22632"/>
    <cellStyle name="Normal 113 3 8" xfId="30603"/>
    <cellStyle name="Normal 113 3 9" xfId="29761"/>
    <cellStyle name="Normal 113 3_Tabla M" xfId="36155"/>
    <cellStyle name="Normal 113 4" xfId="3162"/>
    <cellStyle name="Normal 113 4 10" xfId="32030"/>
    <cellStyle name="Normal 113 4 2" xfId="7778"/>
    <cellStyle name="Normal 113 4 3" xfId="10375"/>
    <cellStyle name="Normal 113 4 4" xfId="13516"/>
    <cellStyle name="Normal 113 4 5" xfId="16611"/>
    <cellStyle name="Normal 113 4 6" xfId="19648"/>
    <cellStyle name="Normal 113 4 7" xfId="22631"/>
    <cellStyle name="Normal 113 4 8" xfId="29435"/>
    <cellStyle name="Normal 113 4 9" xfId="27533"/>
    <cellStyle name="Normal 113 4_Tabla M" xfId="36156"/>
    <cellStyle name="Normal 113 5" xfId="3163"/>
    <cellStyle name="Normal 113 5 10" xfId="33405"/>
    <cellStyle name="Normal 113 5 2" xfId="7779"/>
    <cellStyle name="Normal 113 5 3" xfId="10374"/>
    <cellStyle name="Normal 113 5 4" xfId="13515"/>
    <cellStyle name="Normal 113 5 5" xfId="16610"/>
    <cellStyle name="Normal 113 5 6" xfId="19647"/>
    <cellStyle name="Normal 113 5 7" xfId="22630"/>
    <cellStyle name="Normal 113 5 8" xfId="28303"/>
    <cellStyle name="Normal 113 5 9" xfId="29735"/>
    <cellStyle name="Normal 113 5_Tabla M" xfId="36157"/>
    <cellStyle name="Normal 113 6" xfId="3164"/>
    <cellStyle name="Normal 113 6 10" xfId="35825"/>
    <cellStyle name="Normal 113 6 2" xfId="7780"/>
    <cellStyle name="Normal 113 6 3" xfId="10373"/>
    <cellStyle name="Normal 113 6 4" xfId="13514"/>
    <cellStyle name="Normal 113 6 5" xfId="16609"/>
    <cellStyle name="Normal 113 6 6" xfId="19646"/>
    <cellStyle name="Normal 113 6 7" xfId="22629"/>
    <cellStyle name="Normal 113 6 8" xfId="32663"/>
    <cellStyle name="Normal 113 6 9" xfId="34054"/>
    <cellStyle name="Normal 113 6_Tabla M" xfId="36158"/>
    <cellStyle name="Normal 113 7" xfId="3165"/>
    <cellStyle name="Normal 113 7 10" xfId="35422"/>
    <cellStyle name="Normal 113 7 2" xfId="7781"/>
    <cellStyle name="Normal 113 7 3" xfId="10372"/>
    <cellStyle name="Normal 113 7 4" xfId="13513"/>
    <cellStyle name="Normal 113 7 5" xfId="16608"/>
    <cellStyle name="Normal 113 7 6" xfId="19645"/>
    <cellStyle name="Normal 113 7 7" xfId="22628"/>
    <cellStyle name="Normal 113 7 8" xfId="31715"/>
    <cellStyle name="Normal 113 7 9" xfId="33297"/>
    <cellStyle name="Normal 113 7_Tabla M" xfId="36159"/>
    <cellStyle name="Normal 114" xfId="39089"/>
    <cellStyle name="Normal 114 10" xfId="3166"/>
    <cellStyle name="Normal 114 10 10" xfId="34969"/>
    <cellStyle name="Normal 114 10 2" xfId="7782"/>
    <cellStyle name="Normal 114 10 3" xfId="10371"/>
    <cellStyle name="Normal 114 10 4" xfId="13512"/>
    <cellStyle name="Normal 114 10 5" xfId="16607"/>
    <cellStyle name="Normal 114 10 6" xfId="19644"/>
    <cellStyle name="Normal 114 10 7" xfId="22627"/>
    <cellStyle name="Normal 114 10 8" xfId="30602"/>
    <cellStyle name="Normal 114 10 9" xfId="30897"/>
    <cellStyle name="Normal 114 10_Tabla M" xfId="36160"/>
    <cellStyle name="Normal 114 11" xfId="3167"/>
    <cellStyle name="Normal 114 11 10" xfId="34516"/>
    <cellStyle name="Normal 114 11 2" xfId="7783"/>
    <cellStyle name="Normal 114 11 3" xfId="10370"/>
    <cellStyle name="Normal 114 11 4" xfId="13511"/>
    <cellStyle name="Normal 114 11 5" xfId="16606"/>
    <cellStyle name="Normal 114 11 6" xfId="19643"/>
    <cellStyle name="Normal 114 11 7" xfId="22626"/>
    <cellStyle name="Normal 114 11 8" xfId="29434"/>
    <cellStyle name="Normal 114 11 9" xfId="28665"/>
    <cellStyle name="Normal 114 11_Tabla M" xfId="36161"/>
    <cellStyle name="Normal 114 12" xfId="3168"/>
    <cellStyle name="Normal 114 12 10" xfId="27128"/>
    <cellStyle name="Normal 114 12 2" xfId="7784"/>
    <cellStyle name="Normal 114 12 3" xfId="10369"/>
    <cellStyle name="Normal 114 12 4" xfId="13510"/>
    <cellStyle name="Normal 114 12 5" xfId="16605"/>
    <cellStyle name="Normal 114 12 6" xfId="19642"/>
    <cellStyle name="Normal 114 12 7" xfId="22625"/>
    <cellStyle name="Normal 114 12 8" xfId="28302"/>
    <cellStyle name="Normal 114 12 9" xfId="30873"/>
    <cellStyle name="Normal 114 12_Tabla M" xfId="36162"/>
    <cellStyle name="Normal 114 13" xfId="3169"/>
    <cellStyle name="Normal 114 13 10" xfId="25453"/>
    <cellStyle name="Normal 114 13 2" xfId="7785"/>
    <cellStyle name="Normal 114 13 3" xfId="10368"/>
    <cellStyle name="Normal 114 13 4" xfId="13509"/>
    <cellStyle name="Normal 114 13 5" xfId="16604"/>
    <cellStyle name="Normal 114 13 6" xfId="19641"/>
    <cellStyle name="Normal 114 13 7" xfId="22624"/>
    <cellStyle name="Normal 114 13 8" xfId="32662"/>
    <cellStyle name="Normal 114 13 9" xfId="34053"/>
    <cellStyle name="Normal 114 13_Tabla M" xfId="36163"/>
    <cellStyle name="Normal 114 14" xfId="3170"/>
    <cellStyle name="Normal 114 14 10" xfId="25481"/>
    <cellStyle name="Normal 114 14 2" xfId="7786"/>
    <cellStyle name="Normal 114 14 3" xfId="10367"/>
    <cellStyle name="Normal 114 14 4" xfId="13508"/>
    <cellStyle name="Normal 114 14 5" xfId="16603"/>
    <cellStyle name="Normal 114 14 6" xfId="19640"/>
    <cellStyle name="Normal 114 14 7" xfId="22623"/>
    <cellStyle name="Normal 114 14 8" xfId="31714"/>
    <cellStyle name="Normal 114 14 9" xfId="33296"/>
    <cellStyle name="Normal 114 14_Tabla M" xfId="36164"/>
    <cellStyle name="Normal 114 15" xfId="3171"/>
    <cellStyle name="Normal 114 15 10" xfId="35467"/>
    <cellStyle name="Normal 114 15 2" xfId="7787"/>
    <cellStyle name="Normal 114 15 3" xfId="10366"/>
    <cellStyle name="Normal 114 15 4" xfId="13507"/>
    <cellStyle name="Normal 114 15 5" xfId="16602"/>
    <cellStyle name="Normal 114 15 6" xfId="19639"/>
    <cellStyle name="Normal 114 15 7" xfId="22622"/>
    <cellStyle name="Normal 114 15 8" xfId="30601"/>
    <cellStyle name="Normal 114 15 9" xfId="26964"/>
    <cellStyle name="Normal 114 15_Tabla M" xfId="36165"/>
    <cellStyle name="Normal 114 2" xfId="3172"/>
    <cellStyle name="Normal 114 2 10" xfId="35421"/>
    <cellStyle name="Normal 114 2 2" xfId="7788"/>
    <cellStyle name="Normal 114 2 3" xfId="10365"/>
    <cellStyle name="Normal 114 2 4" xfId="13506"/>
    <cellStyle name="Normal 114 2 5" xfId="16601"/>
    <cellStyle name="Normal 114 2 6" xfId="19638"/>
    <cellStyle name="Normal 114 2 7" xfId="22621"/>
    <cellStyle name="Normal 114 2 8" xfId="29433"/>
    <cellStyle name="Normal 114 2 9" xfId="29826"/>
    <cellStyle name="Normal 114 2_Tabla M" xfId="36166"/>
    <cellStyle name="Normal 114 3" xfId="3173"/>
    <cellStyle name="Normal 114 3 10" xfId="34968"/>
    <cellStyle name="Normal 114 3 2" xfId="7789"/>
    <cellStyle name="Normal 114 3 3" xfId="10364"/>
    <cellStyle name="Normal 114 3 4" xfId="13505"/>
    <cellStyle name="Normal 114 3 5" xfId="16600"/>
    <cellStyle name="Normal 114 3 6" xfId="19637"/>
    <cellStyle name="Normal 114 3 7" xfId="22620"/>
    <cellStyle name="Normal 114 3 8" xfId="28301"/>
    <cellStyle name="Normal 114 3 9" xfId="31884"/>
    <cellStyle name="Normal 114 3_Tabla M" xfId="36167"/>
    <cellStyle name="Normal 114 4" xfId="3174"/>
    <cellStyle name="Normal 114 4 10" xfId="34515"/>
    <cellStyle name="Normal 114 4 2" xfId="7790"/>
    <cellStyle name="Normal 114 4 3" xfId="10363"/>
    <cellStyle name="Normal 114 4 4" xfId="13504"/>
    <cellStyle name="Normal 114 4 5" xfId="16599"/>
    <cellStyle name="Normal 114 4 6" xfId="19636"/>
    <cellStyle name="Normal 114 4 7" xfId="22619"/>
    <cellStyle name="Normal 114 4 8" xfId="32661"/>
    <cellStyle name="Normal 114 4 9" xfId="34052"/>
    <cellStyle name="Normal 114 4_Tabla M" xfId="36168"/>
    <cellStyle name="Normal 114 5" xfId="3175"/>
    <cellStyle name="Normal 114 5 10" xfId="27618"/>
    <cellStyle name="Normal 114 5 2" xfId="7791"/>
    <cellStyle name="Normal 114 5 3" xfId="10362"/>
    <cellStyle name="Normal 114 5 4" xfId="13503"/>
    <cellStyle name="Normal 114 5 5" xfId="16598"/>
    <cellStyle name="Normal 114 5 6" xfId="19635"/>
    <cellStyle name="Normal 114 5 7" xfId="22618"/>
    <cellStyle name="Normal 114 5 8" xfId="31713"/>
    <cellStyle name="Normal 114 5 9" xfId="33295"/>
    <cellStyle name="Normal 114 5_Tabla M" xfId="36169"/>
    <cellStyle name="Normal 114 6" xfId="3176"/>
    <cellStyle name="Normal 114 6 10" xfId="30806"/>
    <cellStyle name="Normal 114 6 2" xfId="7792"/>
    <cellStyle name="Normal 114 6 3" xfId="10361"/>
    <cellStyle name="Normal 114 6 4" xfId="13502"/>
    <cellStyle name="Normal 114 6 5" xfId="16597"/>
    <cellStyle name="Normal 114 6 6" xfId="19634"/>
    <cellStyle name="Normal 114 6 7" xfId="22617"/>
    <cellStyle name="Normal 114 6 8" xfId="30600"/>
    <cellStyle name="Normal 114 6 9" xfId="27470"/>
    <cellStyle name="Normal 114 6_Tabla M" xfId="36170"/>
    <cellStyle name="Normal 114 7" xfId="3177"/>
    <cellStyle name="Normal 114 7 10" xfId="31860"/>
    <cellStyle name="Normal 114 7 2" xfId="7793"/>
    <cellStyle name="Normal 114 7 3" xfId="10360"/>
    <cellStyle name="Normal 114 7 4" xfId="13501"/>
    <cellStyle name="Normal 114 7 5" xfId="16596"/>
    <cellStyle name="Normal 114 7 6" xfId="19633"/>
    <cellStyle name="Normal 114 7 7" xfId="22616"/>
    <cellStyle name="Normal 114 7 8" xfId="29432"/>
    <cellStyle name="Normal 114 7 9" xfId="27187"/>
    <cellStyle name="Normal 114 7_Tabla M" xfId="36171"/>
    <cellStyle name="Normal 114 8" xfId="3178"/>
    <cellStyle name="Normal 114 8 10" xfId="35554"/>
    <cellStyle name="Normal 114 8 2" xfId="7794"/>
    <cellStyle name="Normal 114 8 3" xfId="10359"/>
    <cellStyle name="Normal 114 8 4" xfId="13500"/>
    <cellStyle name="Normal 114 8 5" xfId="16595"/>
    <cellStyle name="Normal 114 8 6" xfId="19632"/>
    <cellStyle name="Normal 114 8 7" xfId="22615"/>
    <cellStyle name="Normal 114 8 8" xfId="28300"/>
    <cellStyle name="Normal 114 8 9" xfId="27450"/>
    <cellStyle name="Normal 114 8_Tabla M" xfId="36172"/>
    <cellStyle name="Normal 114 9" xfId="3179"/>
    <cellStyle name="Normal 114 9 10" xfId="35420"/>
    <cellStyle name="Normal 114 9 2" xfId="7795"/>
    <cellStyle name="Normal 114 9 3" xfId="10358"/>
    <cellStyle name="Normal 114 9 4" xfId="13499"/>
    <cellStyle name="Normal 114 9 5" xfId="16594"/>
    <cellStyle name="Normal 114 9 6" xfId="19631"/>
    <cellStyle name="Normal 114 9 7" xfId="22614"/>
    <cellStyle name="Normal 114 9 8" xfId="32660"/>
    <cellStyle name="Normal 114 9 9" xfId="34051"/>
    <cellStyle name="Normal 114 9_Tabla M" xfId="36173"/>
    <cellStyle name="Normal 115" xfId="39090"/>
    <cellStyle name="Normal 115 10" xfId="3180"/>
    <cellStyle name="Normal 115 10 10" xfId="34967"/>
    <cellStyle name="Normal 115 10 2" xfId="7796"/>
    <cellStyle name="Normal 115 10 3" xfId="10357"/>
    <cellStyle name="Normal 115 10 4" xfId="13498"/>
    <cellStyle name="Normal 115 10 5" xfId="16593"/>
    <cellStyle name="Normal 115 10 6" xfId="19630"/>
    <cellStyle name="Normal 115 10 7" xfId="22613"/>
    <cellStyle name="Normal 115 10 8" xfId="31712"/>
    <cellStyle name="Normal 115 10 9" xfId="33294"/>
    <cellStyle name="Normal 115 10_Tabla M" xfId="36174"/>
    <cellStyle name="Normal 115 11" xfId="3181"/>
    <cellStyle name="Normal 115 11 10" xfId="34514"/>
    <cellStyle name="Normal 115 11 2" xfId="7797"/>
    <cellStyle name="Normal 115 11 3" xfId="10356"/>
    <cellStyle name="Normal 115 11 4" xfId="13497"/>
    <cellStyle name="Normal 115 11 5" xfId="16592"/>
    <cellStyle name="Normal 115 11 6" xfId="19629"/>
    <cellStyle name="Normal 115 11 7" xfId="22612"/>
    <cellStyle name="Normal 115 11 8" xfId="30599"/>
    <cellStyle name="Normal 115 11 9" xfId="28606"/>
    <cellStyle name="Normal 115 11_Tabla M" xfId="36175"/>
    <cellStyle name="Normal 115 12" xfId="3182"/>
    <cellStyle name="Normal 115 12 10" xfId="29971"/>
    <cellStyle name="Normal 115 12 2" xfId="7798"/>
    <cellStyle name="Normal 115 12 3" xfId="10355"/>
    <cellStyle name="Normal 115 12 4" xfId="13496"/>
    <cellStyle name="Normal 115 12 5" xfId="16591"/>
    <cellStyle name="Normal 115 12 6" xfId="19628"/>
    <cellStyle name="Normal 115 12 7" xfId="22611"/>
    <cellStyle name="Normal 115 12 8" xfId="29431"/>
    <cellStyle name="Normal 115 12 9" xfId="26923"/>
    <cellStyle name="Normal 115 12_Tabla M" xfId="36176"/>
    <cellStyle name="Normal 115 13" xfId="3183"/>
    <cellStyle name="Normal 115 13 10" xfId="27136"/>
    <cellStyle name="Normal 115 13 2" xfId="7799"/>
    <cellStyle name="Normal 115 13 3" xfId="10354"/>
    <cellStyle name="Normal 115 13 4" xfId="13495"/>
    <cellStyle name="Normal 115 13 5" xfId="16590"/>
    <cellStyle name="Normal 115 13 6" xfId="19627"/>
    <cellStyle name="Normal 115 13 7" xfId="22610"/>
    <cellStyle name="Normal 115 13 8" xfId="28299"/>
    <cellStyle name="Normal 115 13 9" xfId="28584"/>
    <cellStyle name="Normal 115 13_Tabla M" xfId="36177"/>
    <cellStyle name="Normal 115 14" xfId="3184"/>
    <cellStyle name="Normal 115 14 10" xfId="13037"/>
    <cellStyle name="Normal 115 14 2" xfId="7800"/>
    <cellStyle name="Normal 115 14 3" xfId="10353"/>
    <cellStyle name="Normal 115 14 4" xfId="13494"/>
    <cellStyle name="Normal 115 14 5" xfId="16589"/>
    <cellStyle name="Normal 115 14 6" xfId="19626"/>
    <cellStyle name="Normal 115 14 7" xfId="22609"/>
    <cellStyle name="Normal 115 14 8" xfId="32659"/>
    <cellStyle name="Normal 115 14 9" xfId="34050"/>
    <cellStyle name="Normal 115 14_Tabla M" xfId="36178"/>
    <cellStyle name="Normal 115 15" xfId="3185"/>
    <cellStyle name="Normal 115 15 10" xfId="35640"/>
    <cellStyle name="Normal 115 15 2" xfId="7801"/>
    <cellStyle name="Normal 115 15 3" xfId="10352"/>
    <cellStyle name="Normal 115 15 4" xfId="13493"/>
    <cellStyle name="Normal 115 15 5" xfId="16588"/>
    <cellStyle name="Normal 115 15 6" xfId="19625"/>
    <cellStyle name="Normal 115 15 7" xfId="22608"/>
    <cellStyle name="Normal 115 15 8" xfId="31711"/>
    <cellStyle name="Normal 115 15 9" xfId="33293"/>
    <cellStyle name="Normal 115 15_Tabla M" xfId="36179"/>
    <cellStyle name="Normal 115 2" xfId="3186"/>
    <cellStyle name="Normal 115 2 10" xfId="35419"/>
    <cellStyle name="Normal 115 2 2" xfId="7802"/>
    <cellStyle name="Normal 115 2 3" xfId="10351"/>
    <cellStyle name="Normal 115 2 4" xfId="13492"/>
    <cellStyle name="Normal 115 2 5" xfId="16587"/>
    <cellStyle name="Normal 115 2 6" xfId="19624"/>
    <cellStyle name="Normal 115 2 7" xfId="22607"/>
    <cellStyle name="Normal 115 2 8" xfId="30598"/>
    <cellStyle name="Normal 115 2 9" xfId="29760"/>
    <cellStyle name="Normal 115 2_Tabla M" xfId="36180"/>
    <cellStyle name="Normal 115 3" xfId="3187"/>
    <cellStyle name="Normal 115 3 10" xfId="34966"/>
    <cellStyle name="Normal 115 3 2" xfId="7803"/>
    <cellStyle name="Normal 115 3 3" xfId="10350"/>
    <cellStyle name="Normal 115 3 4" xfId="13491"/>
    <cellStyle name="Normal 115 3 5" xfId="16586"/>
    <cellStyle name="Normal 115 3 6" xfId="19623"/>
    <cellStyle name="Normal 115 3 7" xfId="22606"/>
    <cellStyle name="Normal 115 3 8" xfId="29430"/>
    <cellStyle name="Normal 115 3 9" xfId="27534"/>
    <cellStyle name="Normal 115 3_Tabla M" xfId="36181"/>
    <cellStyle name="Normal 115 4" xfId="3188"/>
    <cellStyle name="Normal 115 4 10" xfId="34513"/>
    <cellStyle name="Normal 115 4 2" xfId="7804"/>
    <cellStyle name="Normal 115 4 3" xfId="10349"/>
    <cellStyle name="Normal 115 4 4" xfId="13490"/>
    <cellStyle name="Normal 115 4 5" xfId="16585"/>
    <cellStyle name="Normal 115 4 6" xfId="19622"/>
    <cellStyle name="Normal 115 4 7" xfId="22605"/>
    <cellStyle name="Normal 115 4 8" xfId="28298"/>
    <cellStyle name="Normal 115 4 9" xfId="29736"/>
    <cellStyle name="Normal 115 4_Tabla M" xfId="36182"/>
    <cellStyle name="Normal 115 5" xfId="3189"/>
    <cellStyle name="Normal 115 5 10" xfId="29918"/>
    <cellStyle name="Normal 115 5 2" xfId="7805"/>
    <cellStyle name="Normal 115 5 3" xfId="10348"/>
    <cellStyle name="Normal 115 5 4" xfId="13489"/>
    <cellStyle name="Normal 115 5 5" xfId="16584"/>
    <cellStyle name="Normal 115 5 6" xfId="19621"/>
    <cellStyle name="Normal 115 5 7" xfId="22604"/>
    <cellStyle name="Normal 115 5 8" xfId="32658"/>
    <cellStyle name="Normal 115 5 9" xfId="34049"/>
    <cellStyle name="Normal 115 5_Tabla M" xfId="36183"/>
    <cellStyle name="Normal 115 6" xfId="3190"/>
    <cellStyle name="Normal 115 6 10" xfId="27654"/>
    <cellStyle name="Normal 115 6 2" xfId="7806"/>
    <cellStyle name="Normal 115 6 3" xfId="10347"/>
    <cellStyle name="Normal 115 6 4" xfId="13488"/>
    <cellStyle name="Normal 115 6 5" xfId="16583"/>
    <cellStyle name="Normal 115 6 6" xfId="19620"/>
    <cellStyle name="Normal 115 6 7" xfId="22603"/>
    <cellStyle name="Normal 115 6 8" xfId="31710"/>
    <cellStyle name="Normal 115 6 9" xfId="33292"/>
    <cellStyle name="Normal 115 6_Tabla M" xfId="36184"/>
    <cellStyle name="Normal 115 7" xfId="3191"/>
    <cellStyle name="Normal 115 7 10" xfId="26902"/>
    <cellStyle name="Normal 115 7 2" xfId="7807"/>
    <cellStyle name="Normal 115 7 3" xfId="10346"/>
    <cellStyle name="Normal 115 7 4" xfId="13487"/>
    <cellStyle name="Normal 115 7 5" xfId="16582"/>
    <cellStyle name="Normal 115 7 6" xfId="19619"/>
    <cellStyle name="Normal 115 7 7" xfId="22602"/>
    <cellStyle name="Normal 115 7 8" xfId="30597"/>
    <cellStyle name="Normal 115 7 9" xfId="30896"/>
    <cellStyle name="Normal 115 7_Tabla M" xfId="36185"/>
    <cellStyle name="Normal 115 8" xfId="3192"/>
    <cellStyle name="Normal 115 8 10" xfId="35733"/>
    <cellStyle name="Normal 115 8 2" xfId="7808"/>
    <cellStyle name="Normal 115 8 3" xfId="10345"/>
    <cellStyle name="Normal 115 8 4" xfId="13486"/>
    <cellStyle name="Normal 115 8 5" xfId="16581"/>
    <cellStyle name="Normal 115 8 6" xfId="19618"/>
    <cellStyle name="Normal 115 8 7" xfId="22601"/>
    <cellStyle name="Normal 115 8 8" xfId="29429"/>
    <cellStyle name="Normal 115 8 9" xfId="28666"/>
    <cellStyle name="Normal 115 8_Tabla M" xfId="36186"/>
    <cellStyle name="Normal 115 9" xfId="3193"/>
    <cellStyle name="Normal 115 9 10" xfId="35418"/>
    <cellStyle name="Normal 115 9 2" xfId="7809"/>
    <cellStyle name="Normal 115 9 3" xfId="10344"/>
    <cellStyle name="Normal 115 9 4" xfId="13485"/>
    <cellStyle name="Normal 115 9 5" xfId="16580"/>
    <cellStyle name="Normal 115 9 6" xfId="19617"/>
    <cellStyle name="Normal 115 9 7" xfId="22600"/>
    <cellStyle name="Normal 115 9 8" xfId="28297"/>
    <cellStyle name="Normal 115 9 9" xfId="30874"/>
    <cellStyle name="Normal 115 9_Tabla M" xfId="36187"/>
    <cellStyle name="Normal 116" xfId="39091"/>
    <cellStyle name="Normal 116 10" xfId="3194"/>
    <cellStyle name="Normal 116 10 10" xfId="34965"/>
    <cellStyle name="Normal 116 10 2" xfId="7810"/>
    <cellStyle name="Normal 116 10 3" xfId="10343"/>
    <cellStyle name="Normal 116 10 4" xfId="13484"/>
    <cellStyle name="Normal 116 10 5" xfId="16579"/>
    <cellStyle name="Normal 116 10 6" xfId="19616"/>
    <cellStyle name="Normal 116 10 7" xfId="22599"/>
    <cellStyle name="Normal 116 10 8" xfId="32657"/>
    <cellStyle name="Normal 116 10 9" xfId="34048"/>
    <cellStyle name="Normal 116 10_Tabla M" xfId="36188"/>
    <cellStyle name="Normal 116 11" xfId="3195"/>
    <cellStyle name="Normal 116 11 10" xfId="34512"/>
    <cellStyle name="Normal 116 11 2" xfId="7811"/>
    <cellStyle name="Normal 116 11 3" xfId="10342"/>
    <cellStyle name="Normal 116 11 4" xfId="13483"/>
    <cellStyle name="Normal 116 11 5" xfId="16578"/>
    <cellStyle name="Normal 116 11 6" xfId="19615"/>
    <cellStyle name="Normal 116 11 7" xfId="22598"/>
    <cellStyle name="Normal 116 11 8" xfId="31709"/>
    <cellStyle name="Normal 116 11 9" xfId="33291"/>
    <cellStyle name="Normal 116 11_Tabla M" xfId="36189"/>
    <cellStyle name="Normal 116 12" xfId="3196"/>
    <cellStyle name="Normal 116 12 10" xfId="24779"/>
    <cellStyle name="Normal 116 12 2" xfId="7812"/>
    <cellStyle name="Normal 116 12 3" xfId="10341"/>
    <cellStyle name="Normal 116 12 4" xfId="13482"/>
    <cellStyle name="Normal 116 12 5" xfId="16577"/>
    <cellStyle name="Normal 116 12 6" xfId="19614"/>
    <cellStyle name="Normal 116 12 7" xfId="22597"/>
    <cellStyle name="Normal 116 12 8" xfId="30596"/>
    <cellStyle name="Normal 116 12 9" xfId="26965"/>
    <cellStyle name="Normal 116 12_Tabla M" xfId="36190"/>
    <cellStyle name="Normal 116 13" xfId="3197"/>
    <cellStyle name="Normal 116 13 10" xfId="27672"/>
    <cellStyle name="Normal 116 13 2" xfId="7813"/>
    <cellStyle name="Normal 116 13 3" xfId="10340"/>
    <cellStyle name="Normal 116 13 4" xfId="13481"/>
    <cellStyle name="Normal 116 13 5" xfId="16576"/>
    <cellStyle name="Normal 116 13 6" xfId="19613"/>
    <cellStyle name="Normal 116 13 7" xfId="22596"/>
    <cellStyle name="Normal 116 13 8" xfId="29428"/>
    <cellStyle name="Normal 116 13 9" xfId="29827"/>
    <cellStyle name="Normal 116 13_Tabla M" xfId="36191"/>
    <cellStyle name="Normal 116 2" xfId="3198"/>
    <cellStyle name="Normal 116 2 10" xfId="33406"/>
    <cellStyle name="Normal 116 2 2" xfId="7814"/>
    <cellStyle name="Normal 116 2 3" xfId="10339"/>
    <cellStyle name="Normal 116 2 4" xfId="13480"/>
    <cellStyle name="Normal 116 2 5" xfId="16575"/>
    <cellStyle name="Normal 116 2 6" xfId="19612"/>
    <cellStyle name="Normal 116 2 7" xfId="22595"/>
    <cellStyle name="Normal 116 2 8" xfId="28296"/>
    <cellStyle name="Normal 116 2 9" xfId="31885"/>
    <cellStyle name="Normal 116 2_Tabla M" xfId="36192"/>
    <cellStyle name="Normal 116 3" xfId="3199"/>
    <cellStyle name="Normal 116 3 10" xfId="35826"/>
    <cellStyle name="Normal 116 3 2" xfId="7815"/>
    <cellStyle name="Normal 116 3 3" xfId="10338"/>
    <cellStyle name="Normal 116 3 4" xfId="13479"/>
    <cellStyle name="Normal 116 3 5" xfId="16574"/>
    <cellStyle name="Normal 116 3 6" xfId="19611"/>
    <cellStyle name="Normal 116 3 7" xfId="22594"/>
    <cellStyle name="Normal 116 3 8" xfId="32656"/>
    <cellStyle name="Normal 116 3 9" xfId="34047"/>
    <cellStyle name="Normal 116 3_Tabla M" xfId="36193"/>
    <cellStyle name="Normal 116 4" xfId="3200"/>
    <cellStyle name="Normal 116 4 10" xfId="35417"/>
    <cellStyle name="Normal 116 4 2" xfId="7816"/>
    <cellStyle name="Normal 116 4 3" xfId="10337"/>
    <cellStyle name="Normal 116 4 4" xfId="13478"/>
    <cellStyle name="Normal 116 4 5" xfId="16573"/>
    <cellStyle name="Normal 116 4 6" xfId="19610"/>
    <cellStyle name="Normal 116 4 7" xfId="22593"/>
    <cellStyle name="Normal 116 4 8" xfId="31708"/>
    <cellStyle name="Normal 116 4 9" xfId="33290"/>
    <cellStyle name="Normal 116 4_Tabla M" xfId="36194"/>
    <cellStyle name="Normal 116 5" xfId="3201"/>
    <cellStyle name="Normal 116 5 10" xfId="34964"/>
    <cellStyle name="Normal 116 5 2" xfId="7817"/>
    <cellStyle name="Normal 116 5 3" xfId="10336"/>
    <cellStyle name="Normal 116 5 4" xfId="13477"/>
    <cellStyle name="Normal 116 5 5" xfId="16572"/>
    <cellStyle name="Normal 116 5 6" xfId="19609"/>
    <cellStyle name="Normal 116 5 7" xfId="22592"/>
    <cellStyle name="Normal 116 5 8" xfId="30595"/>
    <cellStyle name="Normal 116 5 9" xfId="27469"/>
    <cellStyle name="Normal 116 5_Tabla M" xfId="36195"/>
    <cellStyle name="Normal 116 6" xfId="3202"/>
    <cellStyle name="Normal 116 6 10" xfId="34511"/>
    <cellStyle name="Normal 116 6 2" xfId="7818"/>
    <cellStyle name="Normal 116 6 3" xfId="10335"/>
    <cellStyle name="Normal 116 6 4" xfId="13476"/>
    <cellStyle name="Normal 116 6 5" xfId="16571"/>
    <cellStyle name="Normal 116 6 6" xfId="19608"/>
    <cellStyle name="Normal 116 6 7" xfId="22591"/>
    <cellStyle name="Normal 116 6 8" xfId="29427"/>
    <cellStyle name="Normal 116 6 9" xfId="27188"/>
    <cellStyle name="Normal 116 6_Tabla M" xfId="36196"/>
    <cellStyle name="Normal 116 7" xfId="3203"/>
    <cellStyle name="Normal 116 7 10" xfId="27119"/>
    <cellStyle name="Normal 116 7 2" xfId="7819"/>
    <cellStyle name="Normal 116 7 3" xfId="10334"/>
    <cellStyle name="Normal 116 7 4" xfId="13475"/>
    <cellStyle name="Normal 116 7 5" xfId="16570"/>
    <cellStyle name="Normal 116 7 6" xfId="19607"/>
    <cellStyle name="Normal 116 7 7" xfId="22590"/>
    <cellStyle name="Normal 116 7 8" xfId="28295"/>
    <cellStyle name="Normal 116 7 9" xfId="27451"/>
    <cellStyle name="Normal 116 7_Tabla M" xfId="36197"/>
    <cellStyle name="Normal 116 8" xfId="3204"/>
    <cellStyle name="Normal 116 8 10" xfId="25452"/>
    <cellStyle name="Normal 116 8 2" xfId="7820"/>
    <cellStyle name="Normal 116 8 3" xfId="10333"/>
    <cellStyle name="Normal 116 8 4" xfId="13474"/>
    <cellStyle name="Normal 116 8 5" xfId="16569"/>
    <cellStyle name="Normal 116 8 6" xfId="19606"/>
    <cellStyle name="Normal 116 8 7" xfId="22589"/>
    <cellStyle name="Normal 116 8 8" xfId="32655"/>
    <cellStyle name="Normal 116 8 9" xfId="34046"/>
    <cellStyle name="Normal 116 8_Tabla M" xfId="36198"/>
    <cellStyle name="Normal 116 9" xfId="3205"/>
    <cellStyle name="Normal 116 9 10" xfId="25480"/>
    <cellStyle name="Normal 116 9 2" xfId="7821"/>
    <cellStyle name="Normal 116 9 3" xfId="10332"/>
    <cellStyle name="Normal 116 9 4" xfId="13473"/>
    <cellStyle name="Normal 116 9 5" xfId="16568"/>
    <cellStyle name="Normal 116 9 6" xfId="19605"/>
    <cellStyle name="Normal 116 9 7" xfId="22588"/>
    <cellStyle name="Normal 116 9 8" xfId="31707"/>
    <cellStyle name="Normal 116 9 9" xfId="33289"/>
    <cellStyle name="Normal 116 9_Tabla M" xfId="36199"/>
    <cellStyle name="Normal 117" xfId="39092"/>
    <cellStyle name="Normal 117 10" xfId="3206"/>
    <cellStyle name="Normal 117 10 10" xfId="35468"/>
    <cellStyle name="Normal 117 10 2" xfId="7822"/>
    <cellStyle name="Normal 117 10 3" xfId="10331"/>
    <cellStyle name="Normal 117 10 4" xfId="13472"/>
    <cellStyle name="Normal 117 10 5" xfId="16567"/>
    <cellStyle name="Normal 117 10 6" xfId="19604"/>
    <cellStyle name="Normal 117 10 7" xfId="22587"/>
    <cellStyle name="Normal 117 10 8" xfId="30594"/>
    <cellStyle name="Normal 117 10 9" xfId="28605"/>
    <cellStyle name="Normal 117 10_Tabla M" xfId="36200"/>
    <cellStyle name="Normal 117 11" xfId="3207"/>
    <cellStyle name="Normal 117 11 10" xfId="35416"/>
    <cellStyle name="Normal 117 11 2" xfId="7823"/>
    <cellStyle name="Normal 117 11 3" xfId="10330"/>
    <cellStyle name="Normal 117 11 4" xfId="13471"/>
    <cellStyle name="Normal 117 11 5" xfId="16566"/>
    <cellStyle name="Normal 117 11 6" xfId="19603"/>
    <cellStyle name="Normal 117 11 7" xfId="22586"/>
    <cellStyle name="Normal 117 11 8" xfId="29426"/>
    <cellStyle name="Normal 117 11 9" xfId="26922"/>
    <cellStyle name="Normal 117 11_Tabla M" xfId="36201"/>
    <cellStyle name="Normal 117 12" xfId="3208"/>
    <cellStyle name="Normal 117 12 10" xfId="34963"/>
    <cellStyle name="Normal 117 12 2" xfId="7824"/>
    <cellStyle name="Normal 117 12 3" xfId="10329"/>
    <cellStyle name="Normal 117 12 4" xfId="13470"/>
    <cellStyle name="Normal 117 12 5" xfId="16565"/>
    <cellStyle name="Normal 117 12 6" xfId="19602"/>
    <cellStyle name="Normal 117 12 7" xfId="22585"/>
    <cellStyle name="Normal 117 12 8" xfId="28294"/>
    <cellStyle name="Normal 117 12 9" xfId="28585"/>
    <cellStyle name="Normal 117 12_Tabla M" xfId="36202"/>
    <cellStyle name="Normal 117 13" xfId="3209"/>
    <cellStyle name="Normal 117 13 10" xfId="34510"/>
    <cellStyle name="Normal 117 13 2" xfId="7825"/>
    <cellStyle name="Normal 117 13 3" xfId="10328"/>
    <cellStyle name="Normal 117 13 4" xfId="13469"/>
    <cellStyle name="Normal 117 13 5" xfId="16564"/>
    <cellStyle name="Normal 117 13 6" xfId="19601"/>
    <cellStyle name="Normal 117 13 7" xfId="22584"/>
    <cellStyle name="Normal 117 13 8" xfId="32654"/>
    <cellStyle name="Normal 117 13 9" xfId="34045"/>
    <cellStyle name="Normal 117 13_Tabla M" xfId="36203"/>
    <cellStyle name="Normal 117 2" xfId="3210"/>
    <cellStyle name="Normal 117 2 10" xfId="28759"/>
    <cellStyle name="Normal 117 2 2" xfId="7826"/>
    <cellStyle name="Normal 117 2 3" xfId="10327"/>
    <cellStyle name="Normal 117 2 4" xfId="13468"/>
    <cellStyle name="Normal 117 2 5" xfId="16563"/>
    <cellStyle name="Normal 117 2 6" xfId="19600"/>
    <cellStyle name="Normal 117 2 7" xfId="22583"/>
    <cellStyle name="Normal 117 2 8" xfId="31706"/>
    <cellStyle name="Normal 117 2 9" xfId="33288"/>
    <cellStyle name="Normal 117 2_Tabla M" xfId="36204"/>
    <cellStyle name="Normal 117 3" xfId="3211"/>
    <cellStyle name="Normal 117 3 10" xfId="29657"/>
    <cellStyle name="Normal 117 3 2" xfId="7827"/>
    <cellStyle name="Normal 117 3 3" xfId="10326"/>
    <cellStyle name="Normal 117 3 4" xfId="13467"/>
    <cellStyle name="Normal 117 3 5" xfId="16562"/>
    <cellStyle name="Normal 117 3 6" xfId="19599"/>
    <cellStyle name="Normal 117 3 7" xfId="22582"/>
    <cellStyle name="Normal 117 3 8" xfId="30593"/>
    <cellStyle name="Normal 117 3 9" xfId="29759"/>
    <cellStyle name="Normal 117 3_Tabla M" xfId="36205"/>
    <cellStyle name="Normal 117 4" xfId="3212"/>
    <cellStyle name="Normal 117 4 10" xfId="30815"/>
    <cellStyle name="Normal 117 4 2" xfId="7828"/>
    <cellStyle name="Normal 117 4 3" xfId="10325"/>
    <cellStyle name="Normal 117 4 4" xfId="13466"/>
    <cellStyle name="Normal 117 4 5" xfId="16561"/>
    <cellStyle name="Normal 117 4 6" xfId="19598"/>
    <cellStyle name="Normal 117 4 7" xfId="22581"/>
    <cellStyle name="Normal 117 4 8" xfId="29425"/>
    <cellStyle name="Normal 117 4 9" xfId="27535"/>
    <cellStyle name="Normal 117 4_Tabla M" xfId="36206"/>
    <cellStyle name="Normal 117 5" xfId="3213"/>
    <cellStyle name="Normal 117 5 10" xfId="35555"/>
    <cellStyle name="Normal 117 5 2" xfId="7829"/>
    <cellStyle name="Normal 117 5 3" xfId="10324"/>
    <cellStyle name="Normal 117 5 4" xfId="13465"/>
    <cellStyle name="Normal 117 5 5" xfId="16560"/>
    <cellStyle name="Normal 117 5 6" xfId="19597"/>
    <cellStyle name="Normal 117 5 7" xfId="22580"/>
    <cellStyle name="Normal 117 5 8" xfId="28293"/>
    <cellStyle name="Normal 117 5 9" xfId="29737"/>
    <cellStyle name="Normal 117 5_Tabla M" xfId="36207"/>
    <cellStyle name="Normal 117 6" xfId="3214"/>
    <cellStyle name="Normal 117 6 10" xfId="35415"/>
    <cellStyle name="Normal 117 6 2" xfId="7830"/>
    <cellStyle name="Normal 117 6 3" xfId="10323"/>
    <cellStyle name="Normal 117 6 4" xfId="13464"/>
    <cellStyle name="Normal 117 6 5" xfId="16559"/>
    <cellStyle name="Normal 117 6 6" xfId="19596"/>
    <cellStyle name="Normal 117 6 7" xfId="22579"/>
    <cellStyle name="Normal 117 6 8" xfId="32653"/>
    <cellStyle name="Normal 117 6 9" xfId="34044"/>
    <cellStyle name="Normal 117 6_Tabla M" xfId="36208"/>
    <cellStyle name="Normal 117 7" xfId="3215"/>
    <cellStyle name="Normal 117 7 10" xfId="34962"/>
    <cellStyle name="Normal 117 7 2" xfId="7831"/>
    <cellStyle name="Normal 117 7 3" xfId="10322"/>
    <cellStyle name="Normal 117 7 4" xfId="13463"/>
    <cellStyle name="Normal 117 7 5" xfId="16558"/>
    <cellStyle name="Normal 117 7 6" xfId="19595"/>
    <cellStyle name="Normal 117 7 7" xfId="22578"/>
    <cellStyle name="Normal 117 7 8" xfId="31705"/>
    <cellStyle name="Normal 117 7 9" xfId="33287"/>
    <cellStyle name="Normal 117 7_Tabla M" xfId="36209"/>
    <cellStyle name="Normal 117 8" xfId="3216"/>
    <cellStyle name="Normal 117 8 10" xfId="34509"/>
    <cellStyle name="Normal 117 8 2" xfId="7832"/>
    <cellStyle name="Normal 117 8 3" xfId="10321"/>
    <cellStyle name="Normal 117 8 4" xfId="13462"/>
    <cellStyle name="Normal 117 8 5" xfId="16557"/>
    <cellStyle name="Normal 117 8 6" xfId="19594"/>
    <cellStyle name="Normal 117 8 7" xfId="22577"/>
    <cellStyle name="Normal 117 8 8" xfId="30592"/>
    <cellStyle name="Normal 117 8 9" xfId="30895"/>
    <cellStyle name="Normal 117 8_Tabla M" xfId="36210"/>
    <cellStyle name="Normal 117 9" xfId="3217"/>
    <cellStyle name="Normal 117 9 10" xfId="28806"/>
    <cellStyle name="Normal 117 9 2" xfId="7833"/>
    <cellStyle name="Normal 117 9 3" xfId="10320"/>
    <cellStyle name="Normal 117 9 4" xfId="13461"/>
    <cellStyle name="Normal 117 9 5" xfId="16556"/>
    <cellStyle name="Normal 117 9 6" xfId="19593"/>
    <cellStyle name="Normal 117 9 7" xfId="22576"/>
    <cellStyle name="Normal 117 9 8" xfId="29424"/>
    <cellStyle name="Normal 117 9 9" xfId="28667"/>
    <cellStyle name="Normal 117 9_Tabla M" xfId="36211"/>
    <cellStyle name="Normal 118" xfId="39093"/>
    <cellStyle name="Normal 118 2" xfId="3218"/>
    <cellStyle name="Normal 118 2 10" xfId="27304"/>
    <cellStyle name="Normal 118 2 2" xfId="7834"/>
    <cellStyle name="Normal 118 2 3" xfId="10319"/>
    <cellStyle name="Normal 118 2 4" xfId="13460"/>
    <cellStyle name="Normal 118 2 5" xfId="16555"/>
    <cellStyle name="Normal 118 2 6" xfId="19592"/>
    <cellStyle name="Normal 118 2 7" xfId="22575"/>
    <cellStyle name="Normal 118 2 8" xfId="28292"/>
    <cellStyle name="Normal 118 2 9" xfId="30875"/>
    <cellStyle name="Normal 118 2_Tabla M" xfId="36212"/>
    <cellStyle name="Normal 118 3" xfId="3219"/>
    <cellStyle name="Normal 118 3 10" xfId="13036"/>
    <cellStyle name="Normal 118 3 2" xfId="7835"/>
    <cellStyle name="Normal 118 3 3" xfId="10318"/>
    <cellStyle name="Normal 118 3 4" xfId="13459"/>
    <cellStyle name="Normal 118 3 5" xfId="16554"/>
    <cellStyle name="Normal 118 3 6" xfId="19591"/>
    <cellStyle name="Normal 118 3 7" xfId="22574"/>
    <cellStyle name="Normal 118 3 8" xfId="32652"/>
    <cellStyle name="Normal 118 3 9" xfId="34043"/>
    <cellStyle name="Normal 118 3_Tabla M" xfId="36213"/>
    <cellStyle name="Normal 119" xfId="39094"/>
    <cellStyle name="Normal 119 2" xfId="3220"/>
    <cellStyle name="Normal 119 2 10" xfId="35641"/>
    <cellStyle name="Normal 119 2 2" xfId="7836"/>
    <cellStyle name="Normal 119 2 3" xfId="10256"/>
    <cellStyle name="Normal 119 2 4" xfId="13397"/>
    <cellStyle name="Normal 119 2 5" xfId="16492"/>
    <cellStyle name="Normal 119 2 6" xfId="19529"/>
    <cellStyle name="Normal 119 2 7" xfId="22512"/>
    <cellStyle name="Normal 119 2 8" xfId="31704"/>
    <cellStyle name="Normal 119 2 9" xfId="33286"/>
    <cellStyle name="Normal 119 2_Tabla M" xfId="36214"/>
    <cellStyle name="Normal 119 3" xfId="3221"/>
    <cellStyle name="Normal 119 3 10" xfId="35414"/>
    <cellStyle name="Normal 119 3 2" xfId="7837"/>
    <cellStyle name="Normal 119 3 3" xfId="10255"/>
    <cellStyle name="Normal 119 3 4" xfId="13396"/>
    <cellStyle name="Normal 119 3 5" xfId="16491"/>
    <cellStyle name="Normal 119 3 6" xfId="19528"/>
    <cellStyle name="Normal 119 3 7" xfId="22511"/>
    <cellStyle name="Normal 119 3 8" xfId="30591"/>
    <cellStyle name="Normal 119 3 9" xfId="26966"/>
    <cellStyle name="Normal 119 3_Tabla M" xfId="36215"/>
    <cellStyle name="Normal 12" xfId="49"/>
    <cellStyle name="Normal 12 2" xfId="88"/>
    <cellStyle name="Normal 12 3" xfId="1603"/>
    <cellStyle name="Normal 120" xfId="39095"/>
    <cellStyle name="Normal 120 2" xfId="3222"/>
    <cellStyle name="Normal 120 2 10" xfId="34961"/>
    <cellStyle name="Normal 120 2 2" xfId="7838"/>
    <cellStyle name="Normal 120 2 3" xfId="10254"/>
    <cellStyle name="Normal 120 2 4" xfId="13395"/>
    <cellStyle name="Normal 120 2 5" xfId="16490"/>
    <cellStyle name="Normal 120 2 6" xfId="19527"/>
    <cellStyle name="Normal 120 2 7" xfId="22510"/>
    <cellStyle name="Normal 120 2 8" xfId="29423"/>
    <cellStyle name="Normal 120 2 9" xfId="29828"/>
    <cellStyle name="Normal 120 2_Tabla M" xfId="36216"/>
    <cellStyle name="Normal 120 3" xfId="3223"/>
    <cellStyle name="Normal 120 3 10" xfId="34508"/>
    <cellStyle name="Normal 120 3 2" xfId="7839"/>
    <cellStyle name="Normal 120 3 3" xfId="10253"/>
    <cellStyle name="Normal 120 3 4" xfId="13394"/>
    <cellStyle name="Normal 120 3 5" xfId="16489"/>
    <cellStyle name="Normal 120 3 6" xfId="19526"/>
    <cellStyle name="Normal 120 3 7" xfId="22509"/>
    <cellStyle name="Normal 120 3 8" xfId="28291"/>
    <cellStyle name="Normal 120 3 9" xfId="31886"/>
    <cellStyle name="Normal 120 3_Tabla M" xfId="36217"/>
    <cellStyle name="Normal 120 4" xfId="3224"/>
    <cellStyle name="Normal 120 4 10" xfId="31034"/>
    <cellStyle name="Normal 120 4 2" xfId="7840"/>
    <cellStyle name="Normal 120 4 3" xfId="10252"/>
    <cellStyle name="Normal 120 4 4" xfId="13393"/>
    <cellStyle name="Normal 120 4 5" xfId="16488"/>
    <cellStyle name="Normal 120 4 6" xfId="19525"/>
    <cellStyle name="Normal 120 4 7" xfId="22508"/>
    <cellStyle name="Normal 120 4 8" xfId="32651"/>
    <cellStyle name="Normal 120 4 9" xfId="34042"/>
    <cellStyle name="Normal 120 4_Tabla M" xfId="36218"/>
    <cellStyle name="Normal 120 5" xfId="3225"/>
    <cellStyle name="Normal 120 5 10" xfId="32015"/>
    <cellStyle name="Normal 120 5 2" xfId="7841"/>
    <cellStyle name="Normal 120 5 3" xfId="10251"/>
    <cellStyle name="Normal 120 5 4" xfId="13392"/>
    <cellStyle name="Normal 120 5 5" xfId="16487"/>
    <cellStyle name="Normal 120 5 6" xfId="19524"/>
    <cellStyle name="Normal 120 5 7" xfId="22507"/>
    <cellStyle name="Normal 120 5 8" xfId="31703"/>
    <cellStyle name="Normal 120 5 9" xfId="33285"/>
    <cellStyle name="Normal 120 5_Tabla M" xfId="36219"/>
    <cellStyle name="Normal 121" xfId="39096"/>
    <cellStyle name="Normal 121 2" xfId="3226"/>
    <cellStyle name="Normal 121 2 10" xfId="31010"/>
    <cellStyle name="Normal 121 2 2" xfId="7842"/>
    <cellStyle name="Normal 121 2 3" xfId="10250"/>
    <cellStyle name="Normal 121 2 4" xfId="13391"/>
    <cellStyle name="Normal 121 2 5" xfId="16486"/>
    <cellStyle name="Normal 121 2 6" xfId="19523"/>
    <cellStyle name="Normal 121 2 7" xfId="22506"/>
    <cellStyle name="Normal 121 2 8" xfId="30590"/>
    <cellStyle name="Normal 121 2 9" xfId="27468"/>
    <cellStyle name="Normal 121 2_Tabla M" xfId="36220"/>
    <cellStyle name="Normal 121 3" xfId="3227"/>
    <cellStyle name="Normal 121 3 10" xfId="35734"/>
    <cellStyle name="Normal 121 3 2" xfId="7843"/>
    <cellStyle name="Normal 121 3 3" xfId="10249"/>
    <cellStyle name="Normal 121 3 4" xfId="13390"/>
    <cellStyle name="Normal 121 3 5" xfId="16485"/>
    <cellStyle name="Normal 121 3 6" xfId="19522"/>
    <cellStyle name="Normal 121 3 7" xfId="22505"/>
    <cellStyle name="Normal 121 3 8" xfId="29422"/>
    <cellStyle name="Normal 121 3 9" xfId="27189"/>
    <cellStyle name="Normal 121 3_Tabla M" xfId="36221"/>
    <cellStyle name="Normal 121 4" xfId="3228"/>
    <cellStyle name="Normal 121 4 10" xfId="35413"/>
    <cellStyle name="Normal 121 4 2" xfId="7844"/>
    <cellStyle name="Normal 121 4 3" xfId="10248"/>
    <cellStyle name="Normal 121 4 4" xfId="13389"/>
    <cellStyle name="Normal 121 4 5" xfId="16484"/>
    <cellStyle name="Normal 121 4 6" xfId="19521"/>
    <cellStyle name="Normal 121 4 7" xfId="22504"/>
    <cellStyle name="Normal 121 4 8" xfId="28290"/>
    <cellStyle name="Normal 121 4 9" xfId="27452"/>
    <cellStyle name="Normal 121 4_Tabla M" xfId="36222"/>
    <cellStyle name="Normal 121 5" xfId="3229"/>
    <cellStyle name="Normal 121 5 10" xfId="34960"/>
    <cellStyle name="Normal 121 5 2" xfId="7845"/>
    <cellStyle name="Normal 121 5 3" xfId="10247"/>
    <cellStyle name="Normal 121 5 4" xfId="13388"/>
    <cellStyle name="Normal 121 5 5" xfId="16483"/>
    <cellStyle name="Normal 121 5 6" xfId="19520"/>
    <cellStyle name="Normal 121 5 7" xfId="22503"/>
    <cellStyle name="Normal 121 5 8" xfId="32650"/>
    <cellStyle name="Normal 121 5 9" xfId="34041"/>
    <cellStyle name="Normal 121 5_Tabla M" xfId="36223"/>
    <cellStyle name="Normal 122" xfId="39097"/>
    <cellStyle name="Normal 123" xfId="39098"/>
    <cellStyle name="Normal 124" xfId="39099"/>
    <cellStyle name="Normal 125" xfId="39100"/>
    <cellStyle name="Normal 125 2" xfId="3230"/>
    <cellStyle name="Normal 125 2 10" xfId="34507"/>
    <cellStyle name="Normal 125 2 2" xfId="7846"/>
    <cellStyle name="Normal 125 2 3" xfId="10246"/>
    <cellStyle name="Normal 125 2 4" xfId="13387"/>
    <cellStyle name="Normal 125 2 5" xfId="16482"/>
    <cellStyle name="Normal 125 2 6" xfId="19519"/>
    <cellStyle name="Normal 125 2 7" xfId="22502"/>
    <cellStyle name="Normal 125 2 8" xfId="31702"/>
    <cellStyle name="Normal 125 2 9" xfId="33284"/>
    <cellStyle name="Normal 125 2_Tabla M" xfId="36224"/>
    <cellStyle name="Normal 125 3" xfId="3231"/>
    <cellStyle name="Normal 125 3 10" xfId="24780"/>
    <cellStyle name="Normal 125 3 2" xfId="7847"/>
    <cellStyle name="Normal 125 3 3" xfId="10245"/>
    <cellStyle name="Normal 125 3 4" xfId="13386"/>
    <cellStyle name="Normal 125 3 5" xfId="16481"/>
    <cellStyle name="Normal 125 3 6" xfId="19518"/>
    <cellStyle name="Normal 125 3 7" xfId="22501"/>
    <cellStyle name="Normal 125 3 8" xfId="30589"/>
    <cellStyle name="Normal 125 3 9" xfId="28604"/>
    <cellStyle name="Normal 125 3_Tabla M" xfId="36225"/>
    <cellStyle name="Normal 125 4" xfId="3232"/>
    <cellStyle name="Normal 125 4 10" xfId="31074"/>
    <cellStyle name="Normal 125 4 2" xfId="7848"/>
    <cellStyle name="Normal 125 4 3" xfId="10244"/>
    <cellStyle name="Normal 125 4 4" xfId="13385"/>
    <cellStyle name="Normal 125 4 5" xfId="16480"/>
    <cellStyle name="Normal 125 4 6" xfId="19517"/>
    <cellStyle name="Normal 125 4 7" xfId="22500"/>
    <cellStyle name="Normal 125 4 8" xfId="29421"/>
    <cellStyle name="Normal 125 4 9" xfId="26921"/>
    <cellStyle name="Normal 125 4_Tabla M" xfId="36226"/>
    <cellStyle name="Normal 125 5" xfId="3233"/>
    <cellStyle name="Normal 125 5 10" xfId="33407"/>
    <cellStyle name="Normal 125 5 2" xfId="7849"/>
    <cellStyle name="Normal 125 5 3" xfId="10243"/>
    <cellStyle name="Normal 125 5 4" xfId="13384"/>
    <cellStyle name="Normal 125 5 5" xfId="16479"/>
    <cellStyle name="Normal 125 5 6" xfId="19516"/>
    <cellStyle name="Normal 125 5 7" xfId="22499"/>
    <cellStyle name="Normal 125 5 8" xfId="28289"/>
    <cellStyle name="Normal 125 5 9" xfId="28586"/>
    <cellStyle name="Normal 125 5_Tabla M" xfId="36227"/>
    <cellStyle name="Normal 125 6" xfId="3234"/>
    <cellStyle name="Normal 125 6 10" xfId="35827"/>
    <cellStyle name="Normal 125 6 2" xfId="7850"/>
    <cellStyle name="Normal 125 6 3" xfId="10242"/>
    <cellStyle name="Normal 125 6 4" xfId="13383"/>
    <cellStyle name="Normal 125 6 5" xfId="16478"/>
    <cellStyle name="Normal 125 6 6" xfId="19515"/>
    <cellStyle name="Normal 125 6 7" xfId="22498"/>
    <cellStyle name="Normal 125 6 8" xfId="32649"/>
    <cellStyle name="Normal 125 6 9" xfId="34040"/>
    <cellStyle name="Normal 125 6_Tabla M" xfId="36228"/>
    <cellStyle name="Normal 125 7" xfId="3235"/>
    <cellStyle name="Normal 125 7 10" xfId="35412"/>
    <cellStyle name="Normal 125 7 2" xfId="7851"/>
    <cellStyle name="Normal 125 7 3" xfId="10241"/>
    <cellStyle name="Normal 125 7 4" xfId="13382"/>
    <cellStyle name="Normal 125 7 5" xfId="16477"/>
    <cellStyle name="Normal 125 7 6" xfId="19514"/>
    <cellStyle name="Normal 125 7 7" xfId="22497"/>
    <cellStyle name="Normal 125 7 8" xfId="31701"/>
    <cellStyle name="Normal 125 7 9" xfId="33283"/>
    <cellStyle name="Normal 125 7_Tabla M" xfId="36229"/>
    <cellStyle name="Normal 126" xfId="39101"/>
    <cellStyle name="Normal 126 2" xfId="3236"/>
    <cellStyle name="Normal 126 2 10" xfId="34959"/>
    <cellStyle name="Normal 126 2 2" xfId="7852"/>
    <cellStyle name="Normal 126 2 3" xfId="10240"/>
    <cellStyle name="Normal 126 2 4" xfId="13381"/>
    <cellStyle name="Normal 126 2 5" xfId="16476"/>
    <cellStyle name="Normal 126 2 6" xfId="19513"/>
    <cellStyle name="Normal 126 2 7" xfId="22496"/>
    <cellStyle name="Normal 126 2 8" xfId="30588"/>
    <cellStyle name="Normal 126 2 9" xfId="29758"/>
    <cellStyle name="Normal 126 2_Tabla M" xfId="36230"/>
    <cellStyle name="Normal 126 3" xfId="3237"/>
    <cellStyle name="Normal 126 3 10" xfId="34506"/>
    <cellStyle name="Normal 126 3 2" xfId="7853"/>
    <cellStyle name="Normal 126 3 3" xfId="10239"/>
    <cellStyle name="Normal 126 3 4" xfId="13380"/>
    <cellStyle name="Normal 126 3 5" xfId="16475"/>
    <cellStyle name="Normal 126 3 6" xfId="19512"/>
    <cellStyle name="Normal 126 3 7" xfId="22495"/>
    <cellStyle name="Normal 126 3 8" xfId="29420"/>
    <cellStyle name="Normal 126 3 9" xfId="27536"/>
    <cellStyle name="Normal 126 3_Tabla M" xfId="36231"/>
    <cellStyle name="Normal 126 4" xfId="3238"/>
    <cellStyle name="Normal 126 4 10" xfId="27141"/>
    <cellStyle name="Normal 126 4 2" xfId="7854"/>
    <cellStyle name="Normal 126 4 3" xfId="10238"/>
    <cellStyle name="Normal 126 4 4" xfId="13379"/>
    <cellStyle name="Normal 126 4 5" xfId="16474"/>
    <cellStyle name="Normal 126 4 6" xfId="19511"/>
    <cellStyle name="Normal 126 4 7" xfId="22494"/>
    <cellStyle name="Normal 126 4 8" xfId="28288"/>
    <cellStyle name="Normal 126 4 9" xfId="29738"/>
    <cellStyle name="Normal 126 4_Tabla M" xfId="36232"/>
    <cellStyle name="Normal 126 5" xfId="3239"/>
    <cellStyle name="Normal 126 5 10" xfId="28766"/>
    <cellStyle name="Normal 126 5 2" xfId="7855"/>
    <cellStyle name="Normal 126 5 3" xfId="10237"/>
    <cellStyle name="Normal 126 5 4" xfId="13378"/>
    <cellStyle name="Normal 126 5 5" xfId="16473"/>
    <cellStyle name="Normal 126 5 6" xfId="19510"/>
    <cellStyle name="Normal 126 5 7" xfId="22493"/>
    <cellStyle name="Normal 126 5 8" xfId="32648"/>
    <cellStyle name="Normal 126 5 9" xfId="34039"/>
    <cellStyle name="Normal 126 5_Tabla M" xfId="36233"/>
    <cellStyle name="Normal 126 6" xfId="3240"/>
    <cellStyle name="Normal 126 6 10" xfId="31991"/>
    <cellStyle name="Normal 126 6 2" xfId="7856"/>
    <cellStyle name="Normal 126 6 3" xfId="10236"/>
    <cellStyle name="Normal 126 6 4" xfId="13377"/>
    <cellStyle name="Normal 126 6 5" xfId="16472"/>
    <cellStyle name="Normal 126 6 6" xfId="19509"/>
    <cellStyle name="Normal 126 6 7" xfId="22492"/>
    <cellStyle name="Normal 126 6 8" xfId="31700"/>
    <cellStyle name="Normal 126 6 9" xfId="33282"/>
    <cellStyle name="Normal 126 6_Tabla M" xfId="36234"/>
    <cellStyle name="Normal 126 7" xfId="3241"/>
    <cellStyle name="Normal 126 7 10" xfId="35469"/>
    <cellStyle name="Normal 126 7 2" xfId="7857"/>
    <cellStyle name="Normal 126 7 3" xfId="10235"/>
    <cellStyle name="Normal 126 7 4" xfId="13376"/>
    <cellStyle name="Normal 126 7 5" xfId="16471"/>
    <cellStyle name="Normal 126 7 6" xfId="19508"/>
    <cellStyle name="Normal 126 7 7" xfId="22491"/>
    <cellStyle name="Normal 126 7 8" xfId="30587"/>
    <cellStyle name="Normal 126 7 9" xfId="30894"/>
    <cellStyle name="Normal 126 7_Tabla M" xfId="36235"/>
    <cellStyle name="Normal 127" xfId="39102"/>
    <cellStyle name="Normal 127 2" xfId="3242"/>
    <cellStyle name="Normal 127 2 10" xfId="35411"/>
    <cellStyle name="Normal 127 2 2" xfId="7858"/>
    <cellStyle name="Normal 127 2 3" xfId="10234"/>
    <cellStyle name="Normal 127 2 4" xfId="13375"/>
    <cellStyle name="Normal 127 2 5" xfId="16470"/>
    <cellStyle name="Normal 127 2 6" xfId="19507"/>
    <cellStyle name="Normal 127 2 7" xfId="22490"/>
    <cellStyle name="Normal 127 2 8" xfId="29419"/>
    <cellStyle name="Normal 127 2 9" xfId="28668"/>
    <cellStyle name="Normal 127 2_Tabla M" xfId="36236"/>
    <cellStyle name="Normal 127 3" xfId="3243"/>
    <cellStyle name="Normal 127 3 10" xfId="34958"/>
    <cellStyle name="Normal 127 3 2" xfId="7859"/>
    <cellStyle name="Normal 127 3 3" xfId="10233"/>
    <cellStyle name="Normal 127 3 4" xfId="13374"/>
    <cellStyle name="Normal 127 3 5" xfId="16469"/>
    <cellStyle name="Normal 127 3 6" xfId="19506"/>
    <cellStyle name="Normal 127 3 7" xfId="22489"/>
    <cellStyle name="Normal 127 3 8" xfId="28287"/>
    <cellStyle name="Normal 127 3 9" xfId="30876"/>
    <cellStyle name="Normal 127 3_Tabla M" xfId="36237"/>
    <cellStyle name="Normal 127 4" xfId="3244"/>
    <cellStyle name="Normal 127 4 10" xfId="34505"/>
    <cellStyle name="Normal 127 4 2" xfId="7860"/>
    <cellStyle name="Normal 127 4 3" xfId="10232"/>
    <cellStyle name="Normal 127 4 4" xfId="13373"/>
    <cellStyle name="Normal 127 4 5" xfId="16468"/>
    <cellStyle name="Normal 127 4 6" xfId="19505"/>
    <cellStyle name="Normal 127 4 7" xfId="22488"/>
    <cellStyle name="Normal 127 4 8" xfId="32647"/>
    <cellStyle name="Normal 127 4 9" xfId="34038"/>
    <cellStyle name="Normal 127 4_Tabla M" xfId="36238"/>
    <cellStyle name="Normal 127 5" xfId="3245"/>
    <cellStyle name="Normal 127 5 10" xfId="29911"/>
    <cellStyle name="Normal 127 5 2" xfId="7861"/>
    <cellStyle name="Normal 127 5 3" xfId="10231"/>
    <cellStyle name="Normal 127 5 4" xfId="13372"/>
    <cellStyle name="Normal 127 5 5" xfId="16467"/>
    <cellStyle name="Normal 127 5 6" xfId="19504"/>
    <cellStyle name="Normal 127 5 7" xfId="22487"/>
    <cellStyle name="Normal 127 5 8" xfId="31699"/>
    <cellStyle name="Normal 127 5 9" xfId="33281"/>
    <cellStyle name="Normal 127 5_Tabla M" xfId="36239"/>
    <cellStyle name="Normal 128" xfId="39103"/>
    <cellStyle name="Normal 128 2" xfId="3246"/>
    <cellStyle name="Normal 128 2 10" xfId="24787"/>
    <cellStyle name="Normal 128 2 2" xfId="7862"/>
    <cellStyle name="Normal 128 2 3" xfId="10230"/>
    <cellStyle name="Normal 128 2 4" xfId="13371"/>
    <cellStyle name="Normal 128 2 5" xfId="16466"/>
    <cellStyle name="Normal 128 2 6" xfId="19503"/>
    <cellStyle name="Normal 128 2 7" xfId="22486"/>
    <cellStyle name="Normal 128 2 8" xfId="30586"/>
    <cellStyle name="Normal 128 2 9" xfId="26967"/>
    <cellStyle name="Normal 128 2_Tabla M" xfId="36240"/>
    <cellStyle name="Normal 128 3" xfId="3247"/>
    <cellStyle name="Normal 128 3 10" xfId="29666"/>
    <cellStyle name="Normal 128 3 2" xfId="7863"/>
    <cellStyle name="Normal 128 3 3" xfId="10229"/>
    <cellStyle name="Normal 128 3 4" xfId="13370"/>
    <cellStyle name="Normal 128 3 5" xfId="16465"/>
    <cellStyle name="Normal 128 3 6" xfId="19502"/>
    <cellStyle name="Normal 128 3 7" xfId="22485"/>
    <cellStyle name="Normal 128 3 8" xfId="29418"/>
    <cellStyle name="Normal 128 3 9" xfId="29829"/>
    <cellStyle name="Normal 128 3_Tabla M" xfId="36241"/>
    <cellStyle name="Normal 128 4" xfId="3248"/>
    <cellStyle name="Normal 128 4 10" xfId="35556"/>
    <cellStyle name="Normal 128 4 2" xfId="7864"/>
    <cellStyle name="Normal 128 4 3" xfId="10228"/>
    <cellStyle name="Normal 128 4 4" xfId="13369"/>
    <cellStyle name="Normal 128 4 5" xfId="16464"/>
    <cellStyle name="Normal 128 4 6" xfId="19501"/>
    <cellStyle name="Normal 128 4 7" xfId="22484"/>
    <cellStyle name="Normal 128 4 8" xfId="28286"/>
    <cellStyle name="Normal 128 4 9" xfId="31887"/>
    <cellStyle name="Normal 128 4_Tabla M" xfId="36242"/>
    <cellStyle name="Normal 128 5" xfId="3249"/>
    <cellStyle name="Normal 128 5 10" xfId="35410"/>
    <cellStyle name="Normal 128 5 2" xfId="7865"/>
    <cellStyle name="Normal 128 5 3" xfId="10227"/>
    <cellStyle name="Normal 128 5 4" xfId="13368"/>
    <cellStyle name="Normal 128 5 5" xfId="16463"/>
    <cellStyle name="Normal 128 5 6" xfId="19500"/>
    <cellStyle name="Normal 128 5 7" xfId="22483"/>
    <cellStyle name="Normal 128 5 8" xfId="32646"/>
    <cellStyle name="Normal 128 5 9" xfId="34037"/>
    <cellStyle name="Normal 128 5_Tabla M" xfId="36243"/>
    <cellStyle name="Normal 129" xfId="39104"/>
    <cellStyle name="Normal 129 2" xfId="3250"/>
    <cellStyle name="Normal 129 2 10" xfId="34957"/>
    <cellStyle name="Normal 129 2 2" xfId="7866"/>
    <cellStyle name="Normal 129 2 3" xfId="10226"/>
    <cellStyle name="Normal 129 2 4" xfId="13367"/>
    <cellStyle name="Normal 129 2 5" xfId="16462"/>
    <cellStyle name="Normal 129 2 6" xfId="19499"/>
    <cellStyle name="Normal 129 2 7" xfId="22482"/>
    <cellStyle name="Normal 129 2 8" xfId="31698"/>
    <cellStyle name="Normal 129 2 9" xfId="33280"/>
    <cellStyle name="Normal 129 2_Tabla M" xfId="36244"/>
    <cellStyle name="Normal 129 3" xfId="3251"/>
    <cellStyle name="Normal 129 3 10" xfId="34504"/>
    <cellStyle name="Normal 129 3 2" xfId="7867"/>
    <cellStyle name="Normal 129 3 3" xfId="10225"/>
    <cellStyle name="Normal 129 3 4" xfId="13366"/>
    <cellStyle name="Normal 129 3 5" xfId="16461"/>
    <cellStyle name="Normal 129 3 6" xfId="19498"/>
    <cellStyle name="Normal 129 3 7" xfId="22481"/>
    <cellStyle name="Normal 129 3 8" xfId="30585"/>
    <cellStyle name="Normal 129 3 9" xfId="27467"/>
    <cellStyle name="Normal 129 3_Tabla M" xfId="36245"/>
    <cellStyle name="Normal 13" xfId="50"/>
    <cellStyle name="Normal 13 2" xfId="1604"/>
    <cellStyle name="Normal 13 2 2" xfId="38995"/>
    <cellStyle name="Normal 130" xfId="39105"/>
    <cellStyle name="Normal 130 2" xfId="3252"/>
    <cellStyle name="Normal 130 2 10" xfId="27675"/>
    <cellStyle name="Normal 130 2 2" xfId="7868"/>
    <cellStyle name="Normal 130 2 3" xfId="10224"/>
    <cellStyle name="Normal 130 2 4" xfId="13365"/>
    <cellStyle name="Normal 130 2 5" xfId="16460"/>
    <cellStyle name="Normal 130 2 6" xfId="19497"/>
    <cellStyle name="Normal 130 2 7" xfId="22480"/>
    <cellStyle name="Normal 130 2 8" xfId="29417"/>
    <cellStyle name="Normal 130 2 9" xfId="27190"/>
    <cellStyle name="Normal 130 2_Tabla M" xfId="36246"/>
    <cellStyle name="Normal 130 3" xfId="3253"/>
    <cellStyle name="Normal 130 3 10" xfId="27129"/>
    <cellStyle name="Normal 130 3 2" xfId="7869"/>
    <cellStyle name="Normal 130 3 3" xfId="10223"/>
    <cellStyle name="Normal 130 3 4" xfId="13364"/>
    <cellStyle name="Normal 130 3 5" xfId="16459"/>
    <cellStyle name="Normal 130 3 6" xfId="19496"/>
    <cellStyle name="Normal 130 3 7" xfId="22479"/>
    <cellStyle name="Normal 130 3 8" xfId="28285"/>
    <cellStyle name="Normal 130 3 9" xfId="27453"/>
    <cellStyle name="Normal 130 3_Tabla M" xfId="36247"/>
    <cellStyle name="Normal 131" xfId="39106"/>
    <cellStyle name="Normal 132" xfId="39107"/>
    <cellStyle name="Normal 133" xfId="39108"/>
    <cellStyle name="Normal 134" xfId="39109"/>
    <cellStyle name="Normal 135" xfId="39110"/>
    <cellStyle name="Normal 136" xfId="39111"/>
    <cellStyle name="Normal 137" xfId="39112"/>
    <cellStyle name="Normal 138" xfId="39113"/>
    <cellStyle name="Normal 139" xfId="39114"/>
    <cellStyle name="Normal 14" xfId="51"/>
    <cellStyle name="Normal 14 2" xfId="52"/>
    <cellStyle name="Normal 14 2 2" xfId="38996"/>
    <cellStyle name="Normal 14 3" xfId="1605"/>
    <cellStyle name="Normal 140" xfId="39115"/>
    <cellStyle name="Normal 141" xfId="39116"/>
    <cellStyle name="Normal 142" xfId="39117"/>
    <cellStyle name="Normal 143" xfId="39118"/>
    <cellStyle name="Normal 144" xfId="39119"/>
    <cellStyle name="Normal 145" xfId="39120"/>
    <cellStyle name="Normal 146" xfId="39121"/>
    <cellStyle name="Normal 147" xfId="39122"/>
    <cellStyle name="Normal 148" xfId="39123"/>
    <cellStyle name="Normal 149" xfId="39124"/>
    <cellStyle name="Normal 15" xfId="53"/>
    <cellStyle name="Normal 15 2" xfId="1606"/>
    <cellStyle name="Normal 15 2 2" xfId="2915"/>
    <cellStyle name="Normal 15 3" xfId="2657"/>
    <cellStyle name="Normal 15 4" xfId="2399"/>
    <cellStyle name="Normal 150" xfId="39125"/>
    <cellStyle name="Normal 151" xfId="39126"/>
    <cellStyle name="Normal 152" xfId="39127"/>
    <cellStyle name="Normal 153" xfId="39128"/>
    <cellStyle name="Normal 154" xfId="39129"/>
    <cellStyle name="Normal 155" xfId="39130"/>
    <cellStyle name="Normal 156" xfId="39131"/>
    <cellStyle name="Normal 157" xfId="39132"/>
    <cellStyle name="Normal 158" xfId="39133"/>
    <cellStyle name="Normal 159" xfId="39134"/>
    <cellStyle name="Normal 16" xfId="79"/>
    <cellStyle name="Normal 16 2" xfId="1607"/>
    <cellStyle name="Normal 16 2 2" xfId="2911"/>
    <cellStyle name="Normal 160" xfId="39135"/>
    <cellStyle name="Normal 161" xfId="39136"/>
    <cellStyle name="Normal 162" xfId="39137"/>
    <cellStyle name="Normal 163" xfId="39138"/>
    <cellStyle name="Normal 164" xfId="39139"/>
    <cellStyle name="Normal 165" xfId="39140"/>
    <cellStyle name="Normal 166" xfId="39141"/>
    <cellStyle name="Normal 167" xfId="39142"/>
    <cellStyle name="Normal 168" xfId="39143"/>
    <cellStyle name="Normal 169" xfId="39144"/>
    <cellStyle name="Normal 17" xfId="105"/>
    <cellStyle name="Normal 17 2" xfId="1608"/>
    <cellStyle name="Normal 17 2 2" xfId="38997"/>
    <cellStyle name="Normal 170" xfId="39145"/>
    <cellStyle name="Normal 171" xfId="39146"/>
    <cellStyle name="Normal 172" xfId="39147"/>
    <cellStyle name="Normal 173" xfId="39148"/>
    <cellStyle name="Normal 174" xfId="39149"/>
    <cellStyle name="Normal 175" xfId="39150"/>
    <cellStyle name="Normal 176" xfId="39151"/>
    <cellStyle name="Normal 177" xfId="39152"/>
    <cellStyle name="Normal 178" xfId="39153"/>
    <cellStyle name="Normal 179" xfId="39154"/>
    <cellStyle name="Normal 18" xfId="126"/>
    <cellStyle name="Normal 18 2" xfId="1609"/>
    <cellStyle name="Normal 18 2 2" xfId="38998"/>
    <cellStyle name="Normal 180" xfId="39155"/>
    <cellStyle name="Normal 181" xfId="39156"/>
    <cellStyle name="Normal 182" xfId="39157"/>
    <cellStyle name="Normal 183" xfId="39158"/>
    <cellStyle name="Normal 184" xfId="39159"/>
    <cellStyle name="Normal 185" xfId="39160"/>
    <cellStyle name="Normal 186" xfId="39161"/>
    <cellStyle name="Normal 187" xfId="39162"/>
    <cellStyle name="Normal 188" xfId="39163"/>
    <cellStyle name="Normal 189" xfId="39164"/>
    <cellStyle name="Normal 19" xfId="132"/>
    <cellStyle name="Normal 19 2" xfId="1610"/>
    <cellStyle name="Normal 19 2 2" xfId="38999"/>
    <cellStyle name="Normal 190" xfId="39165"/>
    <cellStyle name="Normal 191" xfId="39166"/>
    <cellStyle name="Normal 192" xfId="39167"/>
    <cellStyle name="Normal 193" xfId="39168"/>
    <cellStyle name="Normal 194" xfId="39169"/>
    <cellStyle name="Normal 195" xfId="39170"/>
    <cellStyle name="Normal 196" xfId="39171"/>
    <cellStyle name="Normal 197" xfId="39172"/>
    <cellStyle name="Normal 198" xfId="39173"/>
    <cellStyle name="Normal 199" xfId="39174"/>
    <cellStyle name="Normal 2" xfId="54"/>
    <cellStyle name="Normal 2 10" xfId="3254"/>
    <cellStyle name="Normal 2 11" xfId="3255"/>
    <cellStyle name="Normal 2 12" xfId="3256"/>
    <cellStyle name="Normal 2 13" xfId="3257"/>
    <cellStyle name="Normal 2 14" xfId="3258"/>
    <cellStyle name="Normal 2 15" xfId="3259"/>
    <cellStyle name="Normal 2 16" xfId="3260"/>
    <cellStyle name="Normal 2 17" xfId="3261"/>
    <cellStyle name="Normal 2 18" xfId="3262"/>
    <cellStyle name="Normal 2 19" xfId="3263"/>
    <cellStyle name="Normal 2 2" xfId="55"/>
    <cellStyle name="Normal 2 2 10" xfId="3264"/>
    <cellStyle name="Normal 2 2 10 10" xfId="24781"/>
    <cellStyle name="Normal 2 2 10 2" xfId="7882"/>
    <cellStyle name="Normal 2 2 10 3" xfId="10210"/>
    <cellStyle name="Normal 2 2 10 4" xfId="13351"/>
    <cellStyle name="Normal 2 2 10 5" xfId="16447"/>
    <cellStyle name="Normal 2 2 10 6" xfId="19487"/>
    <cellStyle name="Normal 2 2 10 7" xfId="22476"/>
    <cellStyle name="Normal 2 2 10 8" xfId="30584"/>
    <cellStyle name="Normal 2 2 10 9" xfId="30893"/>
    <cellStyle name="Normal 2 2 10_Tabla M" xfId="36249"/>
    <cellStyle name="Normal 2 2 11" xfId="3265"/>
    <cellStyle name="Normal 2 2 11 10" xfId="32031"/>
    <cellStyle name="Normal 2 2 11 2" xfId="7883"/>
    <cellStyle name="Normal 2 2 11 3" xfId="10209"/>
    <cellStyle name="Normal 2 2 11 4" xfId="13350"/>
    <cellStyle name="Normal 2 2 11 5" xfId="16446"/>
    <cellStyle name="Normal 2 2 11 6" xfId="19486"/>
    <cellStyle name="Normal 2 2 11 7" xfId="22475"/>
    <cellStyle name="Normal 2 2 11 8" xfId="29416"/>
    <cellStyle name="Normal 2 2 11 9" xfId="28669"/>
    <cellStyle name="Normal 2 2 11_Tabla M" xfId="36250"/>
    <cellStyle name="Normal 2 2 12" xfId="3266"/>
    <cellStyle name="Normal 2 2 12 10" xfId="33408"/>
    <cellStyle name="Normal 2 2 12 2" xfId="7884"/>
    <cellStyle name="Normal 2 2 12 3" xfId="10208"/>
    <cellStyle name="Normal 2 2 12 4" xfId="13349"/>
    <cellStyle name="Normal 2 2 12 5" xfId="16445"/>
    <cellStyle name="Normal 2 2 12 6" xfId="19485"/>
    <cellStyle name="Normal 2 2 12 7" xfId="22474"/>
    <cellStyle name="Normal 2 2 12 8" xfId="28284"/>
    <cellStyle name="Normal 2 2 12 9" xfId="30877"/>
    <cellStyle name="Normal 2 2 12_Tabla M" xfId="36251"/>
    <cellStyle name="Normal 2 2 13" xfId="3267"/>
    <cellStyle name="Normal 2 2 13 10" xfId="35828"/>
    <cellStyle name="Normal 2 2 13 2" xfId="7885"/>
    <cellStyle name="Normal 2 2 13 3" xfId="10207"/>
    <cellStyle name="Normal 2 2 13 4" xfId="13348"/>
    <cellStyle name="Normal 2 2 13 5" xfId="16444"/>
    <cellStyle name="Normal 2 2 13 6" xfId="19484"/>
    <cellStyle name="Normal 2 2 13 7" xfId="22473"/>
    <cellStyle name="Normal 2 2 13 8" xfId="32644"/>
    <cellStyle name="Normal 2 2 13 9" xfId="34035"/>
    <cellStyle name="Normal 2 2 13_Tabla M" xfId="36252"/>
    <cellStyle name="Normal 2 2 14" xfId="3268"/>
    <cellStyle name="Normal 2 2 14 10" xfId="35409"/>
    <cellStyle name="Normal 2 2 14 2" xfId="7886"/>
    <cellStyle name="Normal 2 2 14 3" xfId="10206"/>
    <cellStyle name="Normal 2 2 14 4" xfId="13347"/>
    <cellStyle name="Normal 2 2 14 5" xfId="16443"/>
    <cellStyle name="Normal 2 2 14 6" xfId="19483"/>
    <cellStyle name="Normal 2 2 14 7" xfId="22472"/>
    <cellStyle name="Normal 2 2 14 8" xfId="31696"/>
    <cellStyle name="Normal 2 2 14 9" xfId="33278"/>
    <cellStyle name="Normal 2 2 14_Tabla M" xfId="36253"/>
    <cellStyle name="Normal 2 2 15" xfId="3269"/>
    <cellStyle name="Normal 2 2 15 10" xfId="34956"/>
    <cellStyle name="Normal 2 2 15 2" xfId="7887"/>
    <cellStyle name="Normal 2 2 15 3" xfId="10205"/>
    <cellStyle name="Normal 2 2 15 4" xfId="13346"/>
    <cellStyle name="Normal 2 2 15 5" xfId="16442"/>
    <cellStyle name="Normal 2 2 15 6" xfId="19482"/>
    <cellStyle name="Normal 2 2 15 7" xfId="22471"/>
    <cellStyle name="Normal 2 2 15 8" xfId="30583"/>
    <cellStyle name="Normal 2 2 15 9" xfId="26968"/>
    <cellStyle name="Normal 2 2 15_Tabla M" xfId="36254"/>
    <cellStyle name="Normal 2 2 16" xfId="3270"/>
    <cellStyle name="Normal 2 2 16 10" xfId="34502"/>
    <cellStyle name="Normal 2 2 16 2" xfId="7888"/>
    <cellStyle name="Normal 2 2 16 3" xfId="10204"/>
    <cellStyle name="Normal 2 2 16 4" xfId="13345"/>
    <cellStyle name="Normal 2 2 16 5" xfId="16441"/>
    <cellStyle name="Normal 2 2 16 6" xfId="19481"/>
    <cellStyle name="Normal 2 2 16 7" xfId="22470"/>
    <cellStyle name="Normal 2 2 16 8" xfId="29415"/>
    <cellStyle name="Normal 2 2 16 9" xfId="29830"/>
    <cellStyle name="Normal 2 2 16_Tabla M" xfId="36255"/>
    <cellStyle name="Normal 2 2 17" xfId="3271"/>
    <cellStyle name="Normal 2 2 17 10" xfId="27099"/>
    <cellStyle name="Normal 2 2 17 2" xfId="7889"/>
    <cellStyle name="Normal 2 2 17 3" xfId="10203"/>
    <cellStyle name="Normal 2 2 17 4" xfId="13344"/>
    <cellStyle name="Normal 2 2 17 5" xfId="16440"/>
    <cellStyle name="Normal 2 2 17 6" xfId="19480"/>
    <cellStyle name="Normal 2 2 17 7" xfId="22469"/>
    <cellStyle name="Normal 2 2 17 8" xfId="28283"/>
    <cellStyle name="Normal 2 2 17 9" xfId="31888"/>
    <cellStyle name="Normal 2 2 17_Tabla M" xfId="36256"/>
    <cellStyle name="Normal 2 2 18" xfId="3272"/>
    <cellStyle name="Normal 2 2 18 10" xfId="27627"/>
    <cellStyle name="Normal 2 2 18 2" xfId="7890"/>
    <cellStyle name="Normal 2 2 18 3" xfId="10202"/>
    <cellStyle name="Normal 2 2 18 4" xfId="13343"/>
    <cellStyle name="Normal 2 2 18 5" xfId="16439"/>
    <cellStyle name="Normal 2 2 18 6" xfId="19479"/>
    <cellStyle name="Normal 2 2 18 7" xfId="22468"/>
    <cellStyle name="Normal 2 2 18 8" xfId="32643"/>
    <cellStyle name="Normal 2 2 18 9" xfId="34034"/>
    <cellStyle name="Normal 2 2 18_Tabla M" xfId="36257"/>
    <cellStyle name="Normal 2 2 19" xfId="3273"/>
    <cellStyle name="Normal 2 2 19 10" xfId="31040"/>
    <cellStyle name="Normal 2 2 19 2" xfId="7891"/>
    <cellStyle name="Normal 2 2 19 3" xfId="10201"/>
    <cellStyle name="Normal 2 2 19 4" xfId="13342"/>
    <cellStyle name="Normal 2 2 19 5" xfId="16438"/>
    <cellStyle name="Normal 2 2 19 6" xfId="19478"/>
    <cellStyle name="Normal 2 2 19 7" xfId="22467"/>
    <cellStyle name="Normal 2 2 19 8" xfId="31695"/>
    <cellStyle name="Normal 2 2 19 9" xfId="33277"/>
    <cellStyle name="Normal 2 2 19_Tabla M" xfId="36258"/>
    <cellStyle name="Normal 2 2 2" xfId="89"/>
    <cellStyle name="Normal 2 2 2 10" xfId="3274"/>
    <cellStyle name="Normal 2 2 2 11" xfId="3275"/>
    <cellStyle name="Normal 2 2 2 12" xfId="3276"/>
    <cellStyle name="Normal 2 2 2 13" xfId="3277"/>
    <cellStyle name="Normal 2 2 2 14" xfId="3278"/>
    <cellStyle name="Normal 2 2 2 15" xfId="3279"/>
    <cellStyle name="Normal 2 2 2 16" xfId="3280"/>
    <cellStyle name="Normal 2 2 2 17" xfId="3281"/>
    <cellStyle name="Normal 2 2 2 18" xfId="3282"/>
    <cellStyle name="Normal 2 2 2 19" xfId="3283"/>
    <cellStyle name="Normal 2 2 2 2" xfId="3284"/>
    <cellStyle name="Normal 2 2 2 2 10" xfId="3285"/>
    <cellStyle name="Normal 2 2 2 2 10 10" xfId="30681"/>
    <cellStyle name="Normal 2 2 2 2 10 2" xfId="7904"/>
    <cellStyle name="Normal 2 2 2 2 10 3" xfId="10129"/>
    <cellStyle name="Normal 2 2 2 2 10 4" xfId="13270"/>
    <cellStyle name="Normal 2 2 2 2 10 5" xfId="16372"/>
    <cellStyle name="Normal 2 2 2 2 10 6" xfId="19410"/>
    <cellStyle name="Normal 2 2 2 2 10 7" xfId="22405"/>
    <cellStyle name="Normal 2 2 2 2 10 8" xfId="28282"/>
    <cellStyle name="Normal 2 2 2 2 10 9" xfId="29739"/>
    <cellStyle name="Normal 2 2 2 2 10_Tabla M" xfId="36261"/>
    <cellStyle name="Normal 2 2 2 2 11" xfId="3286"/>
    <cellStyle name="Normal 2 2 2 2 11 10" xfId="30705"/>
    <cellStyle name="Normal 2 2 2 2 11 2" xfId="7905"/>
    <cellStyle name="Normal 2 2 2 2 11 3" xfId="10128"/>
    <cellStyle name="Normal 2 2 2 2 11 4" xfId="13269"/>
    <cellStyle name="Normal 2 2 2 2 11 5" xfId="16371"/>
    <cellStyle name="Normal 2 2 2 2 11 6" xfId="19409"/>
    <cellStyle name="Normal 2 2 2 2 11 7" xfId="22404"/>
    <cellStyle name="Normal 2 2 2 2 11 8" xfId="32642"/>
    <cellStyle name="Normal 2 2 2 2 11 9" xfId="34033"/>
    <cellStyle name="Normal 2 2 2 2 11_Tabla M" xfId="36262"/>
    <cellStyle name="Normal 2 2 2 2 12" xfId="3287"/>
    <cellStyle name="Normal 2 2 2 2 12 10" xfId="35642"/>
    <cellStyle name="Normal 2 2 2 2 12 2" xfId="7906"/>
    <cellStyle name="Normal 2 2 2 2 12 3" xfId="10127"/>
    <cellStyle name="Normal 2 2 2 2 12 4" xfId="13268"/>
    <cellStyle name="Normal 2 2 2 2 12 5" xfId="16370"/>
    <cellStyle name="Normal 2 2 2 2 12 6" xfId="19408"/>
    <cellStyle name="Normal 2 2 2 2 12 7" xfId="22403"/>
    <cellStyle name="Normal 2 2 2 2 12 8" xfId="31694"/>
    <cellStyle name="Normal 2 2 2 2 12 9" xfId="33276"/>
    <cellStyle name="Normal 2 2 2 2 12_Tabla M" xfId="36263"/>
    <cellStyle name="Normal 2 2 2 2 13" xfId="3288"/>
    <cellStyle name="Normal 2 2 2 2 13 10" xfId="35408"/>
    <cellStyle name="Normal 2 2 2 2 13 2" xfId="7907"/>
    <cellStyle name="Normal 2 2 2 2 13 3" xfId="10126"/>
    <cellStyle name="Normal 2 2 2 2 13 4" xfId="13267"/>
    <cellStyle name="Normal 2 2 2 2 13 5" xfId="16369"/>
    <cellStyle name="Normal 2 2 2 2 13 6" xfId="19407"/>
    <cellStyle name="Normal 2 2 2 2 13 7" xfId="22402"/>
    <cellStyle name="Normal 2 2 2 2 13 8" xfId="30581"/>
    <cellStyle name="Normal 2 2 2 2 13 9" xfId="30892"/>
    <cellStyle name="Normal 2 2 2 2 13_Tabla M" xfId="36264"/>
    <cellStyle name="Normal 2 2 2 2 14" xfId="3289"/>
    <cellStyle name="Normal 2 2 2 2 14 10" xfId="34955"/>
    <cellStyle name="Normal 2 2 2 2 14 2" xfId="7908"/>
    <cellStyle name="Normal 2 2 2 2 14 3" xfId="10125"/>
    <cellStyle name="Normal 2 2 2 2 14 4" xfId="13266"/>
    <cellStyle name="Normal 2 2 2 2 14 5" xfId="16368"/>
    <cellStyle name="Normal 2 2 2 2 14 6" xfId="19406"/>
    <cellStyle name="Normal 2 2 2 2 14 7" xfId="22401"/>
    <cellStyle name="Normal 2 2 2 2 14 8" xfId="29413"/>
    <cellStyle name="Normal 2 2 2 2 14 9" xfId="29617"/>
    <cellStyle name="Normal 2 2 2 2 14_Tabla M" xfId="36265"/>
    <cellStyle name="Normal 2 2 2 2 15" xfId="3290"/>
    <cellStyle name="Normal 2 2 2 2 15 10" xfId="34501"/>
    <cellStyle name="Normal 2 2 2 2 15 2" xfId="7909"/>
    <cellStyle name="Normal 2 2 2 2 15 3" xfId="10124"/>
    <cellStyle name="Normal 2 2 2 2 15 4" xfId="13265"/>
    <cellStyle name="Normal 2 2 2 2 15 5" xfId="16367"/>
    <cellStyle name="Normal 2 2 2 2 15 6" xfId="19405"/>
    <cellStyle name="Normal 2 2 2 2 15 7" xfId="22400"/>
    <cellStyle name="Normal 2 2 2 2 15 8" xfId="28281"/>
    <cellStyle name="Normal 2 2 2 2 15 9" xfId="30878"/>
    <cellStyle name="Normal 2 2 2 2 15_Tabla M" xfId="36266"/>
    <cellStyle name="Normal 2 2 2 2 16" xfId="3291"/>
    <cellStyle name="Normal 2 2 2 2 16 10" xfId="27625"/>
    <cellStyle name="Normal 2 2 2 2 16 2" xfId="7910"/>
    <cellStyle name="Normal 2 2 2 2 16 3" xfId="10123"/>
    <cellStyle name="Normal 2 2 2 2 16 4" xfId="13264"/>
    <cellStyle name="Normal 2 2 2 2 16 5" xfId="16366"/>
    <cellStyle name="Normal 2 2 2 2 16 6" xfId="19404"/>
    <cellStyle name="Normal 2 2 2 2 16 7" xfId="22399"/>
    <cellStyle name="Normal 2 2 2 2 16 8" xfId="32641"/>
    <cellStyle name="Normal 2 2 2 2 16 9" xfId="34032"/>
    <cellStyle name="Normal 2 2 2 2 16_Tabla M" xfId="36267"/>
    <cellStyle name="Normal 2 2 2 2 17" xfId="3292"/>
    <cellStyle name="Normal 2 2 2 2 17 10" xfId="29951"/>
    <cellStyle name="Normal 2 2 2 2 17 2" xfId="7911"/>
    <cellStyle name="Normal 2 2 2 2 17 3" xfId="10122"/>
    <cellStyle name="Normal 2 2 2 2 17 4" xfId="13263"/>
    <cellStyle name="Normal 2 2 2 2 17 5" xfId="16365"/>
    <cellStyle name="Normal 2 2 2 2 17 6" xfId="19403"/>
    <cellStyle name="Normal 2 2 2 2 17 7" xfId="22398"/>
    <cellStyle name="Normal 2 2 2 2 17 8" xfId="31693"/>
    <cellStyle name="Normal 2 2 2 2 17 9" xfId="33275"/>
    <cellStyle name="Normal 2 2 2 2 17_Tabla M" xfId="36268"/>
    <cellStyle name="Normal 2 2 2 2 18" xfId="3293"/>
    <cellStyle name="Normal 2 2 2 2 18 10" xfId="28738"/>
    <cellStyle name="Normal 2 2 2 2 18 2" xfId="7912"/>
    <cellStyle name="Normal 2 2 2 2 18 3" xfId="10121"/>
    <cellStyle name="Normal 2 2 2 2 18 4" xfId="13262"/>
    <cellStyle name="Normal 2 2 2 2 18 5" xfId="16364"/>
    <cellStyle name="Normal 2 2 2 2 18 6" xfId="19402"/>
    <cellStyle name="Normal 2 2 2 2 18 7" xfId="22397"/>
    <cellStyle name="Normal 2 2 2 2 18 8" xfId="30580"/>
    <cellStyle name="Normal 2 2 2 2 18 9" xfId="26969"/>
    <cellStyle name="Normal 2 2 2 2 18_Tabla M" xfId="36269"/>
    <cellStyle name="Normal 2 2 2 2 19" xfId="3294"/>
    <cellStyle name="Normal 2 2 2 2 19 10" xfId="35735"/>
    <cellStyle name="Normal 2 2 2 2 19 2" xfId="7913"/>
    <cellStyle name="Normal 2 2 2 2 19 3" xfId="10120"/>
    <cellStyle name="Normal 2 2 2 2 19 4" xfId="13261"/>
    <cellStyle name="Normal 2 2 2 2 19 5" xfId="16363"/>
    <cellStyle name="Normal 2 2 2 2 19 6" xfId="19401"/>
    <cellStyle name="Normal 2 2 2 2 19 7" xfId="22396"/>
    <cellStyle name="Normal 2 2 2 2 19 8" xfId="29412"/>
    <cellStyle name="Normal 2 2 2 2 19 9" xfId="30767"/>
    <cellStyle name="Normal 2 2 2 2 19_Tabla M" xfId="36270"/>
    <cellStyle name="Normal 2 2 2 2 2" xfId="3295"/>
    <cellStyle name="Normal 2 2 2 2 2 10" xfId="3296"/>
    <cellStyle name="Normal 2 2 2 2 2 11" xfId="3297"/>
    <cellStyle name="Normal 2 2 2 2 2 12" xfId="3298"/>
    <cellStyle name="Normal 2 2 2 2 2 13" xfId="3299"/>
    <cellStyle name="Normal 2 2 2 2 2 14" xfId="3300"/>
    <cellStyle name="Normal 2 2 2 2 2 15" xfId="3301"/>
    <cellStyle name="Normal 2 2 2 2 2 16" xfId="3302"/>
    <cellStyle name="Normal 2 2 2 2 2 17" xfId="3303"/>
    <cellStyle name="Normal 2 2 2 2 2 18" xfId="3304"/>
    <cellStyle name="Normal 2 2 2 2 2 19" xfId="3305"/>
    <cellStyle name="Normal 2 2 2 2 2 2" xfId="3306"/>
    <cellStyle name="Normal 2 2 2 2 2 2 10" xfId="3307"/>
    <cellStyle name="Normal 2 2 2 2 2 2 10 10" xfId="29925"/>
    <cellStyle name="Normal 2 2 2 2 2 2 10 2" xfId="7926"/>
    <cellStyle name="Normal 2 2 2 2 2 2 10 3" xfId="10107"/>
    <cellStyle name="Normal 2 2 2 2 2 2 10 4" xfId="13248"/>
    <cellStyle name="Normal 2 2 2 2 2 2 10 5" xfId="16350"/>
    <cellStyle name="Normal 2 2 2 2 2 2 10 6" xfId="19388"/>
    <cellStyle name="Normal 2 2 2 2 2 2 10 7" xfId="22393"/>
    <cellStyle name="Normal 2 2 2 2 2 2 10 8" xfId="31691"/>
    <cellStyle name="Normal 2 2 2 2 2 2 10 9" xfId="33274"/>
    <cellStyle name="Normal 2 2 2 2 2 2 10_Tabla M" xfId="36273"/>
    <cellStyle name="Normal 2 2 2 2 2 2 11" xfId="3308"/>
    <cellStyle name="Normal 2 2 2 2 2 2 11 10" xfId="35471"/>
    <cellStyle name="Normal 2 2 2 2 2 2 11 2" xfId="7927"/>
    <cellStyle name="Normal 2 2 2 2 2 2 11 3" xfId="10106"/>
    <cellStyle name="Normal 2 2 2 2 2 2 11 4" xfId="13247"/>
    <cellStyle name="Normal 2 2 2 2 2 2 11 5" xfId="16349"/>
    <cellStyle name="Normal 2 2 2 2 2 2 11 6" xfId="19387"/>
    <cellStyle name="Normal 2 2 2 2 2 2 11 7" xfId="22392"/>
    <cellStyle name="Normal 2 2 2 2 2 2 11 8" xfId="30578"/>
    <cellStyle name="Normal 2 2 2 2 2 2 11 9" xfId="29757"/>
    <cellStyle name="Normal 2 2 2 2 2 2 11_Tabla M" xfId="36274"/>
    <cellStyle name="Normal 2 2 2 2 2 2 12" xfId="3309"/>
    <cellStyle name="Normal 2 2 2 2 2 2 12 10" xfId="35406"/>
    <cellStyle name="Normal 2 2 2 2 2 2 12 2" xfId="7928"/>
    <cellStyle name="Normal 2 2 2 2 2 2 12 3" xfId="10105"/>
    <cellStyle name="Normal 2 2 2 2 2 2 12 4" xfId="13246"/>
    <cellStyle name="Normal 2 2 2 2 2 2 12 5" xfId="16348"/>
    <cellStyle name="Normal 2 2 2 2 2 2 12 6" xfId="19386"/>
    <cellStyle name="Normal 2 2 2 2 2 2 12 7" xfId="22391"/>
    <cellStyle name="Normal 2 2 2 2 2 2 12 8" xfId="29409"/>
    <cellStyle name="Normal 2 2 2 2 2 2 12 9" xfId="27537"/>
    <cellStyle name="Normal 2 2 2 2 2 2 12_Tabla M" xfId="36275"/>
    <cellStyle name="Normal 2 2 2 2 2 2 13" xfId="3310"/>
    <cellStyle name="Normal 2 2 2 2 2 2 13 10" xfId="34954"/>
    <cellStyle name="Normal 2 2 2 2 2 2 13 2" xfId="7929"/>
    <cellStyle name="Normal 2 2 2 2 2 2 13 3" xfId="10104"/>
    <cellStyle name="Normal 2 2 2 2 2 2 13 4" xfId="13245"/>
    <cellStyle name="Normal 2 2 2 2 2 2 13 5" xfId="16347"/>
    <cellStyle name="Normal 2 2 2 2 2 2 13 6" xfId="19385"/>
    <cellStyle name="Normal 2 2 2 2 2 2 13 7" xfId="22390"/>
    <cellStyle name="Normal 2 2 2 2 2 2 13 8" xfId="28277"/>
    <cellStyle name="Normal 2 2 2 2 2 2 13 9" xfId="29740"/>
    <cellStyle name="Normal 2 2 2 2 2 2 13_Tabla M" xfId="36276"/>
    <cellStyle name="Normal 2 2 2 2 2 2 14" xfId="3311"/>
    <cellStyle name="Normal 2 2 2 2 2 2 14 10" xfId="34500"/>
    <cellStyle name="Normal 2 2 2 2 2 2 14 2" xfId="7930"/>
    <cellStyle name="Normal 2 2 2 2 2 2 14 3" xfId="10103"/>
    <cellStyle name="Normal 2 2 2 2 2 2 14 4" xfId="13244"/>
    <cellStyle name="Normal 2 2 2 2 2 2 14 5" xfId="16346"/>
    <cellStyle name="Normal 2 2 2 2 2 2 14 6" xfId="19384"/>
    <cellStyle name="Normal 2 2 2 2 2 2 14 7" xfId="22389"/>
    <cellStyle name="Normal 2 2 2 2 2 2 14 8" xfId="32638"/>
    <cellStyle name="Normal 2 2 2 2 2 2 14 9" xfId="34030"/>
    <cellStyle name="Normal 2 2 2 2 2 2 14_Tabla M" xfId="36277"/>
    <cellStyle name="Normal 2 2 2 2 2 2 15" xfId="3312"/>
    <cellStyle name="Normal 2 2 2 2 2 2 15 10" xfId="26887"/>
    <cellStyle name="Normal 2 2 2 2 2 2 15 2" xfId="7931"/>
    <cellStyle name="Normal 2 2 2 2 2 2 15 3" xfId="10102"/>
    <cellStyle name="Normal 2 2 2 2 2 2 15 4" xfId="13243"/>
    <cellStyle name="Normal 2 2 2 2 2 2 15 5" xfId="16345"/>
    <cellStyle name="Normal 2 2 2 2 2 2 15 6" xfId="19383"/>
    <cellStyle name="Normal 2 2 2 2 2 2 15 7" xfId="22388"/>
    <cellStyle name="Normal 2 2 2 2 2 2 15 8" xfId="31690"/>
    <cellStyle name="Normal 2 2 2 2 2 2 15 9" xfId="33273"/>
    <cellStyle name="Normal 2 2 2 2 2 2 15_Tabla M" xfId="36278"/>
    <cellStyle name="Normal 2 2 2 2 2 2 16" xfId="3313"/>
    <cellStyle name="Normal 2 2 2 2 2 2 16 10" xfId="24786"/>
    <cellStyle name="Normal 2 2 2 2 2 2 16 2" xfId="7932"/>
    <cellStyle name="Normal 2 2 2 2 2 2 16 3" xfId="10101"/>
    <cellStyle name="Normal 2 2 2 2 2 2 16 4" xfId="13242"/>
    <cellStyle name="Normal 2 2 2 2 2 2 16 5" xfId="16344"/>
    <cellStyle name="Normal 2 2 2 2 2 2 16 6" xfId="19382"/>
    <cellStyle name="Normal 2 2 2 2 2 2 16 7" xfId="22387"/>
    <cellStyle name="Normal 2 2 2 2 2 2 16 8" xfId="30577"/>
    <cellStyle name="Normal 2 2 2 2 2 2 16 9" xfId="30891"/>
    <cellStyle name="Normal 2 2 2 2 2 2 16_Tabla M" xfId="36279"/>
    <cellStyle name="Normal 2 2 2 2 2 2 17" xfId="3314"/>
    <cellStyle name="Normal 2 2 2 2 2 2 17 10" xfId="27374"/>
    <cellStyle name="Normal 2 2 2 2 2 2 17 2" xfId="7933"/>
    <cellStyle name="Normal 2 2 2 2 2 2 17 3" xfId="10100"/>
    <cellStyle name="Normal 2 2 2 2 2 2 17 4" xfId="13241"/>
    <cellStyle name="Normal 2 2 2 2 2 2 17 5" xfId="16343"/>
    <cellStyle name="Normal 2 2 2 2 2 2 17 6" xfId="19381"/>
    <cellStyle name="Normal 2 2 2 2 2 2 17 7" xfId="22386"/>
    <cellStyle name="Normal 2 2 2 2 2 2 17 8" xfId="29408"/>
    <cellStyle name="Normal 2 2 2 2 2 2 17 9" xfId="28670"/>
    <cellStyle name="Normal 2 2 2 2 2 2 17_Tabla M" xfId="36280"/>
    <cellStyle name="Normal 2 2 2 2 2 2 18" xfId="3315"/>
    <cellStyle name="Normal 2 2 2 2 2 2 18 10" xfId="35557"/>
    <cellStyle name="Normal 2 2 2 2 2 2 18 2" xfId="7934"/>
    <cellStyle name="Normal 2 2 2 2 2 2 18 3" xfId="10099"/>
    <cellStyle name="Normal 2 2 2 2 2 2 18 4" xfId="13240"/>
    <cellStyle name="Normal 2 2 2 2 2 2 18 5" xfId="16342"/>
    <cellStyle name="Normal 2 2 2 2 2 2 18 6" xfId="19380"/>
    <cellStyle name="Normal 2 2 2 2 2 2 18 7" xfId="22385"/>
    <cellStyle name="Normal 2 2 2 2 2 2 18 8" xfId="28276"/>
    <cellStyle name="Normal 2 2 2 2 2 2 18 9" xfId="30879"/>
    <cellStyle name="Normal 2 2 2 2 2 2 18_Tabla M" xfId="36281"/>
    <cellStyle name="Normal 2 2 2 2 2 2 19" xfId="3316"/>
    <cellStyle name="Normal 2 2 2 2 2 2 19 10" xfId="35405"/>
    <cellStyle name="Normal 2 2 2 2 2 2 19 2" xfId="7935"/>
    <cellStyle name="Normal 2 2 2 2 2 2 19 3" xfId="10098"/>
    <cellStyle name="Normal 2 2 2 2 2 2 19 4" xfId="13239"/>
    <cellStyle name="Normal 2 2 2 2 2 2 19 5" xfId="16341"/>
    <cellStyle name="Normal 2 2 2 2 2 2 19 6" xfId="19379"/>
    <cellStyle name="Normal 2 2 2 2 2 2 19 7" xfId="22384"/>
    <cellStyle name="Normal 2 2 2 2 2 2 19 8" xfId="32637"/>
    <cellStyle name="Normal 2 2 2 2 2 2 19 9" xfId="34029"/>
    <cellStyle name="Normal 2 2 2 2 2 2 19_Tabla M" xfId="36282"/>
    <cellStyle name="Normal 2 2 2 2 2 2 2" xfId="3317"/>
    <cellStyle name="Normal 2 2 2 2 2 2 2 10" xfId="3318"/>
    <cellStyle name="Normal 2 2 2 2 2 2 2 11" xfId="3319"/>
    <cellStyle name="Normal 2 2 2 2 2 2 2 12" xfId="3320"/>
    <cellStyle name="Normal 2 2 2 2 2 2 2 13" xfId="3321"/>
    <cellStyle name="Normal 2 2 2 2 2 2 2 14" xfId="3322"/>
    <cellStyle name="Normal 2 2 2 2 2 2 2 15" xfId="3323"/>
    <cellStyle name="Normal 2 2 2 2 2 2 2 16" xfId="3324"/>
    <cellStyle name="Normal 2 2 2 2 2 2 2 17" xfId="3325"/>
    <cellStyle name="Normal 2 2 2 2 2 2 2 18" xfId="3326"/>
    <cellStyle name="Normal 2 2 2 2 2 2 2 19" xfId="3327"/>
    <cellStyle name="Normal 2 2 2 2 2 2 2 2" xfId="3328"/>
    <cellStyle name="Normal 2 2 2 2 2 2 2 2 10" xfId="3329"/>
    <cellStyle name="Normal 2 2 2 2 2 2 2 2 10 10" xfId="35736"/>
    <cellStyle name="Normal 2 2 2 2 2 2 2 2 10 2" xfId="7948"/>
    <cellStyle name="Normal 2 2 2 2 2 2 2 2 10 3" xfId="10085"/>
    <cellStyle name="Normal 2 2 2 2 2 2 2 2 10 4" xfId="13226"/>
    <cellStyle name="Normal 2 2 2 2 2 2 2 2 10 5" xfId="16328"/>
    <cellStyle name="Normal 2 2 2 2 2 2 2 2 10 6" xfId="19366"/>
    <cellStyle name="Normal 2 2 2 2 2 2 2 2 10 7" xfId="22375"/>
    <cellStyle name="Normal 2 2 2 2 2 2 2 2 10 8" xfId="29406"/>
    <cellStyle name="Normal 2 2 2 2 2 2 2 2 10 9" xfId="26920"/>
    <cellStyle name="Normal 2 2 2 2 2 2 2 2 10_Tabla M" xfId="36285"/>
    <cellStyle name="Normal 2 2 2 2 2 2 2 2 11" xfId="3330"/>
    <cellStyle name="Normal 2 2 2 2 2 2 2 2 11 10" xfId="35404"/>
    <cellStyle name="Normal 2 2 2 2 2 2 2 2 11 2" xfId="7949"/>
    <cellStyle name="Normal 2 2 2 2 2 2 2 2 11 3" xfId="10084"/>
    <cellStyle name="Normal 2 2 2 2 2 2 2 2 11 4" xfId="13225"/>
    <cellStyle name="Normal 2 2 2 2 2 2 2 2 11 5" xfId="16327"/>
    <cellStyle name="Normal 2 2 2 2 2 2 2 2 11 6" xfId="19365"/>
    <cellStyle name="Normal 2 2 2 2 2 2 2 2 11 7" xfId="22374"/>
    <cellStyle name="Normal 2 2 2 2 2 2 2 2 11 8" xfId="28274"/>
    <cellStyle name="Normal 2 2 2 2 2 2 2 2 11 9" xfId="28587"/>
    <cellStyle name="Normal 2 2 2 2 2 2 2 2 11_Tabla M" xfId="36286"/>
    <cellStyle name="Normal 2 2 2 2 2 2 2 2 12" xfId="3331"/>
    <cellStyle name="Normal 2 2 2 2 2 2 2 2 12 10" xfId="34952"/>
    <cellStyle name="Normal 2 2 2 2 2 2 2 2 12 2" xfId="7950"/>
    <cellStyle name="Normal 2 2 2 2 2 2 2 2 12 3" xfId="10083"/>
    <cellStyle name="Normal 2 2 2 2 2 2 2 2 12 4" xfId="13224"/>
    <cellStyle name="Normal 2 2 2 2 2 2 2 2 12 5" xfId="16326"/>
    <cellStyle name="Normal 2 2 2 2 2 2 2 2 12 6" xfId="19364"/>
    <cellStyle name="Normal 2 2 2 2 2 2 2 2 12 7" xfId="22373"/>
    <cellStyle name="Normal 2 2 2 2 2 2 2 2 12 8" xfId="32635"/>
    <cellStyle name="Normal 2 2 2 2 2 2 2 2 12 9" xfId="34028"/>
    <cellStyle name="Normal 2 2 2 2 2 2 2 2 12_Tabla M" xfId="36287"/>
    <cellStyle name="Normal 2 2 2 2 2 2 2 2 13" xfId="3332"/>
    <cellStyle name="Normal 2 2 2 2 2 2 2 2 13 10" xfId="34499"/>
    <cellStyle name="Normal 2 2 2 2 2 2 2 2 13 2" xfId="7951"/>
    <cellStyle name="Normal 2 2 2 2 2 2 2 2 13 3" xfId="10082"/>
    <cellStyle name="Normal 2 2 2 2 2 2 2 2 13 4" xfId="13223"/>
    <cellStyle name="Normal 2 2 2 2 2 2 2 2 13 5" xfId="16325"/>
    <cellStyle name="Normal 2 2 2 2 2 2 2 2 13 6" xfId="19363"/>
    <cellStyle name="Normal 2 2 2 2 2 2 2 2 13 7" xfId="22372"/>
    <cellStyle name="Normal 2 2 2 2 2 2 2 2 13 8" xfId="31687"/>
    <cellStyle name="Normal 2 2 2 2 2 2 2 2 13 9" xfId="33271"/>
    <cellStyle name="Normal 2 2 2 2 2 2 2 2 13_Tabla M" xfId="36288"/>
    <cellStyle name="Normal 2 2 2 2 2 2 2 2 14" xfId="3333"/>
    <cellStyle name="Normal 2 2 2 2 2 2 2 2 14 10" xfId="28275"/>
    <cellStyle name="Normal 2 2 2 2 2 2 2 2 14 2" xfId="7952"/>
    <cellStyle name="Normal 2 2 2 2 2 2 2 2 14 3" xfId="10024"/>
    <cellStyle name="Normal 2 2 2 2 2 2 2 2 14 4" xfId="13165"/>
    <cellStyle name="Normal 2 2 2 2 2 2 2 2 14 5" xfId="16267"/>
    <cellStyle name="Normal 2 2 2 2 2 2 2 2 14 6" xfId="19305"/>
    <cellStyle name="Normal 2 2 2 2 2 2 2 2 14 7" xfId="22314"/>
    <cellStyle name="Normal 2 2 2 2 2 2 2 2 14 8" xfId="30574"/>
    <cellStyle name="Normal 2 2 2 2 2 2 2 2 14 9" xfId="29756"/>
    <cellStyle name="Normal 2 2 2 2 2 2 2 2 14_Tabla M" xfId="36289"/>
    <cellStyle name="Normal 2 2 2 2 2 2 2 2 15" xfId="3334"/>
    <cellStyle name="Normal 2 2 2 2 2 2 2 2 15 10" xfId="28804"/>
    <cellStyle name="Normal 2 2 2 2 2 2 2 2 15 2" xfId="7953"/>
    <cellStyle name="Normal 2 2 2 2 2 2 2 2 15 3" xfId="10023"/>
    <cellStyle name="Normal 2 2 2 2 2 2 2 2 15 4" xfId="13164"/>
    <cellStyle name="Normal 2 2 2 2 2 2 2 2 15 5" xfId="16266"/>
    <cellStyle name="Normal 2 2 2 2 2 2 2 2 15 6" xfId="19304"/>
    <cellStyle name="Normal 2 2 2 2 2 2 2 2 15 7" xfId="22313"/>
    <cellStyle name="Normal 2 2 2 2 2 2 2 2 15 8" xfId="29405"/>
    <cellStyle name="Normal 2 2 2 2 2 2 2 2 15 9" xfId="27538"/>
    <cellStyle name="Normal 2 2 2 2 2 2 2 2 15_Tabla M" xfId="36290"/>
    <cellStyle name="Normal 2 2 2 2 2 2 2 2 16" xfId="3335"/>
    <cellStyle name="Normal 2 2 2 2 2 2 2 2 16 10" xfId="33409"/>
    <cellStyle name="Normal 2 2 2 2 2 2 2 2 16 2" xfId="7954"/>
    <cellStyle name="Normal 2 2 2 2 2 2 2 2 16 3" xfId="10022"/>
    <cellStyle name="Normal 2 2 2 2 2 2 2 2 16 4" xfId="13163"/>
    <cellStyle name="Normal 2 2 2 2 2 2 2 2 16 5" xfId="16265"/>
    <cellStyle name="Normal 2 2 2 2 2 2 2 2 16 6" xfId="19303"/>
    <cellStyle name="Normal 2 2 2 2 2 2 2 2 16 7" xfId="22312"/>
    <cellStyle name="Normal 2 2 2 2 2 2 2 2 16 8" xfId="28273"/>
    <cellStyle name="Normal 2 2 2 2 2 2 2 2 16 9" xfId="29741"/>
    <cellStyle name="Normal 2 2 2 2 2 2 2 2 16_Tabla M" xfId="36291"/>
    <cellStyle name="Normal 2 2 2 2 2 2 2 2 17" xfId="3336"/>
    <cellStyle name="Normal 2 2 2 2 2 2 2 2 17 10" xfId="35829"/>
    <cellStyle name="Normal 2 2 2 2 2 2 2 2 17 2" xfId="7955"/>
    <cellStyle name="Normal 2 2 2 2 2 2 2 2 17 3" xfId="10021"/>
    <cellStyle name="Normal 2 2 2 2 2 2 2 2 17 4" xfId="13162"/>
    <cellStyle name="Normal 2 2 2 2 2 2 2 2 17 5" xfId="16264"/>
    <cellStyle name="Normal 2 2 2 2 2 2 2 2 17 6" xfId="19302"/>
    <cellStyle name="Normal 2 2 2 2 2 2 2 2 17 7" xfId="22311"/>
    <cellStyle name="Normal 2 2 2 2 2 2 2 2 17 8" xfId="32634"/>
    <cellStyle name="Normal 2 2 2 2 2 2 2 2 17 9" xfId="34027"/>
    <cellStyle name="Normal 2 2 2 2 2 2 2 2 17_Tabla M" xfId="36292"/>
    <cellStyle name="Normal 2 2 2 2 2 2 2 2 18" xfId="3337"/>
    <cellStyle name="Normal 2 2 2 2 2 2 2 2 18 10" xfId="35403"/>
    <cellStyle name="Normal 2 2 2 2 2 2 2 2 18 2" xfId="7956"/>
    <cellStyle name="Normal 2 2 2 2 2 2 2 2 18 3" xfId="10020"/>
    <cellStyle name="Normal 2 2 2 2 2 2 2 2 18 4" xfId="13161"/>
    <cellStyle name="Normal 2 2 2 2 2 2 2 2 18 5" xfId="16263"/>
    <cellStyle name="Normal 2 2 2 2 2 2 2 2 18 6" xfId="19301"/>
    <cellStyle name="Normal 2 2 2 2 2 2 2 2 18 7" xfId="22310"/>
    <cellStyle name="Normal 2 2 2 2 2 2 2 2 18 8" xfId="31686"/>
    <cellStyle name="Normal 2 2 2 2 2 2 2 2 18 9" xfId="33270"/>
    <cellStyle name="Normal 2 2 2 2 2 2 2 2 18_Tabla M" xfId="36293"/>
    <cellStyle name="Normal 2 2 2 2 2 2 2 2 19" xfId="3338"/>
    <cellStyle name="Normal 2 2 2 2 2 2 2 2 19 10" xfId="34951"/>
    <cellStyle name="Normal 2 2 2 2 2 2 2 2 19 2" xfId="7957"/>
    <cellStyle name="Normal 2 2 2 2 2 2 2 2 19 3" xfId="10019"/>
    <cellStyle name="Normal 2 2 2 2 2 2 2 2 19 4" xfId="13160"/>
    <cellStyle name="Normal 2 2 2 2 2 2 2 2 19 5" xfId="16262"/>
    <cellStyle name="Normal 2 2 2 2 2 2 2 2 19 6" xfId="19300"/>
    <cellStyle name="Normal 2 2 2 2 2 2 2 2 19 7" xfId="22309"/>
    <cellStyle name="Normal 2 2 2 2 2 2 2 2 19 8" xfId="30573"/>
    <cellStyle name="Normal 2 2 2 2 2 2 2 2 19 9" xfId="30890"/>
    <cellStyle name="Normal 2 2 2 2 2 2 2 2 19_Tabla M" xfId="36294"/>
    <cellStyle name="Normal 2 2 2 2 2 2 2 2 2" xfId="3339"/>
    <cellStyle name="Normal 2 2 2 2 2 2 2 2 2 10" xfId="3340"/>
    <cellStyle name="Normal 2 2 2 2 2 2 2 2 2 11" xfId="3341"/>
    <cellStyle name="Normal 2 2 2 2 2 2 2 2 2 12" xfId="3342"/>
    <cellStyle name="Normal 2 2 2 2 2 2 2 2 2 13" xfId="3343"/>
    <cellStyle name="Normal 2 2 2 2 2 2 2 2 2 14" xfId="3344"/>
    <cellStyle name="Normal 2 2 2 2 2 2 2 2 2 15" xfId="3345"/>
    <cellStyle name="Normal 2 2 2 2 2 2 2 2 2 16" xfId="3346"/>
    <cellStyle name="Normal 2 2 2 2 2 2 2 2 2 17" xfId="3347"/>
    <cellStyle name="Normal 2 2 2 2 2 2 2 2 2 18" xfId="3348"/>
    <cellStyle name="Normal 2 2 2 2 2 2 2 2 2 19" xfId="3349"/>
    <cellStyle name="Normal 2 2 2 2 2 2 2 2 2 2" xfId="3350"/>
    <cellStyle name="Normal 2 2 2 2 2 2 2 2 2 2 10" xfId="3351"/>
    <cellStyle name="Normal 2 2 2 2 2 2 2 2 2 2 10 10" xfId="35402"/>
    <cellStyle name="Normal 2 2 2 2 2 2 2 2 2 2 10 2" xfId="7970"/>
    <cellStyle name="Normal 2 2 2 2 2 2 2 2 2 2 10 3" xfId="10006"/>
    <cellStyle name="Normal 2 2 2 2 2 2 2 2 2 2 10 4" xfId="13147"/>
    <cellStyle name="Normal 2 2 2 2 2 2 2 2 2 2 10 5" xfId="16249"/>
    <cellStyle name="Normal 2 2 2 2 2 2 2 2 2 2 10 6" xfId="19291"/>
    <cellStyle name="Normal 2 2 2 2 2 2 2 2 2 2 10 7" xfId="22301"/>
    <cellStyle name="Normal 2 2 2 2 2 2 2 2 2 2 10 8" xfId="32632"/>
    <cellStyle name="Normal 2 2 2 2 2 2 2 2 2 2 10 9" xfId="34026"/>
    <cellStyle name="Normal 2 2 2 2 2 2 2 2 2 2 10_Tabla M" xfId="36297"/>
    <cellStyle name="Normal 2 2 2 2 2 2 2 2 2 2 11" xfId="3352"/>
    <cellStyle name="Normal 2 2 2 2 2 2 2 2 2 2 11 10" xfId="34950"/>
    <cellStyle name="Normal 2 2 2 2 2 2 2 2 2 2 11 2" xfId="7971"/>
    <cellStyle name="Normal 2 2 2 2 2 2 2 2 2 2 11 3" xfId="10005"/>
    <cellStyle name="Normal 2 2 2 2 2 2 2 2 2 2 11 4" xfId="13146"/>
    <cellStyle name="Normal 2 2 2 2 2 2 2 2 2 2 11 5" xfId="16248"/>
    <cellStyle name="Normal 2 2 2 2 2 2 2 2 2 2 11 6" xfId="19290"/>
    <cellStyle name="Normal 2 2 2 2 2 2 2 2 2 2 11 7" xfId="22300"/>
    <cellStyle name="Normal 2 2 2 2 2 2 2 2 2 2 11 8" xfId="31684"/>
    <cellStyle name="Normal 2 2 2 2 2 2 2 2 2 2 11 9" xfId="33269"/>
    <cellStyle name="Normal 2 2 2 2 2 2 2 2 2 2 11_Tabla M" xfId="36298"/>
    <cellStyle name="Normal 2 2 2 2 2 2 2 2 2 2 12" xfId="3353"/>
    <cellStyle name="Normal 2 2 2 2 2 2 2 2 2 2 12 10" xfId="34497"/>
    <cellStyle name="Normal 2 2 2 2 2 2 2 2 2 2 12 2" xfId="7972"/>
    <cellStyle name="Normal 2 2 2 2 2 2 2 2 2 2 12 3" xfId="10004"/>
    <cellStyle name="Normal 2 2 2 2 2 2 2 2 2 2 12 4" xfId="13145"/>
    <cellStyle name="Normal 2 2 2 2 2 2 2 2 2 2 12 5" xfId="16247"/>
    <cellStyle name="Normal 2 2 2 2 2 2 2 2 2 2 12 6" xfId="19289"/>
    <cellStyle name="Normal 2 2 2 2 2 2 2 2 2 2 12 7" xfId="22299"/>
    <cellStyle name="Normal 2 2 2 2 2 2 2 2 2 2 12 8" xfId="30571"/>
    <cellStyle name="Normal 2 2 2 2 2 2 2 2 2 2 12 9" xfId="28602"/>
    <cellStyle name="Normal 2 2 2 2 2 2 2 2 2 2 12_Tabla M" xfId="36299"/>
    <cellStyle name="Normal 2 2 2 2 2 2 2 2 2 2 13" xfId="3354"/>
    <cellStyle name="Normal 2 2 2 2 2 2 2 2 2 2 13 10" xfId="30576"/>
    <cellStyle name="Normal 2 2 2 2 2 2 2 2 2 2 13 2" xfId="7973"/>
    <cellStyle name="Normal 2 2 2 2 2 2 2 2 2 2 13 3" xfId="10003"/>
    <cellStyle name="Normal 2 2 2 2 2 2 2 2 2 2 13 4" xfId="13144"/>
    <cellStyle name="Normal 2 2 2 2 2 2 2 2 2 2 13 5" xfId="16246"/>
    <cellStyle name="Normal 2 2 2 2 2 2 2 2 2 2 13 6" xfId="19288"/>
    <cellStyle name="Normal 2 2 2 2 2 2 2 2 2 2 13 7" xfId="22298"/>
    <cellStyle name="Normal 2 2 2 2 2 2 2 2 2 2 13 8" xfId="29403"/>
    <cellStyle name="Normal 2 2 2 2 2 2 2 2 2 2 13 9" xfId="26919"/>
    <cellStyle name="Normal 2 2 2 2 2 2 2 2 2 2 13_Tabla M" xfId="36300"/>
    <cellStyle name="Normal 2 2 2 2 2 2 2 2 2 2 14" xfId="3355"/>
    <cellStyle name="Normal 2 2 2 2 2 2 2 2 2 2 14 10" xfId="28391"/>
    <cellStyle name="Normal 2 2 2 2 2 2 2 2 2 2 14 2" xfId="7974"/>
    <cellStyle name="Normal 2 2 2 2 2 2 2 2 2 2 14 3" xfId="10002"/>
    <cellStyle name="Normal 2 2 2 2 2 2 2 2 2 2 14 4" xfId="13143"/>
    <cellStyle name="Normal 2 2 2 2 2 2 2 2 2 2 14 5" xfId="16245"/>
    <cellStyle name="Normal 2 2 2 2 2 2 2 2 2 2 14 6" xfId="19287"/>
    <cellStyle name="Normal 2 2 2 2 2 2 2 2 2 2 14 7" xfId="22297"/>
    <cellStyle name="Normal 2 2 2 2 2 2 2 2 2 2 14 8" xfId="28270"/>
    <cellStyle name="Normal 2 2 2 2 2 2 2 2 2 2 14 9" xfId="28588"/>
    <cellStyle name="Normal 2 2 2 2 2 2 2 2 2 2 14_Tabla M" xfId="36301"/>
    <cellStyle name="Normal 2 2 2 2 2 2 2 2 2 2 15" xfId="3356"/>
    <cellStyle name="Normal 2 2 2 2 2 2 2 2 2 2 15 10" xfId="29548"/>
    <cellStyle name="Normal 2 2 2 2 2 2 2 2 2 2 15 2" xfId="7975"/>
    <cellStyle name="Normal 2 2 2 2 2 2 2 2 2 2 15 3" xfId="10001"/>
    <cellStyle name="Normal 2 2 2 2 2 2 2 2 2 2 15 4" xfId="13142"/>
    <cellStyle name="Normal 2 2 2 2 2 2 2 2 2 2 15 5" xfId="16244"/>
    <cellStyle name="Normal 2 2 2 2 2 2 2 2 2 2 15 6" xfId="19286"/>
    <cellStyle name="Normal 2 2 2 2 2 2 2 2 2 2 15 7" xfId="22296"/>
    <cellStyle name="Normal 2 2 2 2 2 2 2 2 2 2 15 8" xfId="32631"/>
    <cellStyle name="Normal 2 2 2 2 2 2 2 2 2 2 15 9" xfId="34025"/>
    <cellStyle name="Normal 2 2 2 2 2 2 2 2 2 2 15_Tabla M" xfId="36302"/>
    <cellStyle name="Normal 2 2 2 2 2 2 2 2 2 2 16" xfId="3357"/>
    <cellStyle name="Normal 2 2 2 2 2 2 2 2 2 2 16 10" xfId="35643"/>
    <cellStyle name="Normal 2 2 2 2 2 2 2 2 2 2 16 2" xfId="7976"/>
    <cellStyle name="Normal 2 2 2 2 2 2 2 2 2 2 16 3" xfId="10000"/>
    <cellStyle name="Normal 2 2 2 2 2 2 2 2 2 2 16 4" xfId="13141"/>
    <cellStyle name="Normal 2 2 2 2 2 2 2 2 2 2 16 5" xfId="16243"/>
    <cellStyle name="Normal 2 2 2 2 2 2 2 2 2 2 16 6" xfId="19285"/>
    <cellStyle name="Normal 2 2 2 2 2 2 2 2 2 2 16 7" xfId="22295"/>
    <cellStyle name="Normal 2 2 2 2 2 2 2 2 2 2 16 8" xfId="31683"/>
    <cellStyle name="Normal 2 2 2 2 2 2 2 2 2 2 16 9" xfId="33268"/>
    <cellStyle name="Normal 2 2 2 2 2 2 2 2 2 2 16_Tabla M" xfId="36303"/>
    <cellStyle name="Normal 2 2 2 2 2 2 2 2 2 2 17" xfId="3358"/>
    <cellStyle name="Normal 2 2 2 2 2 2 2 2 2 2 17 10" xfId="35401"/>
    <cellStyle name="Normal 2 2 2 2 2 2 2 2 2 2 17 2" xfId="7977"/>
    <cellStyle name="Normal 2 2 2 2 2 2 2 2 2 2 17 3" xfId="9999"/>
    <cellStyle name="Normal 2 2 2 2 2 2 2 2 2 2 17 4" xfId="13140"/>
    <cellStyle name="Normal 2 2 2 2 2 2 2 2 2 2 17 5" xfId="16242"/>
    <cellStyle name="Normal 2 2 2 2 2 2 2 2 2 2 17 6" xfId="19284"/>
    <cellStyle name="Normal 2 2 2 2 2 2 2 2 2 2 17 7" xfId="22294"/>
    <cellStyle name="Normal 2 2 2 2 2 2 2 2 2 2 17 8" xfId="30570"/>
    <cellStyle name="Normal 2 2 2 2 2 2 2 2 2 2 17 9" xfId="29755"/>
    <cellStyle name="Normal 2 2 2 2 2 2 2 2 2 2 17_Tabla M" xfId="36304"/>
    <cellStyle name="Normal 2 2 2 2 2 2 2 2 2 2 18" xfId="3359"/>
    <cellStyle name="Normal 2 2 2 2 2 2 2 2 2 2 18 10" xfId="34949"/>
    <cellStyle name="Normal 2 2 2 2 2 2 2 2 2 2 18 2" xfId="7978"/>
    <cellStyle name="Normal 2 2 2 2 2 2 2 2 2 2 18 3" xfId="9998"/>
    <cellStyle name="Normal 2 2 2 2 2 2 2 2 2 2 18 4" xfId="13139"/>
    <cellStyle name="Normal 2 2 2 2 2 2 2 2 2 2 18 5" xfId="16241"/>
    <cellStyle name="Normal 2 2 2 2 2 2 2 2 2 2 18 6" xfId="19283"/>
    <cellStyle name="Normal 2 2 2 2 2 2 2 2 2 2 18 7" xfId="22293"/>
    <cellStyle name="Normal 2 2 2 2 2 2 2 2 2 2 18 8" xfId="29402"/>
    <cellStyle name="Normal 2 2 2 2 2 2 2 2 2 2 18 9" xfId="27539"/>
    <cellStyle name="Normal 2 2 2 2 2 2 2 2 2 2 18_Tabla M" xfId="36305"/>
    <cellStyle name="Normal 2 2 2 2 2 2 2 2 2 2 19" xfId="3360"/>
    <cellStyle name="Normal 2 2 2 2 2 2 2 2 2 2 19 10" xfId="34496"/>
    <cellStyle name="Normal 2 2 2 2 2 2 2 2 2 2 19 2" xfId="7979"/>
    <cellStyle name="Normal 2 2 2 2 2 2 2 2 2 2 19 3" xfId="9997"/>
    <cellStyle name="Normal 2 2 2 2 2 2 2 2 2 2 19 4" xfId="13138"/>
    <cellStyle name="Normal 2 2 2 2 2 2 2 2 2 2 19 5" xfId="16240"/>
    <cellStyle name="Normal 2 2 2 2 2 2 2 2 2 2 19 6" xfId="19282"/>
    <cellStyle name="Normal 2 2 2 2 2 2 2 2 2 2 19 7" xfId="22292"/>
    <cellStyle name="Normal 2 2 2 2 2 2 2 2 2 2 19 8" xfId="28269"/>
    <cellStyle name="Normal 2 2 2 2 2 2 2 2 2 2 19 9" xfId="29742"/>
    <cellStyle name="Normal 2 2 2 2 2 2 2 2 2 2 19_Tabla M" xfId="36306"/>
    <cellStyle name="Normal 2 2 2 2 2 2 2 2 2 2 2" xfId="3361"/>
    <cellStyle name="Normal 2 2 2 2 2 2 2 2 2 2 2 10" xfId="3362"/>
    <cellStyle name="Normal 2 2 2 2 2 2 2 2 2 2 2 11" xfId="3363"/>
    <cellStyle name="Normal 2 2 2 2 2 2 2 2 2 2 2 12" xfId="3364"/>
    <cellStyle name="Normal 2 2 2 2 2 2 2 2 2 2 2 13" xfId="3365"/>
    <cellStyle name="Normal 2 2 2 2 2 2 2 2 2 2 2 14" xfId="3366"/>
    <cellStyle name="Normal 2 2 2 2 2 2 2 2 2 2 2 15" xfId="3367"/>
    <cellStyle name="Normal 2 2 2 2 2 2 2 2 2 2 2 16" xfId="3368"/>
    <cellStyle name="Normal 2 2 2 2 2 2 2 2 2 2 2 17" xfId="3369"/>
    <cellStyle name="Normal 2 2 2 2 2 2 2 2 2 2 2 18" xfId="3370"/>
    <cellStyle name="Normal 2 2 2 2 2 2 2 2 2 2 2 19" xfId="3371"/>
    <cellStyle name="Normal 2 2 2 2 2 2 2 2 2 2 2 2" xfId="3372"/>
    <cellStyle name="Normal 2 2 2 2 2 2 2 2 2 2 2 2 10" xfId="3373"/>
    <cellStyle name="Normal 2 2 2 2 2 2 2 2 2 2 2 2 10 10" xfId="34948"/>
    <cellStyle name="Normal 2 2 2 2 2 2 2 2 2 2 2 2 10 2" xfId="7992"/>
    <cellStyle name="Normal 2 2 2 2 2 2 2 2 2 2 2 2 10 3" xfId="9984"/>
    <cellStyle name="Normal 2 2 2 2 2 2 2 2 2 2 2 2 10 4" xfId="13125"/>
    <cellStyle name="Normal 2 2 2 2 2 2 2 2 2 2 2 2 10 5" xfId="16232"/>
    <cellStyle name="Normal 2 2 2 2 2 2 2 2 2 2 2 2 10 6" xfId="19276"/>
    <cellStyle name="Normal 2 2 2 2 2 2 2 2 2 2 2 2 10 7" xfId="22279"/>
    <cellStyle name="Normal 2 2 2 2 2 2 2 2 2 2 2 2 10 8" xfId="30567"/>
    <cellStyle name="Normal 2 2 2 2 2 2 2 2 2 2 2 2 10 9" xfId="27465"/>
    <cellStyle name="Normal 2 2 2 2 2 2 2 2 2 2 2 2 10_Tabla M" xfId="36309"/>
    <cellStyle name="Normal 2 2 2 2 2 2 2 2 2 2 2 2 11" xfId="3374"/>
    <cellStyle name="Normal 2 2 2 2 2 2 2 2 2 2 2 2 11 10" xfId="34495"/>
    <cellStyle name="Normal 2 2 2 2 2 2 2 2 2 2 2 2 11 2" xfId="7993"/>
    <cellStyle name="Normal 2 2 2 2 2 2 2 2 2 2 2 2 11 3" xfId="9983"/>
    <cellStyle name="Normal 2 2 2 2 2 2 2 2 2 2 2 2 11 4" xfId="13124"/>
    <cellStyle name="Normal 2 2 2 2 2 2 2 2 2 2 2 2 11 5" xfId="16231"/>
    <cellStyle name="Normal 2 2 2 2 2 2 2 2 2 2 2 2 11 6" xfId="19275"/>
    <cellStyle name="Normal 2 2 2 2 2 2 2 2 2 2 2 2 11 7" xfId="22278"/>
    <cellStyle name="Normal 2 2 2 2 2 2 2 2 2 2 2 2 11 8" xfId="29399"/>
    <cellStyle name="Normal 2 2 2 2 2 2 2 2 2 2 2 2 11 9" xfId="27191"/>
    <cellStyle name="Normal 2 2 2 2 2 2 2 2 2 2 2 2 11_Tabla M" xfId="36310"/>
    <cellStyle name="Normal 2 2 2 2 2 2 2 2 2 2 2 2 12" xfId="3375"/>
    <cellStyle name="Normal 2 2 2 2 2 2 2 2 2 2 2 2 12 10" xfId="32636"/>
    <cellStyle name="Normal 2 2 2 2 2 2 2 2 2 2 2 2 12 2" xfId="7994"/>
    <cellStyle name="Normal 2 2 2 2 2 2 2 2 2 2 2 2 12 3" xfId="9982"/>
    <cellStyle name="Normal 2 2 2 2 2 2 2 2 2 2 2 2 12 4" xfId="13123"/>
    <cellStyle name="Normal 2 2 2 2 2 2 2 2 2 2 2 2 12 5" xfId="16230"/>
    <cellStyle name="Normal 2 2 2 2 2 2 2 2 2 2 2 2 12 6" xfId="19274"/>
    <cellStyle name="Normal 2 2 2 2 2 2 2 2 2 2 2 2 12 7" xfId="22277"/>
    <cellStyle name="Normal 2 2 2 2 2 2 2 2 2 2 2 2 12 8" xfId="28267"/>
    <cellStyle name="Normal 2 2 2 2 2 2 2 2 2 2 2 2 12 9" xfId="27455"/>
    <cellStyle name="Normal 2 2 2 2 2 2 2 2 2 2 2 2 12_Tabla M" xfId="36311"/>
    <cellStyle name="Normal 2 2 2 2 2 2 2 2 2 2 2 2 13" xfId="3376"/>
    <cellStyle name="Normal 2 2 2 2 2 2 2 2 2 2 2 2 13 10" xfId="29920"/>
    <cellStyle name="Normal 2 2 2 2 2 2 2 2 2 2 2 2 13 2" xfId="7995"/>
    <cellStyle name="Normal 2 2 2 2 2 2 2 2 2 2 2 2 13 3" xfId="9981"/>
    <cellStyle name="Normal 2 2 2 2 2 2 2 2 2 2 2 2 13 4" xfId="13122"/>
    <cellStyle name="Normal 2 2 2 2 2 2 2 2 2 2 2 2 13 5" xfId="16229"/>
    <cellStyle name="Normal 2 2 2 2 2 2 2 2 2 2 2 2 13 6" xfId="19273"/>
    <cellStyle name="Normal 2 2 2 2 2 2 2 2 2 2 2 2 13 7" xfId="22276"/>
    <cellStyle name="Normal 2 2 2 2 2 2 2 2 2 2 2 2 13 8" xfId="32629"/>
    <cellStyle name="Normal 2 2 2 2 2 2 2 2 2 2 2 2 13 9" xfId="34023"/>
    <cellStyle name="Normal 2 2 2 2 2 2 2 2 2 2 2 2 13_Tabla M" xfId="36312"/>
    <cellStyle name="Normal 2 2 2 2 2 2 2 2 2 2 2 2 14" xfId="3377"/>
    <cellStyle name="Normal 2 2 2 2 2 2 2 2 2 2 2 2 14 10" xfId="28771"/>
    <cellStyle name="Normal 2 2 2 2 2 2 2 2 2 2 2 2 14 2" xfId="7996"/>
    <cellStyle name="Normal 2 2 2 2 2 2 2 2 2 2 2 2 14 3" xfId="9980"/>
    <cellStyle name="Normal 2 2 2 2 2 2 2 2 2 2 2 2 14 4" xfId="13121"/>
    <cellStyle name="Normal 2 2 2 2 2 2 2 2 2 2 2 2 14 5" xfId="16228"/>
    <cellStyle name="Normal 2 2 2 2 2 2 2 2 2 2 2 2 14 6" xfId="19272"/>
    <cellStyle name="Normal 2 2 2 2 2 2 2 2 2 2 2 2 14 7" xfId="22275"/>
    <cellStyle name="Normal 2 2 2 2 2 2 2 2 2 2 2 2 14 8" xfId="31679"/>
    <cellStyle name="Normal 2 2 2 2 2 2 2 2 2 2 2 2 14 9" xfId="33266"/>
    <cellStyle name="Normal 2 2 2 2 2 2 2 2 2 2 2 2 14_Tabla M" xfId="36313"/>
    <cellStyle name="Normal 2 2 2 2 2 2 2 2 2 2 2 2 15" xfId="3378"/>
    <cellStyle name="Normal 2 2 2 2 2 2 2 2 2 2 2 2 15 10" xfId="35472"/>
    <cellStyle name="Normal 2 2 2 2 2 2 2 2 2 2 2 2 15 2" xfId="7997"/>
    <cellStyle name="Normal 2 2 2 2 2 2 2 2 2 2 2 2 15 3" xfId="9979"/>
    <cellStyle name="Normal 2 2 2 2 2 2 2 2 2 2 2 2 15 4" xfId="13120"/>
    <cellStyle name="Normal 2 2 2 2 2 2 2 2 2 2 2 2 15 5" xfId="16227"/>
    <cellStyle name="Normal 2 2 2 2 2 2 2 2 2 2 2 2 15 6" xfId="19271"/>
    <cellStyle name="Normal 2 2 2 2 2 2 2 2 2 2 2 2 15 7" xfId="22274"/>
    <cellStyle name="Normal 2 2 2 2 2 2 2 2 2 2 2 2 15 8" xfId="30566"/>
    <cellStyle name="Normal 2 2 2 2 2 2 2 2 2 2 2 2 15 9" xfId="28601"/>
    <cellStyle name="Normal 2 2 2 2 2 2 2 2 2 2 2 2 15_Tabla M" xfId="36314"/>
    <cellStyle name="Normal 2 2 2 2 2 2 2 2 2 2 2 2 16" xfId="3379"/>
    <cellStyle name="Normal 2 2 2 2 2 2 2 2 2 2 2 2 16 10" xfId="35399"/>
    <cellStyle name="Normal 2 2 2 2 2 2 2 2 2 2 2 2 16 2" xfId="7998"/>
    <cellStyle name="Normal 2 2 2 2 2 2 2 2 2 2 2 2 16 3" xfId="9978"/>
    <cellStyle name="Normal 2 2 2 2 2 2 2 2 2 2 2 2 16 4" xfId="13119"/>
    <cellStyle name="Normal 2 2 2 2 2 2 2 2 2 2 2 2 16 5" xfId="16226"/>
    <cellStyle name="Normal 2 2 2 2 2 2 2 2 2 2 2 2 16 6" xfId="19270"/>
    <cellStyle name="Normal 2 2 2 2 2 2 2 2 2 2 2 2 16 7" xfId="22273"/>
    <cellStyle name="Normal 2 2 2 2 2 2 2 2 2 2 2 2 16 8" xfId="29398"/>
    <cellStyle name="Normal 2 2 2 2 2 2 2 2 2 2 2 2 16 9" xfId="26918"/>
    <cellStyle name="Normal 2 2 2 2 2 2 2 2 2 2 2 2 16_Tabla M" xfId="36315"/>
    <cellStyle name="Normal 2 2 2 2 2 2 2 2 2 2 2 2 17" xfId="3380"/>
    <cellStyle name="Normal 2 2 2 2 2 2 2 2 2 2 2 2 17 10" xfId="34947"/>
    <cellStyle name="Normal 2 2 2 2 2 2 2 2 2 2 2 2 17 2" xfId="7999"/>
    <cellStyle name="Normal 2 2 2 2 2 2 2 2 2 2 2 2 17 3" xfId="9977"/>
    <cellStyle name="Normal 2 2 2 2 2 2 2 2 2 2 2 2 17 4" xfId="13118"/>
    <cellStyle name="Normal 2 2 2 2 2 2 2 2 2 2 2 2 17 5" xfId="16225"/>
    <cellStyle name="Normal 2 2 2 2 2 2 2 2 2 2 2 2 17 6" xfId="19269"/>
    <cellStyle name="Normal 2 2 2 2 2 2 2 2 2 2 2 2 17 7" xfId="22272"/>
    <cellStyle name="Normal 2 2 2 2 2 2 2 2 2 2 2 2 17 8" xfId="28266"/>
    <cellStyle name="Normal 2 2 2 2 2 2 2 2 2 2 2 2 17 9" xfId="28589"/>
    <cellStyle name="Normal 2 2 2 2 2 2 2 2 2 2 2 2 17_Tabla M" xfId="36316"/>
    <cellStyle name="Normal 2 2 2 2 2 2 2 2 2 2 2 2 18" xfId="3381"/>
    <cellStyle name="Normal 2 2 2 2 2 2 2 2 2 2 2 2 18 10" xfId="34494"/>
    <cellStyle name="Normal 2 2 2 2 2 2 2 2 2 2 2 2 18 2" xfId="8000"/>
    <cellStyle name="Normal 2 2 2 2 2 2 2 2 2 2 2 2 18 3" xfId="9976"/>
    <cellStyle name="Normal 2 2 2 2 2 2 2 2 2 2 2 2 18 4" xfId="13117"/>
    <cellStyle name="Normal 2 2 2 2 2 2 2 2 2 2 2 2 18 5" xfId="16224"/>
    <cellStyle name="Normal 2 2 2 2 2 2 2 2 2 2 2 2 18 6" xfId="19268"/>
    <cellStyle name="Normal 2 2 2 2 2 2 2 2 2 2 2 2 18 7" xfId="22271"/>
    <cellStyle name="Normal 2 2 2 2 2 2 2 2 2 2 2 2 18 8" xfId="32628"/>
    <cellStyle name="Normal 2 2 2 2 2 2 2 2 2 2 2 2 18 9" xfId="34022"/>
    <cellStyle name="Normal 2 2 2 2 2 2 2 2 2 2 2 2 18_Tabla M" xfId="36317"/>
    <cellStyle name="Normal 2 2 2 2 2 2 2 2 2 2 2 2 19" xfId="3382"/>
    <cellStyle name="Normal 2 2 2 2 2 2 2 2 2 2 2 2 19 10" xfId="31688"/>
    <cellStyle name="Normal 2 2 2 2 2 2 2 2 2 2 2 2 19 2" xfId="8001"/>
    <cellStyle name="Normal 2 2 2 2 2 2 2 2 2 2 2 2 19 3" xfId="9975"/>
    <cellStyle name="Normal 2 2 2 2 2 2 2 2 2 2 2 2 19 4" xfId="13116"/>
    <cellStyle name="Normal 2 2 2 2 2 2 2 2 2 2 2 2 19 5" xfId="16223"/>
    <cellStyle name="Normal 2 2 2 2 2 2 2 2 2 2 2 2 19 6" xfId="19267"/>
    <cellStyle name="Normal 2 2 2 2 2 2 2 2 2 2 2 2 19 7" xfId="22270"/>
    <cellStyle name="Normal 2 2 2 2 2 2 2 2 2 2 2 2 19 8" xfId="31678"/>
    <cellStyle name="Normal 2 2 2 2 2 2 2 2 2 2 2 2 19 9" xfId="33265"/>
    <cellStyle name="Normal 2 2 2 2 2 2 2 2 2 2 2 2 19_Tabla M" xfId="36318"/>
    <cellStyle name="Normal 2 2 2 2 2 2 2 2 2 2 2 2 2" xfId="3383"/>
    <cellStyle name="Normal 2 2 2 2 2 2 2 2 2 2 2 2 2 10" xfId="3384"/>
    <cellStyle name="Normal 2 2 2 2 2 2 2 2 2 2 2 2 2 11" xfId="3385"/>
    <cellStyle name="Normal 2 2 2 2 2 2 2 2 2 2 2 2 2 12" xfId="3386"/>
    <cellStyle name="Normal 2 2 2 2 2 2 2 2 2 2 2 2 2 13" xfId="3387"/>
    <cellStyle name="Normal 2 2 2 2 2 2 2 2 2 2 2 2 2 14" xfId="3388"/>
    <cellStyle name="Normal 2 2 2 2 2 2 2 2 2 2 2 2 2 15" xfId="3389"/>
    <cellStyle name="Normal 2 2 2 2 2 2 2 2 2 2 2 2 2 16" xfId="3390"/>
    <cellStyle name="Normal 2 2 2 2 2 2 2 2 2 2 2 2 2 17" xfId="3391"/>
    <cellStyle name="Normal 2 2 2 2 2 2 2 2 2 2 2 2 2 18" xfId="3392"/>
    <cellStyle name="Normal 2 2 2 2 2 2 2 2 2 2 2 2 2 19" xfId="3393"/>
    <cellStyle name="Normal 2 2 2 2 2 2 2 2 2 2 2 2 2 2" xfId="3394"/>
    <cellStyle name="Normal 2 2 2 2 2 2 2 2 2 2 2 2 2 2 10" xfId="3395"/>
    <cellStyle name="Normal 2 2 2 2 2 2 2 2 2 2 2 2 2 2 10 10" xfId="34493"/>
    <cellStyle name="Normal 2 2 2 2 2 2 2 2 2 2 2 2 2 2 10 2" xfId="8014"/>
    <cellStyle name="Normal 2 2 2 2 2 2 2 2 2 2 2 2 2 2 10 3" xfId="9907"/>
    <cellStyle name="Normal 2 2 2 2 2 2 2 2 2 2 2 2 2 2 10 4" xfId="13048"/>
    <cellStyle name="Normal 2 2 2 2 2 2 2 2 2 2 2 2 2 2 10 5" xfId="16157"/>
    <cellStyle name="Normal 2 2 2 2 2 2 2 2 2 2 2 2 2 2 10 6" xfId="19204"/>
    <cellStyle name="Normal 2 2 2 2 2 2 2 2 2 2 2 2 2 2 10 7" xfId="22207"/>
    <cellStyle name="Normal 2 2 2 2 2 2 2 2 2 2 2 2 2 2 10 8" xfId="28264"/>
    <cellStyle name="Normal 2 2 2 2 2 2 2 2 2 2 2 2 2 2 10 9" xfId="31890"/>
    <cellStyle name="Normal 2 2 2 2 2 2 2 2 2 2 2 2 2 2 10_Tabla M" xfId="36321"/>
    <cellStyle name="Normal 2 2 2 2 2 2 2 2 2 2 2 2 2 2 11" xfId="3396"/>
    <cellStyle name="Normal 2 2 2 2 2 2 2 2 2 2 2 2 2 2 11 10" xfId="31035"/>
    <cellStyle name="Normal 2 2 2 2 2 2 2 2 2 2 2 2 2 2 11 2" xfId="8015"/>
    <cellStyle name="Normal 2 2 2 2 2 2 2 2 2 2 2 2 2 2 11 3" xfId="9906"/>
    <cellStyle name="Normal 2 2 2 2 2 2 2 2 2 2 2 2 2 2 11 4" xfId="13047"/>
    <cellStyle name="Normal 2 2 2 2 2 2 2 2 2 2 2 2 2 2 11 5" xfId="16156"/>
    <cellStyle name="Normal 2 2 2 2 2 2 2 2 2 2 2 2 2 2 11 6" xfId="19203"/>
    <cellStyle name="Normal 2 2 2 2 2 2 2 2 2 2 2 2 2 2 11 7" xfId="22206"/>
    <cellStyle name="Normal 2 2 2 2 2 2 2 2 2 2 2 2 2 2 11 8" xfId="32626"/>
    <cellStyle name="Normal 2 2 2 2 2 2 2 2 2 2 2 2 2 2 11 9" xfId="34021"/>
    <cellStyle name="Normal 2 2 2 2 2 2 2 2 2 2 2 2 2 2 11_Tabla M" xfId="36322"/>
    <cellStyle name="Normal 2 2 2 2 2 2 2 2 2 2 2 2 2 2 12" xfId="3397"/>
    <cellStyle name="Normal 2 2 2 2 2 2 2 2 2 2 2 2 2 2 12 10" xfId="32014"/>
    <cellStyle name="Normal 2 2 2 2 2 2 2 2 2 2 2 2 2 2 12 2" xfId="8016"/>
    <cellStyle name="Normal 2 2 2 2 2 2 2 2 2 2 2 2 2 2 12 3" xfId="9905"/>
    <cellStyle name="Normal 2 2 2 2 2 2 2 2 2 2 2 2 2 2 12 4" xfId="13046"/>
    <cellStyle name="Normal 2 2 2 2 2 2 2 2 2 2 2 2 2 2 12 5" xfId="16155"/>
    <cellStyle name="Normal 2 2 2 2 2 2 2 2 2 2 2 2 2 2 12 6" xfId="19202"/>
    <cellStyle name="Normal 2 2 2 2 2 2 2 2 2 2 2 2 2 2 12 7" xfId="22205"/>
    <cellStyle name="Normal 2 2 2 2 2 2 2 2 2 2 2 2 2 2 12 8" xfId="31676"/>
    <cellStyle name="Normal 2 2 2 2 2 2 2 2 2 2 2 2 2 2 12 9" xfId="33264"/>
    <cellStyle name="Normal 2 2 2 2 2 2 2 2 2 2 2 2 2 2 12_Tabla M" xfId="36323"/>
    <cellStyle name="Normal 2 2 2 2 2 2 2 2 2 2 2 2 2 2 13" xfId="3398"/>
    <cellStyle name="Normal 2 2 2 2 2 2 2 2 2 2 2 2 2 2 13 10" xfId="31011"/>
    <cellStyle name="Normal 2 2 2 2 2 2 2 2 2 2 2 2 2 2 13 2" xfId="8017"/>
    <cellStyle name="Normal 2 2 2 2 2 2 2 2 2 2 2 2 2 2 13 3" xfId="9904"/>
    <cellStyle name="Normal 2 2 2 2 2 2 2 2 2 2 2 2 2 2 13 4" xfId="13045"/>
    <cellStyle name="Normal 2 2 2 2 2 2 2 2 2 2 2 2 2 2 13 5" xfId="16154"/>
    <cellStyle name="Normal 2 2 2 2 2 2 2 2 2 2 2 2 2 2 13 6" xfId="19201"/>
    <cellStyle name="Normal 2 2 2 2 2 2 2 2 2 2 2 2 2 2 13 7" xfId="22204"/>
    <cellStyle name="Normal 2 2 2 2 2 2 2 2 2 2 2 2 2 2 13 8" xfId="30563"/>
    <cellStyle name="Normal 2 2 2 2 2 2 2 2 2 2 2 2 2 2 13 9" xfId="22268"/>
    <cellStyle name="Normal 2 2 2 2 2 2 2 2 2 2 2 2 2 2 13_Tabla M" xfId="36324"/>
    <cellStyle name="Normal 2 2 2 2 2 2 2 2 2 2 2 2 2 2 14" xfId="3399"/>
    <cellStyle name="Normal 2 2 2 2 2 2 2 2 2 2 2 2 2 2 14 10" xfId="35737"/>
    <cellStyle name="Normal 2 2 2 2 2 2 2 2 2 2 2 2 2 2 14 2" xfId="8018"/>
    <cellStyle name="Normal 2 2 2 2 2 2 2 2 2 2 2 2 2 2 14 3" xfId="9903"/>
    <cellStyle name="Normal 2 2 2 2 2 2 2 2 2 2 2 2 2 2 14 4" xfId="13044"/>
    <cellStyle name="Normal 2 2 2 2 2 2 2 2 2 2 2 2 2 2 14 5" xfId="16153"/>
    <cellStyle name="Normal 2 2 2 2 2 2 2 2 2 2 2 2 2 2 14 6" xfId="19200"/>
    <cellStyle name="Normal 2 2 2 2 2 2 2 2 2 2 2 2 2 2 14 7" xfId="22203"/>
    <cellStyle name="Normal 2 2 2 2 2 2 2 2 2 2 2 2 2 2 14 8" xfId="29395"/>
    <cellStyle name="Normal 2 2 2 2 2 2 2 2 2 2 2 2 2 2 14 9" xfId="27192"/>
    <cellStyle name="Normal 2 2 2 2 2 2 2 2 2 2 2 2 2 2 14_Tabla M" xfId="36325"/>
    <cellStyle name="Normal 2 2 2 2 2 2 2 2 2 2 2 2 2 2 15" xfId="3400"/>
    <cellStyle name="Normal 2 2 2 2 2 2 2 2 2 2 2 2 2 2 15 10" xfId="35398"/>
    <cellStyle name="Normal 2 2 2 2 2 2 2 2 2 2 2 2 2 2 15 2" xfId="8019"/>
    <cellStyle name="Normal 2 2 2 2 2 2 2 2 2 2 2 2 2 2 15 3" xfId="9902"/>
    <cellStyle name="Normal 2 2 2 2 2 2 2 2 2 2 2 2 2 2 15 4" xfId="13043"/>
    <cellStyle name="Normal 2 2 2 2 2 2 2 2 2 2 2 2 2 2 15 5" xfId="16152"/>
    <cellStyle name="Normal 2 2 2 2 2 2 2 2 2 2 2 2 2 2 15 6" xfId="19199"/>
    <cellStyle name="Normal 2 2 2 2 2 2 2 2 2 2 2 2 2 2 15 7" xfId="22202"/>
    <cellStyle name="Normal 2 2 2 2 2 2 2 2 2 2 2 2 2 2 15 8" xfId="28263"/>
    <cellStyle name="Normal 2 2 2 2 2 2 2 2 2 2 2 2 2 2 15 9" xfId="27456"/>
    <cellStyle name="Normal 2 2 2 2 2 2 2 2 2 2 2 2 2 2 15_Tabla M" xfId="36326"/>
    <cellStyle name="Normal 2 2 2 2 2 2 2 2 2 2 2 2 2 2 16" xfId="3401"/>
    <cellStyle name="Normal 2 2 2 2 2 2 2 2 2 2 2 2 2 2 16 10" xfId="34945"/>
    <cellStyle name="Normal 2 2 2 2 2 2 2 2 2 2 2 2 2 2 16 2" xfId="8020"/>
    <cellStyle name="Normal 2 2 2 2 2 2 2 2 2 2 2 2 2 2 16 3" xfId="9901"/>
    <cellStyle name="Normal 2 2 2 2 2 2 2 2 2 2 2 2 2 2 16 4" xfId="13042"/>
    <cellStyle name="Normal 2 2 2 2 2 2 2 2 2 2 2 2 2 2 16 5" xfId="16151"/>
    <cellStyle name="Normal 2 2 2 2 2 2 2 2 2 2 2 2 2 2 16 6" xfId="19198"/>
    <cellStyle name="Normal 2 2 2 2 2 2 2 2 2 2 2 2 2 2 16 7" xfId="22201"/>
    <cellStyle name="Normal 2 2 2 2 2 2 2 2 2 2 2 2 2 2 16 8" xfId="32625"/>
    <cellStyle name="Normal 2 2 2 2 2 2 2 2 2 2 2 2 2 2 16 9" xfId="34020"/>
    <cellStyle name="Normal 2 2 2 2 2 2 2 2 2 2 2 2 2 2 16_Tabla M" xfId="36327"/>
    <cellStyle name="Normal 2 2 2 2 2 2 2 2 2 2 2 2 2 2 17" xfId="3402"/>
    <cellStyle name="Normal 2 2 2 2 2 2 2 2 2 2 2 2 2 2 17 10" xfId="34492"/>
    <cellStyle name="Normal 2 2 2 2 2 2 2 2 2 2 2 2 2 2 17 2" xfId="8021"/>
    <cellStyle name="Normal 2 2 2 2 2 2 2 2 2 2 2 2 2 2 17 3" xfId="9900"/>
    <cellStyle name="Normal 2 2 2 2 2 2 2 2 2 2 2 2 2 2 17 4" xfId="13041"/>
    <cellStyle name="Normal 2 2 2 2 2 2 2 2 2 2 2 2 2 2 17 5" xfId="16150"/>
    <cellStyle name="Normal 2 2 2 2 2 2 2 2 2 2 2 2 2 2 17 6" xfId="19197"/>
    <cellStyle name="Normal 2 2 2 2 2 2 2 2 2 2 2 2 2 2 17 7" xfId="22200"/>
    <cellStyle name="Normal 2 2 2 2 2 2 2 2 2 2 2 2 2 2 17 8" xfId="31675"/>
    <cellStyle name="Normal 2 2 2 2 2 2 2 2 2 2 2 2 2 2 17 9" xfId="33263"/>
    <cellStyle name="Normal 2 2 2 2 2 2 2 2 2 2 2 2 2 2 17_Tabla M" xfId="36328"/>
    <cellStyle name="Normal 2 2 2 2 2 2 2 2 2 2 2 2 2 2 18" xfId="3403"/>
    <cellStyle name="Normal 2 2 2 2 2 2 2 2 2 2 2 2 2 2 18 10" xfId="24789"/>
    <cellStyle name="Normal 2 2 2 2 2 2 2 2 2 2 2 2 2 2 18 2" xfId="8022"/>
    <cellStyle name="Normal 2 2 2 2 2 2 2 2 2 2 2 2 2 2 18 3" xfId="9899"/>
    <cellStyle name="Normal 2 2 2 2 2 2 2 2 2 2 2 2 2 2 18 4" xfId="13040"/>
    <cellStyle name="Normal 2 2 2 2 2 2 2 2 2 2 2 2 2 2 18 5" xfId="16149"/>
    <cellStyle name="Normal 2 2 2 2 2 2 2 2 2 2 2 2 2 2 18 6" xfId="19196"/>
    <cellStyle name="Normal 2 2 2 2 2 2 2 2 2 2 2 2 2 2 18 7" xfId="22199"/>
    <cellStyle name="Normal 2 2 2 2 2 2 2 2 2 2 2 2 2 2 18 8" xfId="30562"/>
    <cellStyle name="Normal 2 2 2 2 2 2 2 2 2 2 2 2 2 2 18 9" xfId="22267"/>
    <cellStyle name="Normal 2 2 2 2 2 2 2 2 2 2 2 2 2 2 18_Tabla M" xfId="36329"/>
    <cellStyle name="Normal 2 2 2 2 2 2 2 2 2 2 2 2 2 2 19" xfId="3404"/>
    <cellStyle name="Normal 2 2 2 2 2 2 2 2 2 2 2 2 2 2 19 10" xfId="31075"/>
    <cellStyle name="Normal 2 2 2 2 2 2 2 2 2 2 2 2 2 2 19 2" xfId="8023"/>
    <cellStyle name="Normal 2 2 2 2 2 2 2 2 2 2 2 2 2 2 19 3" xfId="9898"/>
    <cellStyle name="Normal 2 2 2 2 2 2 2 2 2 2 2 2 2 2 19 4" xfId="13039"/>
    <cellStyle name="Normal 2 2 2 2 2 2 2 2 2 2 2 2 2 2 19 5" xfId="16148"/>
    <cellStyle name="Normal 2 2 2 2 2 2 2 2 2 2 2 2 2 2 19 6" xfId="19195"/>
    <cellStyle name="Normal 2 2 2 2 2 2 2 2 2 2 2 2 2 2 19 7" xfId="22198"/>
    <cellStyle name="Normal 2 2 2 2 2 2 2 2 2 2 2 2 2 2 19 8" xfId="29394"/>
    <cellStyle name="Normal 2 2 2 2 2 2 2 2 2 2 2 2 2 2 19 9" xfId="26917"/>
    <cellStyle name="Normal 2 2 2 2 2 2 2 2 2 2 2 2 2 2 19_Tabla M" xfId="36330"/>
    <cellStyle name="Normal 2 2 2 2 2 2 2 2 2 2 2 2 2 2 2" xfId="3405"/>
    <cellStyle name="Normal 2 2 2 2 2 2 2 2 2 2 2 2 2 2 2 10" xfId="3406"/>
    <cellStyle name="Normal 2 2 2 2 2 2 2 2 2 2 2 2 2 2 2 11" xfId="3407"/>
    <cellStyle name="Normal 2 2 2 2 2 2 2 2 2 2 2 2 2 2 2 12" xfId="3408"/>
    <cellStyle name="Normal 2 2 2 2 2 2 2 2 2 2 2 2 2 2 2 13" xfId="3409"/>
    <cellStyle name="Normal 2 2 2 2 2 2 2 2 2 2 2 2 2 2 2 14" xfId="3410"/>
    <cellStyle name="Normal 2 2 2 2 2 2 2 2 2 2 2 2 2 2 2 15" xfId="3411"/>
    <cellStyle name="Normal 2 2 2 2 2 2 2 2 2 2 2 2 2 2 2 16" xfId="3412"/>
    <cellStyle name="Normal 2 2 2 2 2 2 2 2 2 2 2 2 2 2 2 17" xfId="3413"/>
    <cellStyle name="Normal 2 2 2 2 2 2 2 2 2 2 2 2 2 2 2 18" xfId="3414"/>
    <cellStyle name="Normal 2 2 2 2 2 2 2 2 2 2 2 2 2 2 2 19" xfId="3415"/>
    <cellStyle name="Normal 2 2 2 2 2 2 2 2 2 2 2 2 2 2 2 2" xfId="3416"/>
    <cellStyle name="Normal 2 2 2 2 2 2 2 2 2 2 2 2 2 2 2 2 10" xfId="3417"/>
    <cellStyle name="Normal 2 2 2 2 2 2 2 2 2 2 2 2 2 2 2 2 10 10" xfId="29910"/>
    <cellStyle name="Normal 2 2 2 2 2 2 2 2 2 2 2 2 2 2 2 2 10 2" xfId="8036"/>
    <cellStyle name="Normal 2 2 2 2 2 2 2 2 2 2 2 2 2 2 2 2 10 3" xfId="9885"/>
    <cellStyle name="Normal 2 2 2 2 2 2 2 2 2 2 2 2 2 2 2 2 10 4" xfId="13026"/>
    <cellStyle name="Normal 2 2 2 2 2 2 2 2 2 2 2 2 2 2 2 2 10 5" xfId="16137"/>
    <cellStyle name="Normal 2 2 2 2 2 2 2 2 2 2 2 2 2 2 2 2 10 6" xfId="19182"/>
    <cellStyle name="Normal 2 2 2 2 2 2 2 2 2 2 2 2 2 2 2 2 10 7" xfId="22190"/>
    <cellStyle name="Normal 2 2 2 2 2 2 2 2 2 2 2 2 2 2 2 2 10 8" xfId="31673"/>
    <cellStyle name="Normal 2 2 2 2 2 2 2 2 2 2 2 2 2 2 2 2 10 9" xfId="33262"/>
    <cellStyle name="Normal 2 2 2 2 2 2 2 2 2 2 2 2 2 2 2 2 10_Tabla M" xfId="36333"/>
    <cellStyle name="Normal 2 2 2 2 2 2 2 2 2 2 2 2 2 2 2 2 11" xfId="3418"/>
    <cellStyle name="Normal 2 2 2 2 2 2 2 2 2 2 2 2 2 2 2 2 11 10" xfId="24784"/>
    <cellStyle name="Normal 2 2 2 2 2 2 2 2 2 2 2 2 2 2 2 2 11 2" xfId="8037"/>
    <cellStyle name="Normal 2 2 2 2 2 2 2 2 2 2 2 2 2 2 2 2 11 3" xfId="9884"/>
    <cellStyle name="Normal 2 2 2 2 2 2 2 2 2 2 2 2 2 2 2 2 11 4" xfId="13025"/>
    <cellStyle name="Normal 2 2 2 2 2 2 2 2 2 2 2 2 2 2 2 2 11 5" xfId="16136"/>
    <cellStyle name="Normal 2 2 2 2 2 2 2 2 2 2 2 2 2 2 2 2 11 6" xfId="19181"/>
    <cellStyle name="Normal 2 2 2 2 2 2 2 2 2 2 2 2 2 2 2 2 11 7" xfId="22189"/>
    <cellStyle name="Normal 2 2 2 2 2 2 2 2 2 2 2 2 2 2 2 2 11 8" xfId="30559"/>
    <cellStyle name="Normal 2 2 2 2 2 2 2 2 2 2 2 2 2 2 2 2 11 9" xfId="22211"/>
    <cellStyle name="Normal 2 2 2 2 2 2 2 2 2 2 2 2 2 2 2 2 11_Tabla M" xfId="36334"/>
    <cellStyle name="Normal 2 2 2 2 2 2 2 2 2 2 2 2 2 2 2 2 12" xfId="3419"/>
    <cellStyle name="Normal 2 2 2 2 2 2 2 2 2 2 2 2 2 2 2 2 12 10" xfId="29665"/>
    <cellStyle name="Normal 2 2 2 2 2 2 2 2 2 2 2 2 2 2 2 2 12 2" xfId="8038"/>
    <cellStyle name="Normal 2 2 2 2 2 2 2 2 2 2 2 2 2 2 2 2 12 3" xfId="9883"/>
    <cellStyle name="Normal 2 2 2 2 2 2 2 2 2 2 2 2 2 2 2 2 12 4" xfId="13024"/>
    <cellStyle name="Normal 2 2 2 2 2 2 2 2 2 2 2 2 2 2 2 2 12 5" xfId="16135"/>
    <cellStyle name="Normal 2 2 2 2 2 2 2 2 2 2 2 2 2 2 2 2 12 6" xfId="19180"/>
    <cellStyle name="Normal 2 2 2 2 2 2 2 2 2 2 2 2 2 2 2 2 12 7" xfId="22188"/>
    <cellStyle name="Normal 2 2 2 2 2 2 2 2 2 2 2 2 2 2 2 2 12 8" xfId="29391"/>
    <cellStyle name="Normal 2 2 2 2 2 2 2 2 2 2 2 2 2 2 2 2 12 9" xfId="29832"/>
    <cellStyle name="Normal 2 2 2 2 2 2 2 2 2 2 2 2 2 2 2 2 12_Tabla M" xfId="36335"/>
    <cellStyle name="Normal 2 2 2 2 2 2 2 2 2 2 2 2 2 2 2 2 13" xfId="3420"/>
    <cellStyle name="Normal 2 2 2 2 2 2 2 2 2 2 2 2 2 2 2 2 13 10" xfId="35559"/>
    <cellStyle name="Normal 2 2 2 2 2 2 2 2 2 2 2 2 2 2 2 2 13 2" xfId="8039"/>
    <cellStyle name="Normal 2 2 2 2 2 2 2 2 2 2 2 2 2 2 2 2 13 3" xfId="9882"/>
    <cellStyle name="Normal 2 2 2 2 2 2 2 2 2 2 2 2 2 2 2 2 13 4" xfId="13023"/>
    <cellStyle name="Normal 2 2 2 2 2 2 2 2 2 2 2 2 2 2 2 2 13 5" xfId="16134"/>
    <cellStyle name="Normal 2 2 2 2 2 2 2 2 2 2 2 2 2 2 2 2 13 6" xfId="19179"/>
    <cellStyle name="Normal 2 2 2 2 2 2 2 2 2 2 2 2 2 2 2 2 13 7" xfId="22187"/>
    <cellStyle name="Normal 2 2 2 2 2 2 2 2 2 2 2 2 2 2 2 2 13 8" xfId="28260"/>
    <cellStyle name="Normal 2 2 2 2 2 2 2 2 2 2 2 2 2 2 2 2 13 9" xfId="31891"/>
    <cellStyle name="Normal 2 2 2 2 2 2 2 2 2 2 2 2 2 2 2 2 13_Tabla M" xfId="36336"/>
    <cellStyle name="Normal 2 2 2 2 2 2 2 2 2 2 2 2 2 2 2 2 14" xfId="3421"/>
    <cellStyle name="Normal 2 2 2 2 2 2 2 2 2 2 2 2 2 2 2 2 14 10" xfId="35397"/>
    <cellStyle name="Normal 2 2 2 2 2 2 2 2 2 2 2 2 2 2 2 2 14 2" xfId="8040"/>
    <cellStyle name="Normal 2 2 2 2 2 2 2 2 2 2 2 2 2 2 2 2 14 3" xfId="9881"/>
    <cellStyle name="Normal 2 2 2 2 2 2 2 2 2 2 2 2 2 2 2 2 14 4" xfId="13022"/>
    <cellStyle name="Normal 2 2 2 2 2 2 2 2 2 2 2 2 2 2 2 2 14 5" xfId="16133"/>
    <cellStyle name="Normal 2 2 2 2 2 2 2 2 2 2 2 2 2 2 2 2 14 6" xfId="19178"/>
    <cellStyle name="Normal 2 2 2 2 2 2 2 2 2 2 2 2 2 2 2 2 14 7" xfId="22186"/>
    <cellStyle name="Normal 2 2 2 2 2 2 2 2 2 2 2 2 2 2 2 2 14 8" xfId="32622"/>
    <cellStyle name="Normal 2 2 2 2 2 2 2 2 2 2 2 2 2 2 2 2 14 9" xfId="34018"/>
    <cellStyle name="Normal 2 2 2 2 2 2 2 2 2 2 2 2 2 2 2 2 14_Tabla M" xfId="36337"/>
    <cellStyle name="Normal 2 2 2 2 2 2 2 2 2 2 2 2 2 2 2 2 15" xfId="3422"/>
    <cellStyle name="Normal 2 2 2 2 2 2 2 2 2 2 2 2 2 2 2 2 15 10" xfId="34944"/>
    <cellStyle name="Normal 2 2 2 2 2 2 2 2 2 2 2 2 2 2 2 2 15 2" xfId="8041"/>
    <cellStyle name="Normal 2 2 2 2 2 2 2 2 2 2 2 2 2 2 2 2 15 3" xfId="9880"/>
    <cellStyle name="Normal 2 2 2 2 2 2 2 2 2 2 2 2 2 2 2 2 15 4" xfId="13021"/>
    <cellStyle name="Normal 2 2 2 2 2 2 2 2 2 2 2 2 2 2 2 2 15 5" xfId="16132"/>
    <cellStyle name="Normal 2 2 2 2 2 2 2 2 2 2 2 2 2 2 2 2 15 6" xfId="19177"/>
    <cellStyle name="Normal 2 2 2 2 2 2 2 2 2 2 2 2 2 2 2 2 15 7" xfId="22185"/>
    <cellStyle name="Normal 2 2 2 2 2 2 2 2 2 2 2 2 2 2 2 2 15 8" xfId="31672"/>
    <cellStyle name="Normal 2 2 2 2 2 2 2 2 2 2 2 2 2 2 2 2 15 9" xfId="33261"/>
    <cellStyle name="Normal 2 2 2 2 2 2 2 2 2 2 2 2 2 2 2 2 15_Tabla M" xfId="36338"/>
    <cellStyle name="Normal 2 2 2 2 2 2 2 2 2 2 2 2 2 2 2 2 16" xfId="3423"/>
    <cellStyle name="Normal 2 2 2 2 2 2 2 2 2 2 2 2 2 2 2 2 16 10" xfId="34490"/>
    <cellStyle name="Normal 2 2 2 2 2 2 2 2 2 2 2 2 2 2 2 2 16 2" xfId="8042"/>
    <cellStyle name="Normal 2 2 2 2 2 2 2 2 2 2 2 2 2 2 2 2 16 3" xfId="9879"/>
    <cellStyle name="Normal 2 2 2 2 2 2 2 2 2 2 2 2 2 2 2 2 16 4" xfId="13020"/>
    <cellStyle name="Normal 2 2 2 2 2 2 2 2 2 2 2 2 2 2 2 2 16 5" xfId="16131"/>
    <cellStyle name="Normal 2 2 2 2 2 2 2 2 2 2 2 2 2 2 2 2 16 6" xfId="19176"/>
    <cellStyle name="Normal 2 2 2 2 2 2 2 2 2 2 2 2 2 2 2 2 16 7" xfId="22184"/>
    <cellStyle name="Normal 2 2 2 2 2 2 2 2 2 2 2 2 2 2 2 2 16 8" xfId="30558"/>
    <cellStyle name="Normal 2 2 2 2 2 2 2 2 2 2 2 2 2 2 2 2 16 9" xfId="22210"/>
    <cellStyle name="Normal 2 2 2 2 2 2 2 2 2 2 2 2 2 2 2 2 16_Tabla M" xfId="36339"/>
    <cellStyle name="Normal 2 2 2 2 2 2 2 2 2 2 2 2 2 2 2 2 17" xfId="3424"/>
    <cellStyle name="Normal 2 2 2 2 2 2 2 2 2 2 2 2 2 2 2 2 17 10" xfId="27674"/>
    <cellStyle name="Normal 2 2 2 2 2 2 2 2 2 2 2 2 2 2 2 2 17 2" xfId="8043"/>
    <cellStyle name="Normal 2 2 2 2 2 2 2 2 2 2 2 2 2 2 2 2 17 3" xfId="9878"/>
    <cellStyle name="Normal 2 2 2 2 2 2 2 2 2 2 2 2 2 2 2 2 17 4" xfId="13019"/>
    <cellStyle name="Normal 2 2 2 2 2 2 2 2 2 2 2 2 2 2 2 2 17 5" xfId="16130"/>
    <cellStyle name="Normal 2 2 2 2 2 2 2 2 2 2 2 2 2 2 2 2 17 6" xfId="19175"/>
    <cellStyle name="Normal 2 2 2 2 2 2 2 2 2 2 2 2 2 2 2 2 17 7" xfId="22183"/>
    <cellStyle name="Normal 2 2 2 2 2 2 2 2 2 2 2 2 2 2 2 2 17 8" xfId="29390"/>
    <cellStyle name="Normal 2 2 2 2 2 2 2 2 2 2 2 2 2 2 2 2 17 9" xfId="19414"/>
    <cellStyle name="Normal 2 2 2 2 2 2 2 2 2 2 2 2 2 2 2 2 17_Tabla M" xfId="36340"/>
    <cellStyle name="Normal 2 2 2 2 2 2 2 2 2 2 2 2 2 2 2 2 18" xfId="3425"/>
    <cellStyle name="Normal 2 2 2 2 2 2 2 2 2 2 2 2 2 2 2 2 18 10" xfId="27088"/>
    <cellStyle name="Normal 2 2 2 2 2 2 2 2 2 2 2 2 2 2 2 2 18 2" xfId="8044"/>
    <cellStyle name="Normal 2 2 2 2 2 2 2 2 2 2 2 2 2 2 2 2 18 3" xfId="9877"/>
    <cellStyle name="Normal 2 2 2 2 2 2 2 2 2 2 2 2 2 2 2 2 18 4" xfId="13018"/>
    <cellStyle name="Normal 2 2 2 2 2 2 2 2 2 2 2 2 2 2 2 2 18 5" xfId="16129"/>
    <cellStyle name="Normal 2 2 2 2 2 2 2 2 2 2 2 2 2 2 2 2 18 6" xfId="19174"/>
    <cellStyle name="Normal 2 2 2 2 2 2 2 2 2 2 2 2 2 2 2 2 18 7" xfId="22182"/>
    <cellStyle name="Normal 2 2 2 2 2 2 2 2 2 2 2 2 2 2 2 2 18 8" xfId="28259"/>
    <cellStyle name="Normal 2 2 2 2 2 2 2 2 2 2 2 2 2 2 2 2 18 9" xfId="27457"/>
    <cellStyle name="Normal 2 2 2 2 2 2 2 2 2 2 2 2 2 2 2 2 18_Tabla M" xfId="36341"/>
    <cellStyle name="Normal 2 2 2 2 2 2 2 2 2 2 2 2 2 2 2 2 19" xfId="3426"/>
    <cellStyle name="Normal 2 2 2 2 2 2 2 2 2 2 2 2 2 2 2 2 19 10" xfId="27252"/>
    <cellStyle name="Normal 2 2 2 2 2 2 2 2 2 2 2 2 2 2 2 2 19 2" xfId="8045"/>
    <cellStyle name="Normal 2 2 2 2 2 2 2 2 2 2 2 2 2 2 2 2 19 3" xfId="9876"/>
    <cellStyle name="Normal 2 2 2 2 2 2 2 2 2 2 2 2 2 2 2 2 19 4" xfId="13017"/>
    <cellStyle name="Normal 2 2 2 2 2 2 2 2 2 2 2 2 2 2 2 2 19 5" xfId="16128"/>
    <cellStyle name="Normal 2 2 2 2 2 2 2 2 2 2 2 2 2 2 2 2 19 6" xfId="19173"/>
    <cellStyle name="Normal 2 2 2 2 2 2 2 2 2 2 2 2 2 2 2 2 19 7" xfId="22181"/>
    <cellStyle name="Normal 2 2 2 2 2 2 2 2 2 2 2 2 2 2 2 2 19 8" xfId="32621"/>
    <cellStyle name="Normal 2 2 2 2 2 2 2 2 2 2 2 2 2 2 2 2 19 9" xfId="34017"/>
    <cellStyle name="Normal 2 2 2 2 2 2 2 2 2 2 2 2 2 2 2 2 19_Tabla M" xfId="36342"/>
    <cellStyle name="Normal 2 2 2 2 2 2 2 2 2 2 2 2 2 2 2 2 2" xfId="3427"/>
    <cellStyle name="Normal 2 2 2 2 2 2 2 2 2 2 2 2 2 2 2 2 2 10" xfId="3428"/>
    <cellStyle name="Normal 2 2 2 2 2 2 2 2 2 2 2 2 2 2 2 2 2 11" xfId="3429"/>
    <cellStyle name="Normal 2 2 2 2 2 2 2 2 2 2 2 2 2 2 2 2 2 12" xfId="3430"/>
    <cellStyle name="Normal 2 2 2 2 2 2 2 2 2 2 2 2 2 2 2 2 2 13" xfId="3431"/>
    <cellStyle name="Normal 2 2 2 2 2 2 2 2 2 2 2 2 2 2 2 2 2 14" xfId="3432"/>
    <cellStyle name="Normal 2 2 2 2 2 2 2 2 2 2 2 2 2 2 2 2 2 15" xfId="3433"/>
    <cellStyle name="Normal 2 2 2 2 2 2 2 2 2 2 2 2 2 2 2 2 2 16" xfId="3434"/>
    <cellStyle name="Normal 2 2 2 2 2 2 2 2 2 2 2 2 2 2 2 2 2 17" xfId="3435"/>
    <cellStyle name="Normal 2 2 2 2 2 2 2 2 2 2 2 2 2 2 2 2 2 18" xfId="3436"/>
    <cellStyle name="Normal 2 2 2 2 2 2 2 2 2 2 2 2 2 2 2 2 2 19" xfId="3437"/>
    <cellStyle name="Normal 2 2 2 2 2 2 2 2 2 2 2 2 2 2 2 2 2 2" xfId="3438"/>
    <cellStyle name="Normal 2 2 2 2 2 2 2 2 2 2 2 2 2 2 2 2 2 2 10" xfId="3439"/>
    <cellStyle name="Normal 2 2 2 2 2 2 2 2 2 2 2 2 2 2 2 2 2 2 10 10" xfId="32032"/>
    <cellStyle name="Normal 2 2 2 2 2 2 2 2 2 2 2 2 2 2 2 2 2 2 10 2" xfId="8058"/>
    <cellStyle name="Normal 2 2 2 2 2 2 2 2 2 2 2 2 2 2 2 2 2 2 10 3" xfId="9863"/>
    <cellStyle name="Normal 2 2 2 2 2 2 2 2 2 2 2 2 2 2 2 2 2 2 10 4" xfId="13004"/>
    <cellStyle name="Normal 2 2 2 2 2 2 2 2 2 2 2 2 2 2 2 2 2 2 10 5" xfId="16115"/>
    <cellStyle name="Normal 2 2 2 2 2 2 2 2 2 2 2 2 2 2 2 2 2 2 10 6" xfId="19160"/>
    <cellStyle name="Normal 2 2 2 2 2 2 2 2 2 2 2 2 2 2 2 2 2 2 10 7" xfId="22172"/>
    <cellStyle name="Normal 2 2 2 2 2 2 2 2 2 2 2 2 2 2 2 2 2 2 10 8" xfId="29387"/>
    <cellStyle name="Normal 2 2 2 2 2 2 2 2 2 2 2 2 2 2 2 2 2 2 10 9" xfId="19415"/>
    <cellStyle name="Normal 2 2 2 2 2 2 2 2 2 2 2 2 2 2 2 2 2 2 10_Tabla M" xfId="36345"/>
    <cellStyle name="Normal 2 2 2 2 2 2 2 2 2 2 2 2 2 2 2 2 2 2 11" xfId="3440"/>
    <cellStyle name="Normal 2 2 2 2 2 2 2 2 2 2 2 2 2 2 2 2 2 2 11 10" xfId="33411"/>
    <cellStyle name="Normal 2 2 2 2 2 2 2 2 2 2 2 2 2 2 2 2 2 2 11 2" xfId="8059"/>
    <cellStyle name="Normal 2 2 2 2 2 2 2 2 2 2 2 2 2 2 2 2 2 2 11 3" xfId="9862"/>
    <cellStyle name="Normal 2 2 2 2 2 2 2 2 2 2 2 2 2 2 2 2 2 2 11 4" xfId="13003"/>
    <cellStyle name="Normal 2 2 2 2 2 2 2 2 2 2 2 2 2 2 2 2 2 2 11 5" xfId="16114"/>
    <cellStyle name="Normal 2 2 2 2 2 2 2 2 2 2 2 2 2 2 2 2 2 2 11 6" xfId="19159"/>
    <cellStyle name="Normal 2 2 2 2 2 2 2 2 2 2 2 2 2 2 2 2 2 2 11 7" xfId="22171"/>
    <cellStyle name="Normal 2 2 2 2 2 2 2 2 2 2 2 2 2 2 2 2 2 2 11 8" xfId="28256"/>
    <cellStyle name="Normal 2 2 2 2 2 2 2 2 2 2 2 2 2 2 2 2 2 2 11 9" xfId="30880"/>
    <cellStyle name="Normal 2 2 2 2 2 2 2 2 2 2 2 2 2 2 2 2 2 2 11_Tabla M" xfId="36346"/>
    <cellStyle name="Normal 2 2 2 2 2 2 2 2 2 2 2 2 2 2 2 2 2 2 12" xfId="3441"/>
    <cellStyle name="Normal 2 2 2 2 2 2 2 2 2 2 2 2 2 2 2 2 2 2 12 10" xfId="35830"/>
    <cellStyle name="Normal 2 2 2 2 2 2 2 2 2 2 2 2 2 2 2 2 2 2 12 2" xfId="8060"/>
    <cellStyle name="Normal 2 2 2 2 2 2 2 2 2 2 2 2 2 2 2 2 2 2 12 3" xfId="9808"/>
    <cellStyle name="Normal 2 2 2 2 2 2 2 2 2 2 2 2 2 2 2 2 2 2 12 4" xfId="12949"/>
    <cellStyle name="Normal 2 2 2 2 2 2 2 2 2 2 2 2 2 2 2 2 2 2 12 5" xfId="16060"/>
    <cellStyle name="Normal 2 2 2 2 2 2 2 2 2 2 2 2 2 2 2 2 2 2 12 6" xfId="19105"/>
    <cellStyle name="Normal 2 2 2 2 2 2 2 2 2 2 2 2 2 2 2 2 2 2 12 7" xfId="22117"/>
    <cellStyle name="Normal 2 2 2 2 2 2 2 2 2 2 2 2 2 2 2 2 2 2 12 8" xfId="32618"/>
    <cellStyle name="Normal 2 2 2 2 2 2 2 2 2 2 2 2 2 2 2 2 2 2 12 9" xfId="34016"/>
    <cellStyle name="Normal 2 2 2 2 2 2 2 2 2 2 2 2 2 2 2 2 2 2 12_Tabla M" xfId="36347"/>
    <cellStyle name="Normal 2 2 2 2 2 2 2 2 2 2 2 2 2 2 2 2 2 2 13" xfId="3442"/>
    <cellStyle name="Normal 2 2 2 2 2 2 2 2 2 2 2 2 2 2 2 2 2 2 13 10" xfId="35396"/>
    <cellStyle name="Normal 2 2 2 2 2 2 2 2 2 2 2 2 2 2 2 2 2 2 13 2" xfId="8061"/>
    <cellStyle name="Normal 2 2 2 2 2 2 2 2 2 2 2 2 2 2 2 2 2 2 13 3" xfId="9807"/>
    <cellStyle name="Normal 2 2 2 2 2 2 2 2 2 2 2 2 2 2 2 2 2 2 13 4" xfId="12948"/>
    <cellStyle name="Normal 2 2 2 2 2 2 2 2 2 2 2 2 2 2 2 2 2 2 13 5" xfId="16059"/>
    <cellStyle name="Normal 2 2 2 2 2 2 2 2 2 2 2 2 2 2 2 2 2 2 13 6" xfId="19104"/>
    <cellStyle name="Normal 2 2 2 2 2 2 2 2 2 2 2 2 2 2 2 2 2 2 13 7" xfId="22116"/>
    <cellStyle name="Normal 2 2 2 2 2 2 2 2 2 2 2 2 2 2 2 2 2 2 13 8" xfId="31668"/>
    <cellStyle name="Normal 2 2 2 2 2 2 2 2 2 2 2 2 2 2 2 2 2 2 13 9" xfId="33259"/>
    <cellStyle name="Normal 2 2 2 2 2 2 2 2 2 2 2 2 2 2 2 2 2 2 13_Tabla M" xfId="36348"/>
    <cellStyle name="Normal 2 2 2 2 2 2 2 2 2 2 2 2 2 2 2 2 2 2 14" xfId="3443"/>
    <cellStyle name="Normal 2 2 2 2 2 2 2 2 2 2 2 2 2 2 2 2 2 2 14 10" xfId="34943"/>
    <cellStyle name="Normal 2 2 2 2 2 2 2 2 2 2 2 2 2 2 2 2 2 2 14 2" xfId="8062"/>
    <cellStyle name="Normal 2 2 2 2 2 2 2 2 2 2 2 2 2 2 2 2 2 2 14 3" xfId="9806"/>
    <cellStyle name="Normal 2 2 2 2 2 2 2 2 2 2 2 2 2 2 2 2 2 2 14 4" xfId="12947"/>
    <cellStyle name="Normal 2 2 2 2 2 2 2 2 2 2 2 2 2 2 2 2 2 2 14 5" xfId="16058"/>
    <cellStyle name="Normal 2 2 2 2 2 2 2 2 2 2 2 2 2 2 2 2 2 2 14 6" xfId="19103"/>
    <cellStyle name="Normal 2 2 2 2 2 2 2 2 2 2 2 2 2 2 2 2 2 2 14 7" xfId="22115"/>
    <cellStyle name="Normal 2 2 2 2 2 2 2 2 2 2 2 2 2 2 2 2 2 2 14 8" xfId="30555"/>
    <cellStyle name="Normal 2 2 2 2 2 2 2 2 2 2 2 2 2 2 2 2 2 2 14 9" xfId="26970"/>
    <cellStyle name="Normal 2 2 2 2 2 2 2 2 2 2 2 2 2 2 2 2 2 2 14_Tabla M" xfId="36349"/>
    <cellStyle name="Normal 2 2 2 2 2 2 2 2 2 2 2 2 2 2 2 2 2 2 15" xfId="3444"/>
    <cellStyle name="Normal 2 2 2 2 2 2 2 2 2 2 2 2 2 2 2 2 2 2 15 10" xfId="34489"/>
    <cellStyle name="Normal 2 2 2 2 2 2 2 2 2 2 2 2 2 2 2 2 2 2 15 2" xfId="8063"/>
    <cellStyle name="Normal 2 2 2 2 2 2 2 2 2 2 2 2 2 2 2 2 2 2 15 3" xfId="9805"/>
    <cellStyle name="Normal 2 2 2 2 2 2 2 2 2 2 2 2 2 2 2 2 2 2 15 4" xfId="12946"/>
    <cellStyle name="Normal 2 2 2 2 2 2 2 2 2 2 2 2 2 2 2 2 2 2 15 5" xfId="16057"/>
    <cellStyle name="Normal 2 2 2 2 2 2 2 2 2 2 2 2 2 2 2 2 2 2 15 6" xfId="19102"/>
    <cellStyle name="Normal 2 2 2 2 2 2 2 2 2 2 2 2 2 2 2 2 2 2 15 7" xfId="22114"/>
    <cellStyle name="Normal 2 2 2 2 2 2 2 2 2 2 2 2 2 2 2 2 2 2 15 8" xfId="29386"/>
    <cellStyle name="Normal 2 2 2 2 2 2 2 2 2 2 2 2 2 2 2 2 2 2 15 9" xfId="19416"/>
    <cellStyle name="Normal 2 2 2 2 2 2 2 2 2 2 2 2 2 2 2 2 2 2 15_Tabla M" xfId="36350"/>
    <cellStyle name="Normal 2 2 2 2 2 2 2 2 2 2 2 2 2 2 2 2 2 2 16" xfId="3445"/>
    <cellStyle name="Normal 2 2 2 2 2 2 2 2 2 2 2 2 2 2 2 2 2 2 16 10" xfId="27097"/>
    <cellStyle name="Normal 2 2 2 2 2 2 2 2 2 2 2 2 2 2 2 2 2 2 16 2" xfId="8064"/>
    <cellStyle name="Normal 2 2 2 2 2 2 2 2 2 2 2 2 2 2 2 2 2 2 16 3" xfId="9804"/>
    <cellStyle name="Normal 2 2 2 2 2 2 2 2 2 2 2 2 2 2 2 2 2 2 16 4" xfId="12945"/>
    <cellStyle name="Normal 2 2 2 2 2 2 2 2 2 2 2 2 2 2 2 2 2 2 16 5" xfId="16056"/>
    <cellStyle name="Normal 2 2 2 2 2 2 2 2 2 2 2 2 2 2 2 2 2 2 16 6" xfId="19101"/>
    <cellStyle name="Normal 2 2 2 2 2 2 2 2 2 2 2 2 2 2 2 2 2 2 16 7" xfId="22113"/>
    <cellStyle name="Normal 2 2 2 2 2 2 2 2 2 2 2 2 2 2 2 2 2 2 16 8" xfId="28255"/>
    <cellStyle name="Normal 2 2 2 2 2 2 2 2 2 2 2 2 2 2 2 2 2 2 16 9" xfId="31892"/>
    <cellStyle name="Normal 2 2 2 2 2 2 2 2 2 2 2 2 2 2 2 2 2 2 16_Tabla M" xfId="36351"/>
    <cellStyle name="Normal 2 2 2 2 2 2 2 2 2 2 2 2 2 2 2 2 2 2 17" xfId="3446"/>
    <cellStyle name="Normal 2 2 2 2 2 2 2 2 2 2 2 2 2 2 2 2 2 2 17 10" xfId="27626"/>
    <cellStyle name="Normal 2 2 2 2 2 2 2 2 2 2 2 2 2 2 2 2 2 2 17 2" xfId="8065"/>
    <cellStyle name="Normal 2 2 2 2 2 2 2 2 2 2 2 2 2 2 2 2 2 2 17 3" xfId="9803"/>
    <cellStyle name="Normal 2 2 2 2 2 2 2 2 2 2 2 2 2 2 2 2 2 2 17 4" xfId="12944"/>
    <cellStyle name="Normal 2 2 2 2 2 2 2 2 2 2 2 2 2 2 2 2 2 2 17 5" xfId="16055"/>
    <cellStyle name="Normal 2 2 2 2 2 2 2 2 2 2 2 2 2 2 2 2 2 2 17 6" xfId="19100"/>
    <cellStyle name="Normal 2 2 2 2 2 2 2 2 2 2 2 2 2 2 2 2 2 2 17 7" xfId="22112"/>
    <cellStyle name="Normal 2 2 2 2 2 2 2 2 2 2 2 2 2 2 2 2 2 2 17 8" xfId="32617"/>
    <cellStyle name="Normal 2 2 2 2 2 2 2 2 2 2 2 2 2 2 2 2 2 2 17 9" xfId="34015"/>
    <cellStyle name="Normal 2 2 2 2 2 2 2 2 2 2 2 2 2 2 2 2 2 2 17_Tabla M" xfId="36352"/>
    <cellStyle name="Normal 2 2 2 2 2 2 2 2 2 2 2 2 2 2 2 2 2 2 18" xfId="3447"/>
    <cellStyle name="Normal 2 2 2 2 2 2 2 2 2 2 2 2 2 2 2 2 2 2 18 10" xfId="25479"/>
    <cellStyle name="Normal 2 2 2 2 2 2 2 2 2 2 2 2 2 2 2 2 2 2 18 2" xfId="8066"/>
    <cellStyle name="Normal 2 2 2 2 2 2 2 2 2 2 2 2 2 2 2 2 2 2 18 3" xfId="9802"/>
    <cellStyle name="Normal 2 2 2 2 2 2 2 2 2 2 2 2 2 2 2 2 2 2 18 4" xfId="12943"/>
    <cellStyle name="Normal 2 2 2 2 2 2 2 2 2 2 2 2 2 2 2 2 2 2 18 5" xfId="16054"/>
    <cellStyle name="Normal 2 2 2 2 2 2 2 2 2 2 2 2 2 2 2 2 2 2 18 6" xfId="19099"/>
    <cellStyle name="Normal 2 2 2 2 2 2 2 2 2 2 2 2 2 2 2 2 2 2 18 7" xfId="22111"/>
    <cellStyle name="Normal 2 2 2 2 2 2 2 2 2 2 2 2 2 2 2 2 2 2 18 8" xfId="31667"/>
    <cellStyle name="Normal 2 2 2 2 2 2 2 2 2 2 2 2 2 2 2 2 2 2 18 9" xfId="33258"/>
    <cellStyle name="Normal 2 2 2 2 2 2 2 2 2 2 2 2 2 2 2 2 2 2 18_Tabla M" xfId="36353"/>
    <cellStyle name="Normal 2 2 2 2 2 2 2 2 2 2 2 2 2 2 2 2 2 2 19" xfId="3448"/>
    <cellStyle name="Normal 2 2 2 2 2 2 2 2 2 2 2 2 2 2 2 2 2 2 19 10" xfId="35473"/>
    <cellStyle name="Normal 2 2 2 2 2 2 2 2 2 2 2 2 2 2 2 2 2 2 19 2" xfId="8067"/>
    <cellStyle name="Normal 2 2 2 2 2 2 2 2 2 2 2 2 2 2 2 2 2 2 19 3" xfId="9801"/>
    <cellStyle name="Normal 2 2 2 2 2 2 2 2 2 2 2 2 2 2 2 2 2 2 19 4" xfId="12942"/>
    <cellStyle name="Normal 2 2 2 2 2 2 2 2 2 2 2 2 2 2 2 2 2 2 19 5" xfId="16053"/>
    <cellStyle name="Normal 2 2 2 2 2 2 2 2 2 2 2 2 2 2 2 2 2 2 19 6" xfId="19098"/>
    <cellStyle name="Normal 2 2 2 2 2 2 2 2 2 2 2 2 2 2 2 2 2 2 19 7" xfId="22110"/>
    <cellStyle name="Normal 2 2 2 2 2 2 2 2 2 2 2 2 2 2 2 2 2 2 19 8" xfId="30554"/>
    <cellStyle name="Normal 2 2 2 2 2 2 2 2 2 2 2 2 2 2 2 2 2 2 19 9" xfId="27433"/>
    <cellStyle name="Normal 2 2 2 2 2 2 2 2 2 2 2 2 2 2 2 2 2 2 19_Tabla M" xfId="36354"/>
    <cellStyle name="Normal 2 2 2 2 2 2 2 2 2 2 2 2 2 2 2 2 2 2 2" xfId="3449"/>
    <cellStyle name="Normal 2 2 2 2 2 2 2 2 2 2 2 2 2 2 2 2 2 2 2 10" xfId="3450"/>
    <cellStyle name="Normal 2 2 2 2 2 2 2 2 2 2 2 2 2 2 2 2 2 2 2 11" xfId="3451"/>
    <cellStyle name="Normal 2 2 2 2 2 2 2 2 2 2 2 2 2 2 2 2 2 2 2 12" xfId="3452"/>
    <cellStyle name="Normal 2 2 2 2 2 2 2 2 2 2 2 2 2 2 2 2 2 2 2 13" xfId="3453"/>
    <cellStyle name="Normal 2 2 2 2 2 2 2 2 2 2 2 2 2 2 2 2 2 2 2 14" xfId="3454"/>
    <cellStyle name="Normal 2 2 2 2 2 2 2 2 2 2 2 2 2 2 2 2 2 2 2 15" xfId="3455"/>
    <cellStyle name="Normal 2 2 2 2 2 2 2 2 2 2 2 2 2 2 2 2 2 2 2 16" xfId="3456"/>
    <cellStyle name="Normal 2 2 2 2 2 2 2 2 2 2 2 2 2 2 2 2 2 2 2 17" xfId="3457"/>
    <cellStyle name="Normal 2 2 2 2 2 2 2 2 2 2 2 2 2 2 2 2 2 2 2 18" xfId="3458"/>
    <cellStyle name="Normal 2 2 2 2 2 2 2 2 2 2 2 2 2 2 2 2 2 2 2 19" xfId="3459"/>
    <cellStyle name="Normal 2 2 2 2 2 2 2 2 2 2 2 2 2 2 2 2 2 2 2 2" xfId="3460"/>
    <cellStyle name="Normal 2 2 2 2 2 2 2 2 2 2 2 2 2 2 2 2 2 2 2 2 10" xfId="3461"/>
    <cellStyle name="Normal 2 2 2 2 2 2 2 2 2 2 2 2 2 2 2 2 2 2 2 2 10 10" xfId="27084"/>
    <cellStyle name="Normal 2 2 2 2 2 2 2 2 2 2 2 2 2 2 2 2 2 2 2 2 10 2" xfId="8080"/>
    <cellStyle name="Normal 2 2 2 2 2 2 2 2 2 2 2 2 2 2 2 2 2 2 2 2 10 3" xfId="9789"/>
    <cellStyle name="Normal 2 2 2 2 2 2 2 2 2 2 2 2 2 2 2 2 2 2 2 2 10 4" xfId="12929"/>
    <cellStyle name="Normal 2 2 2 2 2 2 2 2 2 2 2 2 2 2 2 2 2 2 2 2 10 5" xfId="16041"/>
    <cellStyle name="Normal 2 2 2 2 2 2 2 2 2 2 2 2 2 2 2 2 2 2 2 2 10 6" xfId="19087"/>
    <cellStyle name="Normal 2 2 2 2 2 2 2 2 2 2 2 2 2 2 2 2 2 2 2 2 10 7" xfId="22102"/>
    <cellStyle name="Normal 2 2 2 2 2 2 2 2 2 2 2 2 2 2 2 2 2 2 2 2 10 8" xfId="32616"/>
    <cellStyle name="Normal 2 2 2 2 2 2 2 2 2 2 2 2 2 2 2 2 2 2 2 2 10 9" xfId="34014"/>
    <cellStyle name="Normal 2 2 2 2 2 2 2 2 2 2 2 2 2 2 2 2 2 2 2 2 10_Tabla M" xfId="36357"/>
    <cellStyle name="Normal 2 2 2 2 2 2 2 2 2 2 2 2 2 2 2 2 2 2 2 2 11" xfId="3462"/>
    <cellStyle name="Normal 2 2 2 2 2 2 2 2 2 2 2 2 2 2 2 2 2 2 2 2 11 10" xfId="35645"/>
    <cellStyle name="Normal 2 2 2 2 2 2 2 2 2 2 2 2 2 2 2 2 2 2 2 2 11 2" xfId="8081"/>
    <cellStyle name="Normal 2 2 2 2 2 2 2 2 2 2 2 2 2 2 2 2 2 2 2 2 11 3" xfId="9788"/>
    <cellStyle name="Normal 2 2 2 2 2 2 2 2 2 2 2 2 2 2 2 2 2 2 2 2 11 4" xfId="12928"/>
    <cellStyle name="Normal 2 2 2 2 2 2 2 2 2 2 2 2 2 2 2 2 2 2 2 2 11 5" xfId="16040"/>
    <cellStyle name="Normal 2 2 2 2 2 2 2 2 2 2 2 2 2 2 2 2 2 2 2 2 11 6" xfId="19086"/>
    <cellStyle name="Normal 2 2 2 2 2 2 2 2 2 2 2 2 2 2 2 2 2 2 2 2 11 7" xfId="22101"/>
    <cellStyle name="Normal 2 2 2 2 2 2 2 2 2 2 2 2 2 2 2 2 2 2 2 2 11 8" xfId="31666"/>
    <cellStyle name="Normal 2 2 2 2 2 2 2 2 2 2 2 2 2 2 2 2 2 2 2 2 11 9" xfId="33257"/>
    <cellStyle name="Normal 2 2 2 2 2 2 2 2 2 2 2 2 2 2 2 2 2 2 2 2 11_Tabla M" xfId="36358"/>
    <cellStyle name="Normal 2 2 2 2 2 2 2 2 2 2 2 2 2 2 2 2 2 2 2 2 12" xfId="3463"/>
    <cellStyle name="Normal 2 2 2 2 2 2 2 2 2 2 2 2 2 2 2 2 2 2 2 2 12 10" xfId="35394"/>
    <cellStyle name="Normal 2 2 2 2 2 2 2 2 2 2 2 2 2 2 2 2 2 2 2 2 12 2" xfId="8082"/>
    <cellStyle name="Normal 2 2 2 2 2 2 2 2 2 2 2 2 2 2 2 2 2 2 2 2 12 3" xfId="9787"/>
    <cellStyle name="Normal 2 2 2 2 2 2 2 2 2 2 2 2 2 2 2 2 2 2 2 2 12 4" xfId="12927"/>
    <cellStyle name="Normal 2 2 2 2 2 2 2 2 2 2 2 2 2 2 2 2 2 2 2 2 12 5" xfId="16039"/>
    <cellStyle name="Normal 2 2 2 2 2 2 2 2 2 2 2 2 2 2 2 2 2 2 2 2 12 6" xfId="19085"/>
    <cellStyle name="Normal 2 2 2 2 2 2 2 2 2 2 2 2 2 2 2 2 2 2 2 2 12 7" xfId="22100"/>
    <cellStyle name="Normal 2 2 2 2 2 2 2 2 2 2 2 2 2 2 2 2 2 2 2 2 12 8" xfId="30553"/>
    <cellStyle name="Normal 2 2 2 2 2 2 2 2 2 2 2 2 2 2 2 2 2 2 2 2 12 9" xfId="30860"/>
    <cellStyle name="Normal 2 2 2 2 2 2 2 2 2 2 2 2 2 2 2 2 2 2 2 2 12_Tabla M" xfId="36359"/>
    <cellStyle name="Normal 2 2 2 2 2 2 2 2 2 2 2 2 2 2 2 2 2 2 2 2 13" xfId="3464"/>
    <cellStyle name="Normal 2 2 2 2 2 2 2 2 2 2 2 2 2 2 2 2 2 2 2 2 13 10" xfId="34942"/>
    <cellStyle name="Normal 2 2 2 2 2 2 2 2 2 2 2 2 2 2 2 2 2 2 2 2 13 2" xfId="8083"/>
    <cellStyle name="Normal 2 2 2 2 2 2 2 2 2 2 2 2 2 2 2 2 2 2 2 2 13 3" xfId="9786"/>
    <cellStyle name="Normal 2 2 2 2 2 2 2 2 2 2 2 2 2 2 2 2 2 2 2 2 13 4" xfId="12926"/>
    <cellStyle name="Normal 2 2 2 2 2 2 2 2 2 2 2 2 2 2 2 2 2 2 2 2 13 5" xfId="16038"/>
    <cellStyle name="Normal 2 2 2 2 2 2 2 2 2 2 2 2 2 2 2 2 2 2 2 2 13 6" xfId="19084"/>
    <cellStyle name="Normal 2 2 2 2 2 2 2 2 2 2 2 2 2 2 2 2 2 2 2 2 13 7" xfId="22099"/>
    <cellStyle name="Normal 2 2 2 2 2 2 2 2 2 2 2 2 2 2 2 2 2 2 2 2 13 8" xfId="29384"/>
    <cellStyle name="Normal 2 2 2 2 2 2 2 2 2 2 2 2 2 2 2 2 2 2 2 2 13 9" xfId="19489"/>
    <cellStyle name="Normal 2 2 2 2 2 2 2 2 2 2 2 2 2 2 2 2 2 2 2 2 13_Tabla M" xfId="36360"/>
    <cellStyle name="Normal 2 2 2 2 2 2 2 2 2 2 2 2 2 2 2 2 2 2 2 2 14" xfId="3465"/>
    <cellStyle name="Normal 2 2 2 2 2 2 2 2 2 2 2 2 2 2 2 2 2 2 2 2 14 10" xfId="34488"/>
    <cellStyle name="Normal 2 2 2 2 2 2 2 2 2 2 2 2 2 2 2 2 2 2 2 2 14 2" xfId="8084"/>
    <cellStyle name="Normal 2 2 2 2 2 2 2 2 2 2 2 2 2 2 2 2 2 2 2 2 14 3" xfId="9785"/>
    <cellStyle name="Normal 2 2 2 2 2 2 2 2 2 2 2 2 2 2 2 2 2 2 2 2 14 4" xfId="12925"/>
    <cellStyle name="Normal 2 2 2 2 2 2 2 2 2 2 2 2 2 2 2 2 2 2 2 2 14 5" xfId="16037"/>
    <cellStyle name="Normal 2 2 2 2 2 2 2 2 2 2 2 2 2 2 2 2 2 2 2 2 14 6" xfId="19083"/>
    <cellStyle name="Normal 2 2 2 2 2 2 2 2 2 2 2 2 2 2 2 2 2 2 2 2 14 7" xfId="22098"/>
    <cellStyle name="Normal 2 2 2 2 2 2 2 2 2 2 2 2 2 2 2 2 2 2 2 2 14 8" xfId="28252"/>
    <cellStyle name="Normal 2 2 2 2 2 2 2 2 2 2 2 2 2 2 2 2 2 2 2 2 14 9" xfId="30881"/>
    <cellStyle name="Normal 2 2 2 2 2 2 2 2 2 2 2 2 2 2 2 2 2 2 2 2 14_Tabla M" xfId="36361"/>
    <cellStyle name="Normal 2 2 2 2 2 2 2 2 2 2 2 2 2 2 2 2 2 2 2 2 15" xfId="3466"/>
    <cellStyle name="Normal 2 2 2 2 2 2 2 2 2 2 2 2 2 2 2 2 2 2 2 2 15 10" xfId="27628"/>
    <cellStyle name="Normal 2 2 2 2 2 2 2 2 2 2 2 2 2 2 2 2 2 2 2 2 15 2" xfId="8085"/>
    <cellStyle name="Normal 2 2 2 2 2 2 2 2 2 2 2 2 2 2 2 2 2 2 2 2 15 3" xfId="9784"/>
    <cellStyle name="Normal 2 2 2 2 2 2 2 2 2 2 2 2 2 2 2 2 2 2 2 2 15 4" xfId="12924"/>
    <cellStyle name="Normal 2 2 2 2 2 2 2 2 2 2 2 2 2 2 2 2 2 2 2 2 15 5" xfId="16036"/>
    <cellStyle name="Normal 2 2 2 2 2 2 2 2 2 2 2 2 2 2 2 2 2 2 2 2 15 6" xfId="19082"/>
    <cellStyle name="Normal 2 2 2 2 2 2 2 2 2 2 2 2 2 2 2 2 2 2 2 2 15 7" xfId="22097"/>
    <cellStyle name="Normal 2 2 2 2 2 2 2 2 2 2 2 2 2 2 2 2 2 2 2 2 15 8" xfId="32615"/>
    <cellStyle name="Normal 2 2 2 2 2 2 2 2 2 2 2 2 2 2 2 2 2 2 2 2 15 9" xfId="34013"/>
    <cellStyle name="Normal 2 2 2 2 2 2 2 2 2 2 2 2 2 2 2 2 2 2 2 2 15_Tabla M" xfId="36362"/>
    <cellStyle name="Normal 2 2 2 2 2 2 2 2 2 2 2 2 2 2 2 2 2 2 2 2 16" xfId="3467"/>
    <cellStyle name="Normal 2 2 2 2 2 2 2 2 2 2 2 2 2 2 2 2 2 2 2 2 16 10" xfId="29950"/>
    <cellStyle name="Normal 2 2 2 2 2 2 2 2 2 2 2 2 2 2 2 2 2 2 2 2 16 2" xfId="8086"/>
    <cellStyle name="Normal 2 2 2 2 2 2 2 2 2 2 2 2 2 2 2 2 2 2 2 2 16 3" xfId="9783"/>
    <cellStyle name="Normal 2 2 2 2 2 2 2 2 2 2 2 2 2 2 2 2 2 2 2 2 16 4" xfId="12923"/>
    <cellStyle name="Normal 2 2 2 2 2 2 2 2 2 2 2 2 2 2 2 2 2 2 2 2 16 5" xfId="16035"/>
    <cellStyle name="Normal 2 2 2 2 2 2 2 2 2 2 2 2 2 2 2 2 2 2 2 2 16 6" xfId="19081"/>
    <cellStyle name="Normal 2 2 2 2 2 2 2 2 2 2 2 2 2 2 2 2 2 2 2 2 16 7" xfId="22096"/>
    <cellStyle name="Normal 2 2 2 2 2 2 2 2 2 2 2 2 2 2 2 2 2 2 2 2 16 8" xfId="31665"/>
    <cellStyle name="Normal 2 2 2 2 2 2 2 2 2 2 2 2 2 2 2 2 2 2 2 2 16 9" xfId="33256"/>
    <cellStyle name="Normal 2 2 2 2 2 2 2 2 2 2 2 2 2 2 2 2 2 2 2 2 16_Tabla M" xfId="36363"/>
    <cellStyle name="Normal 2 2 2 2 2 2 2 2 2 2 2 2 2 2 2 2 2 2 2 2 17" xfId="3468"/>
    <cellStyle name="Normal 2 2 2 2 2 2 2 2 2 2 2 2 2 2 2 2 2 2 2 2 17 10" xfId="28739"/>
    <cellStyle name="Normal 2 2 2 2 2 2 2 2 2 2 2 2 2 2 2 2 2 2 2 2 17 2" xfId="8087"/>
    <cellStyle name="Normal 2 2 2 2 2 2 2 2 2 2 2 2 2 2 2 2 2 2 2 2 17 3" xfId="9782"/>
    <cellStyle name="Normal 2 2 2 2 2 2 2 2 2 2 2 2 2 2 2 2 2 2 2 2 17 4" xfId="12922"/>
    <cellStyle name="Normal 2 2 2 2 2 2 2 2 2 2 2 2 2 2 2 2 2 2 2 2 17 5" xfId="16034"/>
    <cellStyle name="Normal 2 2 2 2 2 2 2 2 2 2 2 2 2 2 2 2 2 2 2 2 17 6" xfId="19080"/>
    <cellStyle name="Normal 2 2 2 2 2 2 2 2 2 2 2 2 2 2 2 2 2 2 2 2 17 7" xfId="22095"/>
    <cellStyle name="Normal 2 2 2 2 2 2 2 2 2 2 2 2 2 2 2 2 2 2 2 2 17 8" xfId="30552"/>
    <cellStyle name="Normal 2 2 2 2 2 2 2 2 2 2 2 2 2 2 2 2 2 2 2 2 17 9" xfId="26971"/>
    <cellStyle name="Normal 2 2 2 2 2 2 2 2 2 2 2 2 2 2 2 2 2 2 2 2 17_Tabla M" xfId="36364"/>
    <cellStyle name="Normal 2 2 2 2 2 2 2 2 2 2 2 2 2 2 2 2 2 2 2 2 18" xfId="3469"/>
    <cellStyle name="Normal 2 2 2 2 2 2 2 2 2 2 2 2 2 2 2 2 2 2 2 2 18 10" xfId="35738"/>
    <cellStyle name="Normal 2 2 2 2 2 2 2 2 2 2 2 2 2 2 2 2 2 2 2 2 18 2" xfId="8088"/>
    <cellStyle name="Normal 2 2 2 2 2 2 2 2 2 2 2 2 2 2 2 2 2 2 2 2 18 3" xfId="9781"/>
    <cellStyle name="Normal 2 2 2 2 2 2 2 2 2 2 2 2 2 2 2 2 2 2 2 2 18 4" xfId="12921"/>
    <cellStyle name="Normal 2 2 2 2 2 2 2 2 2 2 2 2 2 2 2 2 2 2 2 2 18 5" xfId="16033"/>
    <cellStyle name="Normal 2 2 2 2 2 2 2 2 2 2 2 2 2 2 2 2 2 2 2 2 18 6" xfId="19079"/>
    <cellStyle name="Normal 2 2 2 2 2 2 2 2 2 2 2 2 2 2 2 2 2 2 2 2 18 7" xfId="22094"/>
    <cellStyle name="Normal 2 2 2 2 2 2 2 2 2 2 2 2 2 2 2 2 2 2 2 2 18 8" xfId="29383"/>
    <cellStyle name="Normal 2 2 2 2 2 2 2 2 2 2 2 2 2 2 2 2 2 2 2 2 18 9" xfId="19490"/>
    <cellStyle name="Normal 2 2 2 2 2 2 2 2 2 2 2 2 2 2 2 2 2 2 2 2 18_Tabla M" xfId="36365"/>
    <cellStyle name="Normal 2 2 2 2 2 2 2 2 2 2 2 2 2 2 2 2 2 2 2 2 19" xfId="3470"/>
    <cellStyle name="Normal 2 2 2 2 2 2 2 2 2 2 2 2 2 2 2 2 2 2 2 2 19 10" xfId="35393"/>
    <cellStyle name="Normal 2 2 2 2 2 2 2 2 2 2 2 2 2 2 2 2 2 2 2 2 19 2" xfId="8089"/>
    <cellStyle name="Normal 2 2 2 2 2 2 2 2 2 2 2 2 2 2 2 2 2 2 2 2 19 3" xfId="9780"/>
    <cellStyle name="Normal 2 2 2 2 2 2 2 2 2 2 2 2 2 2 2 2 2 2 2 2 19 4" xfId="12920"/>
    <cellStyle name="Normal 2 2 2 2 2 2 2 2 2 2 2 2 2 2 2 2 2 2 2 2 19 5" xfId="16032"/>
    <cellStyle name="Normal 2 2 2 2 2 2 2 2 2 2 2 2 2 2 2 2 2 2 2 2 19 6" xfId="19078"/>
    <cellStyle name="Normal 2 2 2 2 2 2 2 2 2 2 2 2 2 2 2 2 2 2 2 2 19 7" xfId="22093"/>
    <cellStyle name="Normal 2 2 2 2 2 2 2 2 2 2 2 2 2 2 2 2 2 2 2 2 19 8" xfId="28251"/>
    <cellStyle name="Normal 2 2 2 2 2 2 2 2 2 2 2 2 2 2 2 2 2 2 2 2 19 9" xfId="31893"/>
    <cellStyle name="Normal 2 2 2 2 2 2 2 2 2 2 2 2 2 2 2 2 2 2 2 2 19_Tabla M" xfId="36366"/>
    <cellStyle name="Normal 2 2 2 2 2 2 2 2 2 2 2 2 2 2 2 2 2 2 2 2 2" xfId="3471"/>
    <cellStyle name="Normal 2 2 2 2 2 2 2 2 2 2 2 2 2 2 2 2 2 2 2 2 2 10" xfId="3472"/>
    <cellStyle name="Normal 2 2 2 2 2 2 2 2 2 2 2 2 2 2 2 2 2 2 2 2 2 11" xfId="3473"/>
    <cellStyle name="Normal 2 2 2 2 2 2 2 2 2 2 2 2 2 2 2 2 2 2 2 2 2 12" xfId="3474"/>
    <cellStyle name="Normal 2 2 2 2 2 2 2 2 2 2 2 2 2 2 2 2 2 2 2 2 2 13" xfId="3475"/>
    <cellStyle name="Normal 2 2 2 2 2 2 2 2 2 2 2 2 2 2 2 2 2 2 2 2 2 14" xfId="3476"/>
    <cellStyle name="Normal 2 2 2 2 2 2 2 2 2 2 2 2 2 2 2 2 2 2 2 2 2 15" xfId="3477"/>
    <cellStyle name="Normal 2 2 2 2 2 2 2 2 2 2 2 2 2 2 2 2 2 2 2 2 2 16" xfId="3478"/>
    <cellStyle name="Normal 2 2 2 2 2 2 2 2 2 2 2 2 2 2 2 2 2 2 2 2 2 17" xfId="3479"/>
    <cellStyle name="Normal 2 2 2 2 2 2 2 2 2 2 2 2 2 2 2 2 2 2 2 2 2 18" xfId="3480"/>
    <cellStyle name="Normal 2 2 2 2 2 2 2 2 2 2 2 2 2 2 2 2 2 2 2 2 2 19" xfId="3481"/>
    <cellStyle name="Normal 2 2 2 2 2 2 2 2 2 2 2 2 2 2 2 2 2 2 2 2 2 2" xfId="3482"/>
    <cellStyle name="Normal 2 2 2 2 2 2 2 2 2 2 2 2 2 2 2 2 2 2 2 2 2 2 10" xfId="3483"/>
    <cellStyle name="Normal 2 2 2 2 2 2 2 2 2 2 2 2 2 2 2 2 2 2 2 2 2 2 10 10" xfId="35474"/>
    <cellStyle name="Normal 2 2 2 2 2 2 2 2 2 2 2 2 2 2 2 2 2 2 2 2 2 2 10 2" xfId="8102"/>
    <cellStyle name="Normal 2 2 2 2 2 2 2 2 2 2 2 2 2 2 2 2 2 2 2 2 2 2 10 3" xfId="9769"/>
    <cellStyle name="Normal 2 2 2 2 2 2 2 2 2 2 2 2 2 2 2 2 2 2 2 2 2 2 10 4" xfId="12909"/>
    <cellStyle name="Normal 2 2 2 2 2 2 2 2 2 2 2 2 2 2 2 2 2 2 2 2 2 2 10 5" xfId="16021"/>
    <cellStyle name="Normal 2 2 2 2 2 2 2 2 2 2 2 2 2 2 2 2 2 2 2 2 2 2 10 6" xfId="19075"/>
    <cellStyle name="Normal 2 2 2 2 2 2 2 2 2 2 2 2 2 2 2 2 2 2 2 2 2 2 10 7" xfId="22083"/>
    <cellStyle name="Normal 2 2 2 2 2 2 2 2 2 2 2 2 2 2 2 2 2 2 2 2 2 2 10 8" xfId="30549"/>
    <cellStyle name="Normal 2 2 2 2 2 2 2 2 2 2 2 2 2 2 2 2 2 2 2 2 2 2 10 9" xfId="29720"/>
    <cellStyle name="Normal 2 2 2 2 2 2 2 2 2 2 2 2 2 2 2 2 2 2 2 2 2 2 10_Tabla M" xfId="36369"/>
    <cellStyle name="Normal 2 2 2 2 2 2 2 2 2 2 2 2 2 2 2 2 2 2 2 2 2 2 11" xfId="3484"/>
    <cellStyle name="Normal 2 2 2 2 2 2 2 2 2 2 2 2 2 2 2 2 2 2 2 2 2 2 11 10" xfId="35392"/>
    <cellStyle name="Normal 2 2 2 2 2 2 2 2 2 2 2 2 2 2 2 2 2 2 2 2 2 2 11 2" xfId="8103"/>
    <cellStyle name="Normal 2 2 2 2 2 2 2 2 2 2 2 2 2 2 2 2 2 2 2 2 2 2 11 3" xfId="9768"/>
    <cellStyle name="Normal 2 2 2 2 2 2 2 2 2 2 2 2 2 2 2 2 2 2 2 2 2 2 11 4" xfId="12908"/>
    <cellStyle name="Normal 2 2 2 2 2 2 2 2 2 2 2 2 2 2 2 2 2 2 2 2 2 2 11 5" xfId="16020"/>
    <cellStyle name="Normal 2 2 2 2 2 2 2 2 2 2 2 2 2 2 2 2 2 2 2 2 2 2 11 6" xfId="19074"/>
    <cellStyle name="Normal 2 2 2 2 2 2 2 2 2 2 2 2 2 2 2 2 2 2 2 2 2 2 11 7" xfId="22082"/>
    <cellStyle name="Normal 2 2 2 2 2 2 2 2 2 2 2 2 2 2 2 2 2 2 2 2 2 2 11 8" xfId="29380"/>
    <cellStyle name="Normal 2 2 2 2 2 2 2 2 2 2 2 2 2 2 2 2 2 2 2 2 2 2 11 9" xfId="19491"/>
    <cellStyle name="Normal 2 2 2 2 2 2 2 2 2 2 2 2 2 2 2 2 2 2 2 2 2 2 11_Tabla M" xfId="36370"/>
    <cellStyle name="Normal 2 2 2 2 2 2 2 2 2 2 2 2 2 2 2 2 2 2 2 2 2 2 12" xfId="3485"/>
    <cellStyle name="Normal 2 2 2 2 2 2 2 2 2 2 2 2 2 2 2 2 2 2 2 2 2 2 12 10" xfId="34940"/>
    <cellStyle name="Normal 2 2 2 2 2 2 2 2 2 2 2 2 2 2 2 2 2 2 2 2 2 2 12 2" xfId="8104"/>
    <cellStyle name="Normal 2 2 2 2 2 2 2 2 2 2 2 2 2 2 2 2 2 2 2 2 2 2 12 3" xfId="9767"/>
    <cellStyle name="Normal 2 2 2 2 2 2 2 2 2 2 2 2 2 2 2 2 2 2 2 2 2 2 12 4" xfId="12907"/>
    <cellStyle name="Normal 2 2 2 2 2 2 2 2 2 2 2 2 2 2 2 2 2 2 2 2 2 2 12 5" xfId="16019"/>
    <cellStyle name="Normal 2 2 2 2 2 2 2 2 2 2 2 2 2 2 2 2 2 2 2 2 2 2 12 6" xfId="19073"/>
    <cellStyle name="Normal 2 2 2 2 2 2 2 2 2 2 2 2 2 2 2 2 2 2 2 2 2 2 12 7" xfId="22081"/>
    <cellStyle name="Normal 2 2 2 2 2 2 2 2 2 2 2 2 2 2 2 2 2 2 2 2 2 2 12 8" xfId="28248"/>
    <cellStyle name="Normal 2 2 2 2 2 2 2 2 2 2 2 2 2 2 2 2 2 2 2 2 2 2 12 9" xfId="29744"/>
    <cellStyle name="Normal 2 2 2 2 2 2 2 2 2 2 2 2 2 2 2 2 2 2 2 2 2 2 12_Tabla M" xfId="36371"/>
    <cellStyle name="Normal 2 2 2 2 2 2 2 2 2 2 2 2 2 2 2 2 2 2 2 2 2 2 13" xfId="3486"/>
    <cellStyle name="Normal 2 2 2 2 2 2 2 2 2 2 2 2 2 2 2 2 2 2 2 2 2 2 13 10" xfId="34487"/>
    <cellStyle name="Normal 2 2 2 2 2 2 2 2 2 2 2 2 2 2 2 2 2 2 2 2 2 2 13 2" xfId="8105"/>
    <cellStyle name="Normal 2 2 2 2 2 2 2 2 2 2 2 2 2 2 2 2 2 2 2 2 2 2 13 3" xfId="9766"/>
    <cellStyle name="Normal 2 2 2 2 2 2 2 2 2 2 2 2 2 2 2 2 2 2 2 2 2 2 13 4" xfId="12906"/>
    <cellStyle name="Normal 2 2 2 2 2 2 2 2 2 2 2 2 2 2 2 2 2 2 2 2 2 2 13 5" xfId="16018"/>
    <cellStyle name="Normal 2 2 2 2 2 2 2 2 2 2 2 2 2 2 2 2 2 2 2 2 2 2 13 6" xfId="19072"/>
    <cellStyle name="Normal 2 2 2 2 2 2 2 2 2 2 2 2 2 2 2 2 2 2 2 2 2 2 13 7" xfId="22080"/>
    <cellStyle name="Normal 2 2 2 2 2 2 2 2 2 2 2 2 2 2 2 2 2 2 2 2 2 2 13 8" xfId="32611"/>
    <cellStyle name="Normal 2 2 2 2 2 2 2 2 2 2 2 2 2 2 2 2 2 2 2 2 2 2 13 9" xfId="34011"/>
    <cellStyle name="Normal 2 2 2 2 2 2 2 2 2 2 2 2 2 2 2 2 2 2 2 2 2 2 13_Tabla M" xfId="36372"/>
    <cellStyle name="Normal 2 2 2 2 2 2 2 2 2 2 2 2 2 2 2 2 2 2 2 2 2 2 14" xfId="3487"/>
    <cellStyle name="Normal 2 2 2 2 2 2 2 2 2 2 2 2 2 2 2 2 2 2 2 2 2 2 14 10" xfId="26888"/>
    <cellStyle name="Normal 2 2 2 2 2 2 2 2 2 2 2 2 2 2 2 2 2 2 2 2 2 2 14 2" xfId="8106"/>
    <cellStyle name="Normal 2 2 2 2 2 2 2 2 2 2 2 2 2 2 2 2 2 2 2 2 2 2 14 3" xfId="9765"/>
    <cellStyle name="Normal 2 2 2 2 2 2 2 2 2 2 2 2 2 2 2 2 2 2 2 2 2 2 14 4" xfId="12905"/>
    <cellStyle name="Normal 2 2 2 2 2 2 2 2 2 2 2 2 2 2 2 2 2 2 2 2 2 2 14 5" xfId="16017"/>
    <cellStyle name="Normal 2 2 2 2 2 2 2 2 2 2 2 2 2 2 2 2 2 2 2 2 2 2 14 6" xfId="19071"/>
    <cellStyle name="Normal 2 2 2 2 2 2 2 2 2 2 2 2 2 2 2 2 2 2 2 2 2 2 14 7" xfId="22079"/>
    <cellStyle name="Normal 2 2 2 2 2 2 2 2 2 2 2 2 2 2 2 2 2 2 2 2 2 2 14 8" xfId="31661"/>
    <cellStyle name="Normal 2 2 2 2 2 2 2 2 2 2 2 2 2 2 2 2 2 2 2 2 2 2 14 9" xfId="33254"/>
    <cellStyle name="Normal 2 2 2 2 2 2 2 2 2 2 2 2 2 2 2 2 2 2 2 2 2 2 14_Tabla M" xfId="36373"/>
    <cellStyle name="Normal 2 2 2 2 2 2 2 2 2 2 2 2 2 2 2 2 2 2 2 2 2 2 15" xfId="3488"/>
    <cellStyle name="Normal 2 2 2 2 2 2 2 2 2 2 2 2 2 2 2 2 2 2 2 2 2 2 15 10" xfId="24783"/>
    <cellStyle name="Normal 2 2 2 2 2 2 2 2 2 2 2 2 2 2 2 2 2 2 2 2 2 2 15 2" xfId="8107"/>
    <cellStyle name="Normal 2 2 2 2 2 2 2 2 2 2 2 2 2 2 2 2 2 2 2 2 2 2 15 3" xfId="9764"/>
    <cellStyle name="Normal 2 2 2 2 2 2 2 2 2 2 2 2 2 2 2 2 2 2 2 2 2 2 15 4" xfId="12904"/>
    <cellStyle name="Normal 2 2 2 2 2 2 2 2 2 2 2 2 2 2 2 2 2 2 2 2 2 2 15 5" xfId="16016"/>
    <cellStyle name="Normal 2 2 2 2 2 2 2 2 2 2 2 2 2 2 2 2 2 2 2 2 2 2 15 6" xfId="19070"/>
    <cellStyle name="Normal 2 2 2 2 2 2 2 2 2 2 2 2 2 2 2 2 2 2 2 2 2 2 15 7" xfId="22078"/>
    <cellStyle name="Normal 2 2 2 2 2 2 2 2 2 2 2 2 2 2 2 2 2 2 2 2 2 2 15 8" xfId="30548"/>
    <cellStyle name="Normal 2 2 2 2 2 2 2 2 2 2 2 2 2 2 2 2 2 2 2 2 2 2 15 9" xfId="30859"/>
    <cellStyle name="Normal 2 2 2 2 2 2 2 2 2 2 2 2 2 2 2 2 2 2 2 2 2 2 15_Tabla M" xfId="36374"/>
    <cellStyle name="Normal 2 2 2 2 2 2 2 2 2 2 2 2 2 2 2 2 2 2 2 2 2 2 16" xfId="3489"/>
    <cellStyle name="Normal 2 2 2 2 2 2 2 2 2 2 2 2 2 2 2 2 2 2 2 2 2 2 16 10" xfId="27373"/>
    <cellStyle name="Normal 2 2 2 2 2 2 2 2 2 2 2 2 2 2 2 2 2 2 2 2 2 2 16 2" xfId="8108"/>
    <cellStyle name="Normal 2 2 2 2 2 2 2 2 2 2 2 2 2 2 2 2 2 2 2 2 2 2 16 3" xfId="9763"/>
    <cellStyle name="Normal 2 2 2 2 2 2 2 2 2 2 2 2 2 2 2 2 2 2 2 2 2 2 16 4" xfId="12903"/>
    <cellStyle name="Normal 2 2 2 2 2 2 2 2 2 2 2 2 2 2 2 2 2 2 2 2 2 2 16 5" xfId="16015"/>
    <cellStyle name="Normal 2 2 2 2 2 2 2 2 2 2 2 2 2 2 2 2 2 2 2 2 2 2 16 6" xfId="19069"/>
    <cellStyle name="Normal 2 2 2 2 2 2 2 2 2 2 2 2 2 2 2 2 2 2 2 2 2 2 16 7" xfId="22077"/>
    <cellStyle name="Normal 2 2 2 2 2 2 2 2 2 2 2 2 2 2 2 2 2 2 2 2 2 2 16 8" xfId="29379"/>
    <cellStyle name="Normal 2 2 2 2 2 2 2 2 2 2 2 2 2 2 2 2 2 2 2 2 2 2 16 9" xfId="19492"/>
    <cellStyle name="Normal 2 2 2 2 2 2 2 2 2 2 2 2 2 2 2 2 2 2 2 2 2 2 16_Tabla M" xfId="36375"/>
    <cellStyle name="Normal 2 2 2 2 2 2 2 2 2 2 2 2 2 2 2 2 2 2 2 2 2 2 17" xfId="3490"/>
    <cellStyle name="Normal 2 2 2 2 2 2 2 2 2 2 2 2 2 2 2 2 2 2 2 2 2 2 17 10" xfId="35560"/>
    <cellStyle name="Normal 2 2 2 2 2 2 2 2 2 2 2 2 2 2 2 2 2 2 2 2 2 2 17 2" xfId="8109"/>
    <cellStyle name="Normal 2 2 2 2 2 2 2 2 2 2 2 2 2 2 2 2 2 2 2 2 2 2 17 3" xfId="9762"/>
    <cellStyle name="Normal 2 2 2 2 2 2 2 2 2 2 2 2 2 2 2 2 2 2 2 2 2 2 17 4" xfId="12902"/>
    <cellStyle name="Normal 2 2 2 2 2 2 2 2 2 2 2 2 2 2 2 2 2 2 2 2 2 2 17 5" xfId="16014"/>
    <cellStyle name="Normal 2 2 2 2 2 2 2 2 2 2 2 2 2 2 2 2 2 2 2 2 2 2 17 6" xfId="19068"/>
    <cellStyle name="Normal 2 2 2 2 2 2 2 2 2 2 2 2 2 2 2 2 2 2 2 2 2 2 17 7" xfId="22076"/>
    <cellStyle name="Normal 2 2 2 2 2 2 2 2 2 2 2 2 2 2 2 2 2 2 2 2 2 2 17 8" xfId="28247"/>
    <cellStyle name="Normal 2 2 2 2 2 2 2 2 2 2 2 2 2 2 2 2 2 2 2 2 2 2 17 9" xfId="30882"/>
    <cellStyle name="Normal 2 2 2 2 2 2 2 2 2 2 2 2 2 2 2 2 2 2 2 2 2 2 17_Tabla M" xfId="36376"/>
    <cellStyle name="Normal 2 2 2 2 2 2 2 2 2 2 2 2 2 2 2 2 2 2 2 2 2 2 18" xfId="3491"/>
    <cellStyle name="Normal 2 2 2 2 2 2 2 2 2 2 2 2 2 2 2 2 2 2 2 2 2 2 18 10" xfId="35391"/>
    <cellStyle name="Normal 2 2 2 2 2 2 2 2 2 2 2 2 2 2 2 2 2 2 2 2 2 2 18 2" xfId="8110"/>
    <cellStyle name="Normal 2 2 2 2 2 2 2 2 2 2 2 2 2 2 2 2 2 2 2 2 2 2 18 3" xfId="9761"/>
    <cellStyle name="Normal 2 2 2 2 2 2 2 2 2 2 2 2 2 2 2 2 2 2 2 2 2 2 18 4" xfId="12901"/>
    <cellStyle name="Normal 2 2 2 2 2 2 2 2 2 2 2 2 2 2 2 2 2 2 2 2 2 2 18 5" xfId="16013"/>
    <cellStyle name="Normal 2 2 2 2 2 2 2 2 2 2 2 2 2 2 2 2 2 2 2 2 2 2 18 6" xfId="19067"/>
    <cellStyle name="Normal 2 2 2 2 2 2 2 2 2 2 2 2 2 2 2 2 2 2 2 2 2 2 18 7" xfId="22075"/>
    <cellStyle name="Normal 2 2 2 2 2 2 2 2 2 2 2 2 2 2 2 2 2 2 2 2 2 2 18 8" xfId="32610"/>
    <cellStyle name="Normal 2 2 2 2 2 2 2 2 2 2 2 2 2 2 2 2 2 2 2 2 2 2 18 9" xfId="34010"/>
    <cellStyle name="Normal 2 2 2 2 2 2 2 2 2 2 2 2 2 2 2 2 2 2 2 2 2 2 18_Tabla M" xfId="36377"/>
    <cellStyle name="Normal 2 2 2 2 2 2 2 2 2 2 2 2 2 2 2 2 2 2 2 2 2 2 19" xfId="3492"/>
    <cellStyle name="Normal 2 2 2 2 2 2 2 2 2 2 2 2 2 2 2 2 2 2 2 2 2 2 19 10" xfId="34939"/>
    <cellStyle name="Normal 2 2 2 2 2 2 2 2 2 2 2 2 2 2 2 2 2 2 2 2 2 2 19 2" xfId="8111"/>
    <cellStyle name="Normal 2 2 2 2 2 2 2 2 2 2 2 2 2 2 2 2 2 2 2 2 2 2 19 3" xfId="9709"/>
    <cellStyle name="Normal 2 2 2 2 2 2 2 2 2 2 2 2 2 2 2 2 2 2 2 2 2 2 19 4" xfId="12849"/>
    <cellStyle name="Normal 2 2 2 2 2 2 2 2 2 2 2 2 2 2 2 2 2 2 2 2 2 2 19 5" xfId="15961"/>
    <cellStyle name="Normal 2 2 2 2 2 2 2 2 2 2 2 2 2 2 2 2 2 2 2 2 2 2 19 6" xfId="19015"/>
    <cellStyle name="Normal 2 2 2 2 2 2 2 2 2 2 2 2 2 2 2 2 2 2 2 2 2 2 19 7" xfId="22023"/>
    <cellStyle name="Normal 2 2 2 2 2 2 2 2 2 2 2 2 2 2 2 2 2 2 2 2 2 2 19 8" xfId="31660"/>
    <cellStyle name="Normal 2 2 2 2 2 2 2 2 2 2 2 2 2 2 2 2 2 2 2 2 2 2 19 9" xfId="33253"/>
    <cellStyle name="Normal 2 2 2 2 2 2 2 2 2 2 2 2 2 2 2 2 2 2 2 2 2 2 19_Tabla M" xfId="36378"/>
    <cellStyle name="Normal 2 2 2 2 2 2 2 2 2 2 2 2 2 2 2 2 2 2 2 2 2 2 2" xfId="3493"/>
    <cellStyle name="Normal 2 2 2 2 2 2 2 2 2 2 2 2 2 2 2 2 2 2 2 2 2 2 2 10" xfId="3494"/>
    <cellStyle name="Normal 2 2 2 2 2 2 2 2 2 2 2 2 2 2 2 2 2 2 2 2 2 2 2 11" xfId="3495"/>
    <cellStyle name="Normal 2 2 2 2 2 2 2 2 2 2 2 2 2 2 2 2 2 2 2 2 2 2 2 12" xfId="3496"/>
    <cellStyle name="Normal 2 2 2 2 2 2 2 2 2 2 2 2 2 2 2 2 2 2 2 2 2 2 2 13" xfId="3497"/>
    <cellStyle name="Normal 2 2 2 2 2 2 2 2 2 2 2 2 2 2 2 2 2 2 2 2 2 2 2 14" xfId="3498"/>
    <cellStyle name="Normal 2 2 2 2 2 2 2 2 2 2 2 2 2 2 2 2 2 2 2 2 2 2 2 15" xfId="3499"/>
    <cellStyle name="Normal 2 2 2 2 2 2 2 2 2 2 2 2 2 2 2 2 2 2 2 2 2 2 2 16" xfId="3500"/>
    <cellStyle name="Normal 2 2 2 2 2 2 2 2 2 2 2 2 2 2 2 2 2 2 2 2 2 2 2 17" xfId="3501"/>
    <cellStyle name="Normal 2 2 2 2 2 2 2 2 2 2 2 2 2 2 2 2 2 2 2 2 2 2 2 18" xfId="3502"/>
    <cellStyle name="Normal 2 2 2 2 2 2 2 2 2 2 2 2 2 2 2 2 2 2 2 2 2 2 2 19" xfId="3503"/>
    <cellStyle name="Normal 2 2 2 2 2 2 2 2 2 2 2 2 2 2 2 2 2 2 2 2 2 2 2 2" xfId="3504"/>
    <cellStyle name="Normal 2 2 2 2 2 2 2 2 2 2 2 2 2 2 2 2 2 2 2 2 2 2 2 2 10" xfId="3505"/>
    <cellStyle name="Normal 2 2 2 2 2 2 2 2 2 2 2 2 2 2 2 2 2 2 2 2 2 2 2 2 10 10" xfId="35390"/>
    <cellStyle name="Normal 2 2 2 2 2 2 2 2 2 2 2 2 2 2 2 2 2 2 2 2 2 2 2 2 10 2" xfId="8124"/>
    <cellStyle name="Normal 2 2 2 2 2 2 2 2 2 2 2 2 2 2 2 2 2 2 2 2 2 2 2 2 10 3" xfId="9696"/>
    <cellStyle name="Normal 2 2 2 2 2 2 2 2 2 2 2 2 2 2 2 2 2 2 2 2 2 2 2 2 10 4" xfId="12836"/>
    <cellStyle name="Normal 2 2 2 2 2 2 2 2 2 2 2 2 2 2 2 2 2 2 2 2 2 2 2 2 10 5" xfId="15948"/>
    <cellStyle name="Normal 2 2 2 2 2 2 2 2 2 2 2 2 2 2 2 2 2 2 2 2 2 2 2 2 10 6" xfId="19012"/>
    <cellStyle name="Normal 2 2 2 2 2 2 2 2 2 2 2 2 2 2 2 2 2 2 2 2 2 2 2 2 10 7" xfId="22015"/>
    <cellStyle name="Normal 2 2 2 2 2 2 2 2 2 2 2 2 2 2 2 2 2 2 2 2 2 2 2 2 10 8" xfId="28244"/>
    <cellStyle name="Normal 2 2 2 2 2 2 2 2 2 2 2 2 2 2 2 2 2 2 2 2 2 2 2 2 10 9" xfId="28591"/>
    <cellStyle name="Normal 2 2 2 2 2 2 2 2 2 2 2 2 2 2 2 2 2 2 2 2 2 2 2 2 10_Tabla M" xfId="36381"/>
    <cellStyle name="Normal 2 2 2 2 2 2 2 2 2 2 2 2 2 2 2 2 2 2 2 2 2 2 2 2 11" xfId="3506"/>
    <cellStyle name="Normal 2 2 2 2 2 2 2 2 2 2 2 2 2 2 2 2 2 2 2 2 2 2 2 2 11 10" xfId="34938"/>
    <cellStyle name="Normal 2 2 2 2 2 2 2 2 2 2 2 2 2 2 2 2 2 2 2 2 2 2 2 2 11 2" xfId="8125"/>
    <cellStyle name="Normal 2 2 2 2 2 2 2 2 2 2 2 2 2 2 2 2 2 2 2 2 2 2 2 2 11 3" xfId="9695"/>
    <cellStyle name="Normal 2 2 2 2 2 2 2 2 2 2 2 2 2 2 2 2 2 2 2 2 2 2 2 2 11 4" xfId="12835"/>
    <cellStyle name="Normal 2 2 2 2 2 2 2 2 2 2 2 2 2 2 2 2 2 2 2 2 2 2 2 2 11 5" xfId="15947"/>
    <cellStyle name="Normal 2 2 2 2 2 2 2 2 2 2 2 2 2 2 2 2 2 2 2 2 2 2 2 2 11 6" xfId="19011"/>
    <cellStyle name="Normal 2 2 2 2 2 2 2 2 2 2 2 2 2 2 2 2 2 2 2 2 2 2 2 2 11 7" xfId="22014"/>
    <cellStyle name="Normal 2 2 2 2 2 2 2 2 2 2 2 2 2 2 2 2 2 2 2 2 2 2 2 2 11 8" xfId="32607"/>
    <cellStyle name="Normal 2 2 2 2 2 2 2 2 2 2 2 2 2 2 2 2 2 2 2 2 2 2 2 2 11 9" xfId="34009"/>
    <cellStyle name="Normal 2 2 2 2 2 2 2 2 2 2 2 2 2 2 2 2 2 2 2 2 2 2 2 2 11_Tabla M" xfId="36382"/>
    <cellStyle name="Normal 2 2 2 2 2 2 2 2 2 2 2 2 2 2 2 2 2 2 2 2 2 2 2 2 12" xfId="3507"/>
    <cellStyle name="Normal 2 2 2 2 2 2 2 2 2 2 2 2 2 2 2 2 2 2 2 2 2 2 2 2 12 10" xfId="34485"/>
    <cellStyle name="Normal 2 2 2 2 2 2 2 2 2 2 2 2 2 2 2 2 2 2 2 2 2 2 2 2 12 2" xfId="8126"/>
    <cellStyle name="Normal 2 2 2 2 2 2 2 2 2 2 2 2 2 2 2 2 2 2 2 2 2 2 2 2 12 3" xfId="9694"/>
    <cellStyle name="Normal 2 2 2 2 2 2 2 2 2 2 2 2 2 2 2 2 2 2 2 2 2 2 2 2 12 4" xfId="12834"/>
    <cellStyle name="Normal 2 2 2 2 2 2 2 2 2 2 2 2 2 2 2 2 2 2 2 2 2 2 2 2 12 5" xfId="15946"/>
    <cellStyle name="Normal 2 2 2 2 2 2 2 2 2 2 2 2 2 2 2 2 2 2 2 2 2 2 2 2 12 6" xfId="19010"/>
    <cellStyle name="Normal 2 2 2 2 2 2 2 2 2 2 2 2 2 2 2 2 2 2 2 2 2 2 2 2 12 7" xfId="22013"/>
    <cellStyle name="Normal 2 2 2 2 2 2 2 2 2 2 2 2 2 2 2 2 2 2 2 2 2 2 2 2 12 8" xfId="31657"/>
    <cellStyle name="Normal 2 2 2 2 2 2 2 2 2 2 2 2 2 2 2 2 2 2 2 2 2 2 2 2 12 9" xfId="33252"/>
    <cellStyle name="Normal 2 2 2 2 2 2 2 2 2 2 2 2 2 2 2 2 2 2 2 2 2 2 2 2 12_Tabla M" xfId="36383"/>
    <cellStyle name="Normal 2 2 2 2 2 2 2 2 2 2 2 2 2 2 2 2 2 2 2 2 2 2 2 2 13" xfId="3508"/>
    <cellStyle name="Normal 2 2 2 2 2 2 2 2 2 2 2 2 2 2 2 2 2 2 2 2 2 2 2 2 13 10" xfId="24791"/>
    <cellStyle name="Normal 2 2 2 2 2 2 2 2 2 2 2 2 2 2 2 2 2 2 2 2 2 2 2 2 13 2" xfId="8127"/>
    <cellStyle name="Normal 2 2 2 2 2 2 2 2 2 2 2 2 2 2 2 2 2 2 2 2 2 2 2 2 13 3" xfId="9693"/>
    <cellStyle name="Normal 2 2 2 2 2 2 2 2 2 2 2 2 2 2 2 2 2 2 2 2 2 2 2 2 13 4" xfId="12833"/>
    <cellStyle name="Normal 2 2 2 2 2 2 2 2 2 2 2 2 2 2 2 2 2 2 2 2 2 2 2 2 13 5" xfId="15945"/>
    <cellStyle name="Normal 2 2 2 2 2 2 2 2 2 2 2 2 2 2 2 2 2 2 2 2 2 2 2 2 13 6" xfId="19009"/>
    <cellStyle name="Normal 2 2 2 2 2 2 2 2 2 2 2 2 2 2 2 2 2 2 2 2 2 2 2 2 13 7" xfId="22012"/>
    <cellStyle name="Normal 2 2 2 2 2 2 2 2 2 2 2 2 2 2 2 2 2 2 2 2 2 2 2 2 13 8" xfId="30544"/>
    <cellStyle name="Normal 2 2 2 2 2 2 2 2 2 2 2 2 2 2 2 2 2 2 2 2 2 2 2 2 13 9" xfId="29719"/>
    <cellStyle name="Normal 2 2 2 2 2 2 2 2 2 2 2 2 2 2 2 2 2 2 2 2 2 2 2 2 13_Tabla M" xfId="36384"/>
    <cellStyle name="Normal 2 2 2 2 2 2 2 2 2 2 2 2 2 2 2 2 2 2 2 2 2 2 2 2 14" xfId="3509"/>
    <cellStyle name="Normal 2 2 2 2 2 2 2 2 2 2 2 2 2 2 2 2 2 2 2 2 2 2 2 2 14 10" xfId="28805"/>
    <cellStyle name="Normal 2 2 2 2 2 2 2 2 2 2 2 2 2 2 2 2 2 2 2 2 2 2 2 2 14 2" xfId="8128"/>
    <cellStyle name="Normal 2 2 2 2 2 2 2 2 2 2 2 2 2 2 2 2 2 2 2 2 2 2 2 2 14 3" xfId="9692"/>
    <cellStyle name="Normal 2 2 2 2 2 2 2 2 2 2 2 2 2 2 2 2 2 2 2 2 2 2 2 2 14 4" xfId="12832"/>
    <cellStyle name="Normal 2 2 2 2 2 2 2 2 2 2 2 2 2 2 2 2 2 2 2 2 2 2 2 2 14 5" xfId="15944"/>
    <cellStyle name="Normal 2 2 2 2 2 2 2 2 2 2 2 2 2 2 2 2 2 2 2 2 2 2 2 2 14 6" xfId="19008"/>
    <cellStyle name="Normal 2 2 2 2 2 2 2 2 2 2 2 2 2 2 2 2 2 2 2 2 2 2 2 2 14 7" xfId="22011"/>
    <cellStyle name="Normal 2 2 2 2 2 2 2 2 2 2 2 2 2 2 2 2 2 2 2 2 2 2 2 2 14 8" xfId="29375"/>
    <cellStyle name="Normal 2 2 2 2 2 2 2 2 2 2 2 2 2 2 2 2 2 2 2 2 2 2 2 2 14 9" xfId="19494"/>
    <cellStyle name="Normal 2 2 2 2 2 2 2 2 2 2 2 2 2 2 2 2 2 2 2 2 2 2 2 2 14_Tabla M" xfId="36385"/>
    <cellStyle name="Normal 2 2 2 2 2 2 2 2 2 2 2 2 2 2 2 2 2 2 2 2 2 2 2 2 15" xfId="3510"/>
    <cellStyle name="Normal 2 2 2 2 2 2 2 2 2 2 2 2 2 2 2 2 2 2 2 2 2 2 2 2 15 10" xfId="33412"/>
    <cellStyle name="Normal 2 2 2 2 2 2 2 2 2 2 2 2 2 2 2 2 2 2 2 2 2 2 2 2 15 2" xfId="8129"/>
    <cellStyle name="Normal 2 2 2 2 2 2 2 2 2 2 2 2 2 2 2 2 2 2 2 2 2 2 2 2 15 3" xfId="9691"/>
    <cellStyle name="Normal 2 2 2 2 2 2 2 2 2 2 2 2 2 2 2 2 2 2 2 2 2 2 2 2 15 4" xfId="12831"/>
    <cellStyle name="Normal 2 2 2 2 2 2 2 2 2 2 2 2 2 2 2 2 2 2 2 2 2 2 2 2 15 5" xfId="15943"/>
    <cellStyle name="Normal 2 2 2 2 2 2 2 2 2 2 2 2 2 2 2 2 2 2 2 2 2 2 2 2 15 6" xfId="19007"/>
    <cellStyle name="Normal 2 2 2 2 2 2 2 2 2 2 2 2 2 2 2 2 2 2 2 2 2 2 2 2 15 7" xfId="22010"/>
    <cellStyle name="Normal 2 2 2 2 2 2 2 2 2 2 2 2 2 2 2 2 2 2 2 2 2 2 2 2 15 8" xfId="28243"/>
    <cellStyle name="Normal 2 2 2 2 2 2 2 2 2 2 2 2 2 2 2 2 2 2 2 2 2 2 2 2 15 9" xfId="29745"/>
    <cellStyle name="Normal 2 2 2 2 2 2 2 2 2 2 2 2 2 2 2 2 2 2 2 2 2 2 2 2 15_Tabla M" xfId="36386"/>
    <cellStyle name="Normal 2 2 2 2 2 2 2 2 2 2 2 2 2 2 2 2 2 2 2 2 2 2 2 2 16" xfId="3511"/>
    <cellStyle name="Normal 2 2 2 2 2 2 2 2 2 2 2 2 2 2 2 2 2 2 2 2 2 2 2 2 16 10" xfId="35831"/>
    <cellStyle name="Normal 2 2 2 2 2 2 2 2 2 2 2 2 2 2 2 2 2 2 2 2 2 2 2 2 16 2" xfId="8130"/>
    <cellStyle name="Normal 2 2 2 2 2 2 2 2 2 2 2 2 2 2 2 2 2 2 2 2 2 2 2 2 16 3" xfId="9690"/>
    <cellStyle name="Normal 2 2 2 2 2 2 2 2 2 2 2 2 2 2 2 2 2 2 2 2 2 2 2 2 16 4" xfId="12830"/>
    <cellStyle name="Normal 2 2 2 2 2 2 2 2 2 2 2 2 2 2 2 2 2 2 2 2 2 2 2 2 16 5" xfId="15942"/>
    <cellStyle name="Normal 2 2 2 2 2 2 2 2 2 2 2 2 2 2 2 2 2 2 2 2 2 2 2 2 16 6" xfId="19006"/>
    <cellStyle name="Normal 2 2 2 2 2 2 2 2 2 2 2 2 2 2 2 2 2 2 2 2 2 2 2 2 16 7" xfId="22009"/>
    <cellStyle name="Normal 2 2 2 2 2 2 2 2 2 2 2 2 2 2 2 2 2 2 2 2 2 2 2 2 16 8" xfId="32606"/>
    <cellStyle name="Normal 2 2 2 2 2 2 2 2 2 2 2 2 2 2 2 2 2 2 2 2 2 2 2 2 16 9" xfId="34008"/>
    <cellStyle name="Normal 2 2 2 2 2 2 2 2 2 2 2 2 2 2 2 2 2 2 2 2 2 2 2 2 16_Tabla M" xfId="36387"/>
    <cellStyle name="Normal 2 2 2 2 2 2 2 2 2 2 2 2 2 2 2 2 2 2 2 2 2 2 2 2 17" xfId="3512"/>
    <cellStyle name="Normal 2 2 2 2 2 2 2 2 2 2 2 2 2 2 2 2 2 2 2 2 2 2 2 2 17 10" xfId="35389"/>
    <cellStyle name="Normal 2 2 2 2 2 2 2 2 2 2 2 2 2 2 2 2 2 2 2 2 2 2 2 2 17 2" xfId="8131"/>
    <cellStyle name="Normal 2 2 2 2 2 2 2 2 2 2 2 2 2 2 2 2 2 2 2 2 2 2 2 2 17 3" xfId="9689"/>
    <cellStyle name="Normal 2 2 2 2 2 2 2 2 2 2 2 2 2 2 2 2 2 2 2 2 2 2 2 2 17 4" xfId="12829"/>
    <cellStyle name="Normal 2 2 2 2 2 2 2 2 2 2 2 2 2 2 2 2 2 2 2 2 2 2 2 2 17 5" xfId="15941"/>
    <cellStyle name="Normal 2 2 2 2 2 2 2 2 2 2 2 2 2 2 2 2 2 2 2 2 2 2 2 2 17 6" xfId="19005"/>
    <cellStyle name="Normal 2 2 2 2 2 2 2 2 2 2 2 2 2 2 2 2 2 2 2 2 2 2 2 2 17 7" xfId="22008"/>
    <cellStyle name="Normal 2 2 2 2 2 2 2 2 2 2 2 2 2 2 2 2 2 2 2 2 2 2 2 2 17 8" xfId="31656"/>
    <cellStyle name="Normal 2 2 2 2 2 2 2 2 2 2 2 2 2 2 2 2 2 2 2 2 2 2 2 2 17 9" xfId="33251"/>
    <cellStyle name="Normal 2 2 2 2 2 2 2 2 2 2 2 2 2 2 2 2 2 2 2 2 2 2 2 2 17_Tabla M" xfId="36388"/>
    <cellStyle name="Normal 2 2 2 2 2 2 2 2 2 2 2 2 2 2 2 2 2 2 2 2 2 2 2 2 18" xfId="3513"/>
    <cellStyle name="Normal 2 2 2 2 2 2 2 2 2 2 2 2 2 2 2 2 2 2 2 2 2 2 2 2 18 10" xfId="34937"/>
    <cellStyle name="Normal 2 2 2 2 2 2 2 2 2 2 2 2 2 2 2 2 2 2 2 2 2 2 2 2 18 2" xfId="8132"/>
    <cellStyle name="Normal 2 2 2 2 2 2 2 2 2 2 2 2 2 2 2 2 2 2 2 2 2 2 2 2 18 3" xfId="9688"/>
    <cellStyle name="Normal 2 2 2 2 2 2 2 2 2 2 2 2 2 2 2 2 2 2 2 2 2 2 2 2 18 4" xfId="12828"/>
    <cellStyle name="Normal 2 2 2 2 2 2 2 2 2 2 2 2 2 2 2 2 2 2 2 2 2 2 2 2 18 5" xfId="15940"/>
    <cellStyle name="Normal 2 2 2 2 2 2 2 2 2 2 2 2 2 2 2 2 2 2 2 2 2 2 2 2 18 6" xfId="19004"/>
    <cellStyle name="Normal 2 2 2 2 2 2 2 2 2 2 2 2 2 2 2 2 2 2 2 2 2 2 2 2 18 7" xfId="22007"/>
    <cellStyle name="Normal 2 2 2 2 2 2 2 2 2 2 2 2 2 2 2 2 2 2 2 2 2 2 2 2 18 8" xfId="30543"/>
    <cellStyle name="Normal 2 2 2 2 2 2 2 2 2 2 2 2 2 2 2 2 2 2 2 2 2 2 2 2 18 9" xfId="30858"/>
    <cellStyle name="Normal 2 2 2 2 2 2 2 2 2 2 2 2 2 2 2 2 2 2 2 2 2 2 2 2 18_Tabla M" xfId="36389"/>
    <cellStyle name="Normal 2 2 2 2 2 2 2 2 2 2 2 2 2 2 2 2 2 2 2 2 2 2 2 2 19" xfId="3514"/>
    <cellStyle name="Normal 2 2 2 2 2 2 2 2 2 2 2 2 2 2 2 2 2 2 2 2 2 2 2 2 19 10" xfId="34484"/>
    <cellStyle name="Normal 2 2 2 2 2 2 2 2 2 2 2 2 2 2 2 2 2 2 2 2 2 2 2 2 19 2" xfId="8133"/>
    <cellStyle name="Normal 2 2 2 2 2 2 2 2 2 2 2 2 2 2 2 2 2 2 2 2 2 2 2 2 19 3" xfId="9687"/>
    <cellStyle name="Normal 2 2 2 2 2 2 2 2 2 2 2 2 2 2 2 2 2 2 2 2 2 2 2 2 19 4" xfId="12827"/>
    <cellStyle name="Normal 2 2 2 2 2 2 2 2 2 2 2 2 2 2 2 2 2 2 2 2 2 2 2 2 19 5" xfId="15939"/>
    <cellStyle name="Normal 2 2 2 2 2 2 2 2 2 2 2 2 2 2 2 2 2 2 2 2 2 2 2 2 19 6" xfId="19003"/>
    <cellStyle name="Normal 2 2 2 2 2 2 2 2 2 2 2 2 2 2 2 2 2 2 2 2 2 2 2 2 19 7" xfId="22006"/>
    <cellStyle name="Normal 2 2 2 2 2 2 2 2 2 2 2 2 2 2 2 2 2 2 2 2 2 2 2 2 19 8" xfId="29374"/>
    <cellStyle name="Normal 2 2 2 2 2 2 2 2 2 2 2 2 2 2 2 2 2 2 2 2 2 2 2 2 19 9" xfId="20021"/>
    <cellStyle name="Normal 2 2 2 2 2 2 2 2 2 2 2 2 2 2 2 2 2 2 2 2 2 2 2 2 19_Tabla M" xfId="36390"/>
    <cellStyle name="Normal 2 2 2 2 2 2 2 2 2 2 2 2 2 2 2 2 2 2 2 2 2 2 2 2 2" xfId="3515"/>
    <cellStyle name="Normal 2 2 2 2 2 2 2 2 2 2 2 2 2 2 2 2 2 2 2 2 2 2 2 2 2 10" xfId="3516"/>
    <cellStyle name="Normal 2 2 2 2 2 2 2 2 2 2 2 2 2 2 2 2 2 2 2 2 2 2 2 2 2 11" xfId="3517"/>
    <cellStyle name="Normal 2 2 2 2 2 2 2 2 2 2 2 2 2 2 2 2 2 2 2 2 2 2 2 2 2 12" xfId="3518"/>
    <cellStyle name="Normal 2 2 2 2 2 2 2 2 2 2 2 2 2 2 2 2 2 2 2 2 2 2 2 2 2 13" xfId="3519"/>
    <cellStyle name="Normal 2 2 2 2 2 2 2 2 2 2 2 2 2 2 2 2 2 2 2 2 2 2 2 2 2 14" xfId="3520"/>
    <cellStyle name="Normal 2 2 2 2 2 2 2 2 2 2 2 2 2 2 2 2 2 2 2 2 2 2 2 2 2 15" xfId="3521"/>
    <cellStyle name="Normal 2 2 2 2 2 2 2 2 2 2 2 2 2 2 2 2 2 2 2 2 2 2 2 2 2 16" xfId="3522"/>
    <cellStyle name="Normal 2 2 2 2 2 2 2 2 2 2 2 2 2 2 2 2 2 2 2 2 2 2 2 2 2 17" xfId="3523"/>
    <cellStyle name="Normal 2 2 2 2 2 2 2 2 2 2 2 2 2 2 2 2 2 2 2 2 2 2 2 2 2 18" xfId="3524"/>
    <cellStyle name="Normal 2 2 2 2 2 2 2 2 2 2 2 2 2 2 2 2 2 2 2 2 2 2 2 2 2 19" xfId="3525"/>
    <cellStyle name="Normal 2 2 2 2 2 2 2 2 2 2 2 2 2 2 2 2 2 2 2 2 2 2 2 2 2 2" xfId="3526"/>
    <cellStyle name="Normal 2 2 2 2 2 2 2 2 2 2 2 2 2 2 2 2 2 2 2 2 2 2 2 2 2 2 10" xfId="3527"/>
    <cellStyle name="Normal 2 2 2 2 2 2 2 2 2 2 2 2 2 2 2 2 2 2 2 2 2 2 2 2 2 2 10 10" xfId="34936"/>
    <cellStyle name="Normal 2 2 2 2 2 2 2 2 2 2 2 2 2 2 2 2 2 2 2 2 2 2 2 2 2 2 10 2" xfId="8145"/>
    <cellStyle name="Normal 2 2 2 2 2 2 2 2 2 2 2 2 2 2 2 2 2 2 2 2 2 2 2 2 2 2 10 3" xfId="9675"/>
    <cellStyle name="Normal 2 2 2 2 2 2 2 2 2 2 2 2 2 2 2 2 2 2 2 2 2 2 2 2 2 2 10 4" xfId="12814"/>
    <cellStyle name="Normal 2 2 2 2 2 2 2 2 2 2 2 2 2 2 2 2 2 2 2 2 2 2 2 2 2 2 10 5" xfId="15927"/>
    <cellStyle name="Normal 2 2 2 2 2 2 2 2 2 2 2 2 2 2 2 2 2 2 2 2 2 2 2 2 2 2 10 6" xfId="18992"/>
    <cellStyle name="Normal 2 2 2 2 2 2 2 2 2 2 2 2 2 2 2 2 2 2 2 2 2 2 2 2 2 2 10 7" xfId="21997"/>
    <cellStyle name="Normal 2 2 2 2 2 2 2 2 2 2 2 2 2 2 2 2 2 2 2 2 2 2 2 2 2 2 10 8" xfId="31653"/>
    <cellStyle name="Normal 2 2 2 2 2 2 2 2 2 2 2 2 2 2 2 2 2 2 2 2 2 2 2 2 2 2 10 9" xfId="33250"/>
    <cellStyle name="Normal 2 2 2 2 2 2 2 2 2 2 2 2 2 2 2 2 2 2 2 2 2 2 2 2 2 2 10_Tabla M" xfId="36393"/>
    <cellStyle name="Normal 2 2 2 2 2 2 2 2 2 2 2 2 2 2 2 2 2 2 2 2 2 2 2 2 2 2 11" xfId="3528"/>
    <cellStyle name="Normal 2 2 2 2 2 2 2 2 2 2 2 2 2 2 2 2 2 2 2 2 2 2 2 2 2 2 11 10" xfId="34483"/>
    <cellStyle name="Normal 2 2 2 2 2 2 2 2 2 2 2 2 2 2 2 2 2 2 2 2 2 2 2 2 2 2 11 2" xfId="8146"/>
    <cellStyle name="Normal 2 2 2 2 2 2 2 2 2 2 2 2 2 2 2 2 2 2 2 2 2 2 2 2 2 2 11 3" xfId="9674"/>
    <cellStyle name="Normal 2 2 2 2 2 2 2 2 2 2 2 2 2 2 2 2 2 2 2 2 2 2 2 2 2 2 11 4" xfId="12813"/>
    <cellStyle name="Normal 2 2 2 2 2 2 2 2 2 2 2 2 2 2 2 2 2 2 2 2 2 2 2 2 2 2 11 5" xfId="15926"/>
    <cellStyle name="Normal 2 2 2 2 2 2 2 2 2 2 2 2 2 2 2 2 2 2 2 2 2 2 2 2 2 2 11 6" xfId="18991"/>
    <cellStyle name="Normal 2 2 2 2 2 2 2 2 2 2 2 2 2 2 2 2 2 2 2 2 2 2 2 2 2 2 11 7" xfId="21996"/>
    <cellStyle name="Normal 2 2 2 2 2 2 2 2 2 2 2 2 2 2 2 2 2 2 2 2 2 2 2 2 2 2 11 8" xfId="30540"/>
    <cellStyle name="Normal 2 2 2 2 2 2 2 2 2 2 2 2 2 2 2 2 2 2 2 2 2 2 2 2 2 2 11 9" xfId="28569"/>
    <cellStyle name="Normal 2 2 2 2 2 2 2 2 2 2 2 2 2 2 2 2 2 2 2 2 2 2 2 2 2 2 11_Tabla M" xfId="36394"/>
    <cellStyle name="Normal 2 2 2 2 2 2 2 2 2 2 2 2 2 2 2 2 2 2 2 2 2 2 2 2 2 2 12" xfId="3529"/>
    <cellStyle name="Normal 2 2 2 2 2 2 2 2 2 2 2 2 2 2 2 2 2 2 2 2 2 2 2 2 2 2 12 10" xfId="29969"/>
    <cellStyle name="Normal 2 2 2 2 2 2 2 2 2 2 2 2 2 2 2 2 2 2 2 2 2 2 2 2 2 2 12 2" xfId="8147"/>
    <cellStyle name="Normal 2 2 2 2 2 2 2 2 2 2 2 2 2 2 2 2 2 2 2 2 2 2 2 2 2 2 12 3" xfId="9673"/>
    <cellStyle name="Normal 2 2 2 2 2 2 2 2 2 2 2 2 2 2 2 2 2 2 2 2 2 2 2 2 2 2 12 4" xfId="12812"/>
    <cellStyle name="Normal 2 2 2 2 2 2 2 2 2 2 2 2 2 2 2 2 2 2 2 2 2 2 2 2 2 2 12 5" xfId="15925"/>
    <cellStyle name="Normal 2 2 2 2 2 2 2 2 2 2 2 2 2 2 2 2 2 2 2 2 2 2 2 2 2 2 12 6" xfId="18990"/>
    <cellStyle name="Normal 2 2 2 2 2 2 2 2 2 2 2 2 2 2 2 2 2 2 2 2 2 2 2 2 2 2 12 7" xfId="21995"/>
    <cellStyle name="Normal 2 2 2 2 2 2 2 2 2 2 2 2 2 2 2 2 2 2 2 2 2 2 2 2 2 2 12 8" xfId="29371"/>
    <cellStyle name="Normal 2 2 2 2 2 2 2 2 2 2 2 2 2 2 2 2 2 2 2 2 2 2 2 2 2 2 12 9" xfId="24390"/>
    <cellStyle name="Normal 2 2 2 2 2 2 2 2 2 2 2 2 2 2 2 2 2 2 2 2 2 2 2 2 2 2 12_Tabla M" xfId="36395"/>
    <cellStyle name="Normal 2 2 2 2 2 2 2 2 2 2 2 2 2 2 2 2 2 2 2 2 2 2 2 2 2 2 13" xfId="3530"/>
    <cellStyle name="Normal 2 2 2 2 2 2 2 2 2 2 2 2 2 2 2 2 2 2 2 2 2 2 2 2 2 2 13 10" xfId="27146"/>
    <cellStyle name="Normal 2 2 2 2 2 2 2 2 2 2 2 2 2 2 2 2 2 2 2 2 2 2 2 2 2 2 13 2" xfId="8148"/>
    <cellStyle name="Normal 2 2 2 2 2 2 2 2 2 2 2 2 2 2 2 2 2 2 2 2 2 2 2 2 2 2 13 3" xfId="9672"/>
    <cellStyle name="Normal 2 2 2 2 2 2 2 2 2 2 2 2 2 2 2 2 2 2 2 2 2 2 2 2 2 2 13 4" xfId="12811"/>
    <cellStyle name="Normal 2 2 2 2 2 2 2 2 2 2 2 2 2 2 2 2 2 2 2 2 2 2 2 2 2 2 13 5" xfId="15924"/>
    <cellStyle name="Normal 2 2 2 2 2 2 2 2 2 2 2 2 2 2 2 2 2 2 2 2 2 2 2 2 2 2 13 6" xfId="18989"/>
    <cellStyle name="Normal 2 2 2 2 2 2 2 2 2 2 2 2 2 2 2 2 2 2 2 2 2 2 2 2 2 2 13 7" xfId="21994"/>
    <cellStyle name="Normal 2 2 2 2 2 2 2 2 2 2 2 2 2 2 2 2 2 2 2 2 2 2 2 2 2 2 13 8" xfId="28239"/>
    <cellStyle name="Normal 2 2 2 2 2 2 2 2 2 2 2 2 2 2 2 2 2 2 2 2 2 2 2 2 2 2 13 9" xfId="28592"/>
    <cellStyle name="Normal 2 2 2 2 2 2 2 2 2 2 2 2 2 2 2 2 2 2 2 2 2 2 2 2 2 2 13_Tabla M" xfId="36396"/>
    <cellStyle name="Normal 2 2 2 2 2 2 2 2 2 2 2 2 2 2 2 2 2 2 2 2 2 2 2 2 2 2 14" xfId="3531"/>
    <cellStyle name="Normal 2 2 2 2 2 2 2 2 2 2 2 2 2 2 2 2 2 2 2 2 2 2 2 2 2 2 14 10" xfId="12825"/>
    <cellStyle name="Normal 2 2 2 2 2 2 2 2 2 2 2 2 2 2 2 2 2 2 2 2 2 2 2 2 2 2 14 2" xfId="8149"/>
    <cellStyle name="Normal 2 2 2 2 2 2 2 2 2 2 2 2 2 2 2 2 2 2 2 2 2 2 2 2 2 2 14 3" xfId="9671"/>
    <cellStyle name="Normal 2 2 2 2 2 2 2 2 2 2 2 2 2 2 2 2 2 2 2 2 2 2 2 2 2 2 14 4" xfId="12810"/>
    <cellStyle name="Normal 2 2 2 2 2 2 2 2 2 2 2 2 2 2 2 2 2 2 2 2 2 2 2 2 2 2 14 5" xfId="15923"/>
    <cellStyle name="Normal 2 2 2 2 2 2 2 2 2 2 2 2 2 2 2 2 2 2 2 2 2 2 2 2 2 2 14 6" xfId="18988"/>
    <cellStyle name="Normal 2 2 2 2 2 2 2 2 2 2 2 2 2 2 2 2 2 2 2 2 2 2 2 2 2 2 14 7" xfId="21993"/>
    <cellStyle name="Normal 2 2 2 2 2 2 2 2 2 2 2 2 2 2 2 2 2 2 2 2 2 2 2 2 2 2 14 8" xfId="32602"/>
    <cellStyle name="Normal 2 2 2 2 2 2 2 2 2 2 2 2 2 2 2 2 2 2 2 2 2 2 2 2 2 2 14 9" xfId="34006"/>
    <cellStyle name="Normal 2 2 2 2 2 2 2 2 2 2 2 2 2 2 2 2 2 2 2 2 2 2 2 2 2 2 14_Tabla M" xfId="36397"/>
    <cellStyle name="Normal 2 2 2 2 2 2 2 2 2 2 2 2 2 2 2 2 2 2 2 2 2 2 2 2 2 2 15" xfId="3532"/>
    <cellStyle name="Normal 2 2 2 2 2 2 2 2 2 2 2 2 2 2 2 2 2 2 2 2 2 2 2 2 2 2 15 10" xfId="35646"/>
    <cellStyle name="Normal 2 2 2 2 2 2 2 2 2 2 2 2 2 2 2 2 2 2 2 2 2 2 2 2 2 2 15 2" xfId="8150"/>
    <cellStyle name="Normal 2 2 2 2 2 2 2 2 2 2 2 2 2 2 2 2 2 2 2 2 2 2 2 2 2 2 15 3" xfId="9670"/>
    <cellStyle name="Normal 2 2 2 2 2 2 2 2 2 2 2 2 2 2 2 2 2 2 2 2 2 2 2 2 2 2 15 4" xfId="12809"/>
    <cellStyle name="Normal 2 2 2 2 2 2 2 2 2 2 2 2 2 2 2 2 2 2 2 2 2 2 2 2 2 2 15 5" xfId="15922"/>
    <cellStyle name="Normal 2 2 2 2 2 2 2 2 2 2 2 2 2 2 2 2 2 2 2 2 2 2 2 2 2 2 15 6" xfId="18987"/>
    <cellStyle name="Normal 2 2 2 2 2 2 2 2 2 2 2 2 2 2 2 2 2 2 2 2 2 2 2 2 2 2 15 7" xfId="21992"/>
    <cellStyle name="Normal 2 2 2 2 2 2 2 2 2 2 2 2 2 2 2 2 2 2 2 2 2 2 2 2 2 2 15 8" xfId="31652"/>
    <cellStyle name="Normal 2 2 2 2 2 2 2 2 2 2 2 2 2 2 2 2 2 2 2 2 2 2 2 2 2 2 15 9" xfId="33249"/>
    <cellStyle name="Normal 2 2 2 2 2 2 2 2 2 2 2 2 2 2 2 2 2 2 2 2 2 2 2 2 2 2 15_Tabla M" xfId="36398"/>
    <cellStyle name="Normal 2 2 2 2 2 2 2 2 2 2 2 2 2 2 2 2 2 2 2 2 2 2 2 2 2 2 16" xfId="3533"/>
    <cellStyle name="Normal 2 2 2 2 2 2 2 2 2 2 2 2 2 2 2 2 2 2 2 2 2 2 2 2 2 2 16 10" xfId="35387"/>
    <cellStyle name="Normal 2 2 2 2 2 2 2 2 2 2 2 2 2 2 2 2 2 2 2 2 2 2 2 2 2 2 16 2" xfId="8151"/>
    <cellStyle name="Normal 2 2 2 2 2 2 2 2 2 2 2 2 2 2 2 2 2 2 2 2 2 2 2 2 2 2 16 3" xfId="9669"/>
    <cellStyle name="Normal 2 2 2 2 2 2 2 2 2 2 2 2 2 2 2 2 2 2 2 2 2 2 2 2 2 2 16 4" xfId="12808"/>
    <cellStyle name="Normal 2 2 2 2 2 2 2 2 2 2 2 2 2 2 2 2 2 2 2 2 2 2 2 2 2 2 16 5" xfId="15921"/>
    <cellStyle name="Normal 2 2 2 2 2 2 2 2 2 2 2 2 2 2 2 2 2 2 2 2 2 2 2 2 2 2 16 6" xfId="18986"/>
    <cellStyle name="Normal 2 2 2 2 2 2 2 2 2 2 2 2 2 2 2 2 2 2 2 2 2 2 2 2 2 2 16 7" xfId="21991"/>
    <cellStyle name="Normal 2 2 2 2 2 2 2 2 2 2 2 2 2 2 2 2 2 2 2 2 2 2 2 2 2 2 16 8" xfId="30539"/>
    <cellStyle name="Normal 2 2 2 2 2 2 2 2 2 2 2 2 2 2 2 2 2 2 2 2 2 2 2 2 2 2 16 9" xfId="29718"/>
    <cellStyle name="Normal 2 2 2 2 2 2 2 2 2 2 2 2 2 2 2 2 2 2 2 2 2 2 2 2 2 2 16_Tabla M" xfId="36399"/>
    <cellStyle name="Normal 2 2 2 2 2 2 2 2 2 2 2 2 2 2 2 2 2 2 2 2 2 2 2 2 2 2 17" xfId="3534"/>
    <cellStyle name="Normal 2 2 2 2 2 2 2 2 2 2 2 2 2 2 2 2 2 2 2 2 2 2 2 2 2 2 17 10" xfId="34935"/>
    <cellStyle name="Normal 2 2 2 2 2 2 2 2 2 2 2 2 2 2 2 2 2 2 2 2 2 2 2 2 2 2 17 2" xfId="8152"/>
    <cellStyle name="Normal 2 2 2 2 2 2 2 2 2 2 2 2 2 2 2 2 2 2 2 2 2 2 2 2 2 2 17 3" xfId="9668"/>
    <cellStyle name="Normal 2 2 2 2 2 2 2 2 2 2 2 2 2 2 2 2 2 2 2 2 2 2 2 2 2 2 17 4" xfId="12807"/>
    <cellStyle name="Normal 2 2 2 2 2 2 2 2 2 2 2 2 2 2 2 2 2 2 2 2 2 2 2 2 2 2 17 5" xfId="15920"/>
    <cellStyle name="Normal 2 2 2 2 2 2 2 2 2 2 2 2 2 2 2 2 2 2 2 2 2 2 2 2 2 2 17 6" xfId="18985"/>
    <cellStyle name="Normal 2 2 2 2 2 2 2 2 2 2 2 2 2 2 2 2 2 2 2 2 2 2 2 2 2 2 17 7" xfId="21990"/>
    <cellStyle name="Normal 2 2 2 2 2 2 2 2 2 2 2 2 2 2 2 2 2 2 2 2 2 2 2 2 2 2 17 8" xfId="29370"/>
    <cellStyle name="Normal 2 2 2 2 2 2 2 2 2 2 2 2 2 2 2 2 2 2 2 2 2 2 2 2 2 2 17 9" xfId="24391"/>
    <cellStyle name="Normal 2 2 2 2 2 2 2 2 2 2 2 2 2 2 2 2 2 2 2 2 2 2 2 2 2 2 17_Tabla M" xfId="36400"/>
    <cellStyle name="Normal 2 2 2 2 2 2 2 2 2 2 2 2 2 2 2 2 2 2 2 2 2 2 2 2 2 2 18" xfId="3535"/>
    <cellStyle name="Normal 2 2 2 2 2 2 2 2 2 2 2 2 2 2 2 2 2 2 2 2 2 2 2 2 2 2 18 10" xfId="34482"/>
    <cellStyle name="Normal 2 2 2 2 2 2 2 2 2 2 2 2 2 2 2 2 2 2 2 2 2 2 2 2 2 2 18 2" xfId="8153"/>
    <cellStyle name="Normal 2 2 2 2 2 2 2 2 2 2 2 2 2 2 2 2 2 2 2 2 2 2 2 2 2 2 18 3" xfId="9667"/>
    <cellStyle name="Normal 2 2 2 2 2 2 2 2 2 2 2 2 2 2 2 2 2 2 2 2 2 2 2 2 2 2 18 4" xfId="12806"/>
    <cellStyle name="Normal 2 2 2 2 2 2 2 2 2 2 2 2 2 2 2 2 2 2 2 2 2 2 2 2 2 2 18 5" xfId="15919"/>
    <cellStyle name="Normal 2 2 2 2 2 2 2 2 2 2 2 2 2 2 2 2 2 2 2 2 2 2 2 2 2 2 18 6" xfId="18984"/>
    <cellStyle name="Normal 2 2 2 2 2 2 2 2 2 2 2 2 2 2 2 2 2 2 2 2 2 2 2 2 2 2 18 7" xfId="21989"/>
    <cellStyle name="Normal 2 2 2 2 2 2 2 2 2 2 2 2 2 2 2 2 2 2 2 2 2 2 2 2 2 2 18 8" xfId="28238"/>
    <cellStyle name="Normal 2 2 2 2 2 2 2 2 2 2 2 2 2 2 2 2 2 2 2 2 2 2 2 2 2 2 18 9" xfId="29746"/>
    <cellStyle name="Normal 2 2 2 2 2 2 2 2 2 2 2 2 2 2 2 2 2 2 2 2 2 2 2 2 2 2 18_Tabla M" xfId="36401"/>
    <cellStyle name="Normal 2 2 2 2 2 2 2 2 2 2 2 2 2 2 2 2 2 2 2 2 2 2 2 2 2 2 19" xfId="3536"/>
    <cellStyle name="Normal 2 2 2 2 2 2 2 2 2 2 2 2 2 2 2 2 2 2 2 2 2 2 2 2 2 2 19 10" xfId="25447"/>
    <cellStyle name="Normal 2 2 2 2 2 2 2 2 2 2 2 2 2 2 2 2 2 2 2 2 2 2 2 2 2 2 19 2" xfId="8154"/>
    <cellStyle name="Normal 2 2 2 2 2 2 2 2 2 2 2 2 2 2 2 2 2 2 2 2 2 2 2 2 2 2 19 3" xfId="9666"/>
    <cellStyle name="Normal 2 2 2 2 2 2 2 2 2 2 2 2 2 2 2 2 2 2 2 2 2 2 2 2 2 2 19 4" xfId="12805"/>
    <cellStyle name="Normal 2 2 2 2 2 2 2 2 2 2 2 2 2 2 2 2 2 2 2 2 2 2 2 2 2 2 19 5" xfId="15918"/>
    <cellStyle name="Normal 2 2 2 2 2 2 2 2 2 2 2 2 2 2 2 2 2 2 2 2 2 2 2 2 2 2 19 6" xfId="18983"/>
    <cellStyle name="Normal 2 2 2 2 2 2 2 2 2 2 2 2 2 2 2 2 2 2 2 2 2 2 2 2 2 2 19 7" xfId="21988"/>
    <cellStyle name="Normal 2 2 2 2 2 2 2 2 2 2 2 2 2 2 2 2 2 2 2 2 2 2 2 2 2 2 19 8" xfId="32601"/>
    <cellStyle name="Normal 2 2 2 2 2 2 2 2 2 2 2 2 2 2 2 2 2 2 2 2 2 2 2 2 2 2 19 9" xfId="34005"/>
    <cellStyle name="Normal 2 2 2 2 2 2 2 2 2 2 2 2 2 2 2 2 2 2 2 2 2 2 2 2 2 2 19_Tabla M" xfId="36402"/>
    <cellStyle name="Normal 2 2 2 2 2 2 2 2 2 2 2 2 2 2 2 2 2 2 2 2 2 2 2 2 2 2 2" xfId="3537"/>
    <cellStyle name="Normal 2 2 2 2 2 2 2 2 2 2 2 2 2 2 2 2 2 2 2 2 2 2 2 2 2 2 2 10" xfId="3538"/>
    <cellStyle name="Normal 2 2 2 2 2 2 2 2 2 2 2 2 2 2 2 2 2 2 2 2 2 2 2 2 2 2 2 11" xfId="3539"/>
    <cellStyle name="Normal 2 2 2 2 2 2 2 2 2 2 2 2 2 2 2 2 2 2 2 2 2 2 2 2 2 2 2 12" xfId="3540"/>
    <cellStyle name="Normal 2 2 2 2 2 2 2 2 2 2 2 2 2 2 2 2 2 2 2 2 2 2 2 2 2 2 2 13" xfId="3541"/>
    <cellStyle name="Normal 2 2 2 2 2 2 2 2 2 2 2 2 2 2 2 2 2 2 2 2 2 2 2 2 2 2 2 14" xfId="3542"/>
    <cellStyle name="Normal 2 2 2 2 2 2 2 2 2 2 2 2 2 2 2 2 2 2 2 2 2 2 2 2 2 2 2 15" xfId="3543"/>
    <cellStyle name="Normal 2 2 2 2 2 2 2 2 2 2 2 2 2 2 2 2 2 2 2 2 2 2 2 2 2 2 2 16" xfId="3544"/>
    <cellStyle name="Normal 2 2 2 2 2 2 2 2 2 2 2 2 2 2 2 2 2 2 2 2 2 2 2 2 2 2 2 17" xfId="3545"/>
    <cellStyle name="Normal 2 2 2 2 2 2 2 2 2 2 2 2 2 2 2 2 2 2 2 2 2 2 2 2 2 2 2 18" xfId="3546"/>
    <cellStyle name="Normal 2 2 2 2 2 2 2 2 2 2 2 2 2 2 2 2 2 2 2 2 2 2 2 2 2 2 2 19" xfId="3547"/>
    <cellStyle name="Normal 2 2 2 2 2 2 2 2 2 2 2 2 2 2 2 2 2 2 2 2 2 2 2 2 2 2 2 2" xfId="3548"/>
    <cellStyle name="Normal 2 2 2 2 2 2 2 2 2 2 2 2 2 2 2 2 2 2 2 2 2 2 2 2 2 2 2 2 10" xfId="3549"/>
    <cellStyle name="Normal 2 2 2 2 2 2 2 2 2 2 2 2 2 2 2 2 2 2 2 2 2 2 2 2 2 2 2 2 10 10" xfId="34481"/>
    <cellStyle name="Normal 2 2 2 2 2 2 2 2 2 2 2 2 2 2 2 2 2 2 2 2 2 2 2 2 2 2 2 2 10 2" xfId="8167"/>
    <cellStyle name="Normal 2 2 2 2 2 2 2 2 2 2 2 2 2 2 2 2 2 2 2 2 2 2 2 2 2 2 2 2 10 3" xfId="9604"/>
    <cellStyle name="Normal 2 2 2 2 2 2 2 2 2 2 2 2 2 2 2 2 2 2 2 2 2 2 2 2 2 2 2 2 10 4" xfId="12743"/>
    <cellStyle name="Normal 2 2 2 2 2 2 2 2 2 2 2 2 2 2 2 2 2 2 2 2 2 2 2 2 2 2 2 2 10 5" xfId="15856"/>
    <cellStyle name="Normal 2 2 2 2 2 2 2 2 2 2 2 2 2 2 2 2 2 2 2 2 2 2 2 2 2 2 2 2 10 6" xfId="18921"/>
    <cellStyle name="Normal 2 2 2 2 2 2 2 2 2 2 2 2 2 2 2 2 2 2 2 2 2 2 2 2 2 2 2 2 10 7" xfId="21936"/>
    <cellStyle name="Normal 2 2 2 2 2 2 2 2 2 2 2 2 2 2 2 2 2 2 2 2 2 2 2 2 2 2 2 2 10 8" xfId="29368"/>
    <cellStyle name="Normal 2 2 2 2 2 2 2 2 2 2 2 2 2 2 2 2 2 2 2 2 2 2 2 2 2 2 2 2 10 9" xfId="28489"/>
    <cellStyle name="Normal 2 2 2 2 2 2 2 2 2 2 2 2 2 2 2 2 2 2 2 2 2 2 2 2 2 2 2 2 10_Tabla M" xfId="36405"/>
    <cellStyle name="Normal 2 2 2 2 2 2 2 2 2 2 2 2 2 2 2 2 2 2 2 2 2 2 2 2 2 2 2 2 11" xfId="3550"/>
    <cellStyle name="Normal 2 2 2 2 2 2 2 2 2 2 2 2 2 2 2 2 2 2 2 2 2 2 2 2 2 2 2 2 11 10" xfId="27161"/>
    <cellStyle name="Normal 2 2 2 2 2 2 2 2 2 2 2 2 2 2 2 2 2 2 2 2 2 2 2 2 2 2 2 2 11 2" xfId="8168"/>
    <cellStyle name="Normal 2 2 2 2 2 2 2 2 2 2 2 2 2 2 2 2 2 2 2 2 2 2 2 2 2 2 2 2 11 3" xfId="9603"/>
    <cellStyle name="Normal 2 2 2 2 2 2 2 2 2 2 2 2 2 2 2 2 2 2 2 2 2 2 2 2 2 2 2 2 11 4" xfId="12742"/>
    <cellStyle name="Normal 2 2 2 2 2 2 2 2 2 2 2 2 2 2 2 2 2 2 2 2 2 2 2 2 2 2 2 2 11 5" xfId="15855"/>
    <cellStyle name="Normal 2 2 2 2 2 2 2 2 2 2 2 2 2 2 2 2 2 2 2 2 2 2 2 2 2 2 2 2 11 6" xfId="18920"/>
    <cellStyle name="Normal 2 2 2 2 2 2 2 2 2 2 2 2 2 2 2 2 2 2 2 2 2 2 2 2 2 2 2 2 11 7" xfId="21935"/>
    <cellStyle name="Normal 2 2 2 2 2 2 2 2 2 2 2 2 2 2 2 2 2 2 2 2 2 2 2 2 2 2 2 2 11 8" xfId="28236"/>
    <cellStyle name="Normal 2 2 2 2 2 2 2 2 2 2 2 2 2 2 2 2 2 2 2 2 2 2 2 2 2 2 2 2 11 9" xfId="27458"/>
    <cellStyle name="Normal 2 2 2 2 2 2 2 2 2 2 2 2 2 2 2 2 2 2 2 2 2 2 2 2 2 2 2 2 11_Tabla M" xfId="36406"/>
    <cellStyle name="Normal 2 2 2 2 2 2 2 2 2 2 2 2 2 2 2 2 2 2 2 2 2 2 2 2 2 2 2 2 12" xfId="3551"/>
    <cellStyle name="Normal 2 2 2 2 2 2 2 2 2 2 2 2 2 2 2 2 2 2 2 2 2 2 2 2 2 2 2 2 12 10" xfId="29919"/>
    <cellStyle name="Normal 2 2 2 2 2 2 2 2 2 2 2 2 2 2 2 2 2 2 2 2 2 2 2 2 2 2 2 2 12 2" xfId="8169"/>
    <cellStyle name="Normal 2 2 2 2 2 2 2 2 2 2 2 2 2 2 2 2 2 2 2 2 2 2 2 2 2 2 2 2 12 3" xfId="9602"/>
    <cellStyle name="Normal 2 2 2 2 2 2 2 2 2 2 2 2 2 2 2 2 2 2 2 2 2 2 2 2 2 2 2 2 12 4" xfId="12741"/>
    <cellStyle name="Normal 2 2 2 2 2 2 2 2 2 2 2 2 2 2 2 2 2 2 2 2 2 2 2 2 2 2 2 2 12 5" xfId="15854"/>
    <cellStyle name="Normal 2 2 2 2 2 2 2 2 2 2 2 2 2 2 2 2 2 2 2 2 2 2 2 2 2 2 2 2 12 6" xfId="18919"/>
    <cellStyle name="Normal 2 2 2 2 2 2 2 2 2 2 2 2 2 2 2 2 2 2 2 2 2 2 2 2 2 2 2 2 12 7" xfId="21934"/>
    <cellStyle name="Normal 2 2 2 2 2 2 2 2 2 2 2 2 2 2 2 2 2 2 2 2 2 2 2 2 2 2 2 2 12 8" xfId="32600"/>
    <cellStyle name="Normal 2 2 2 2 2 2 2 2 2 2 2 2 2 2 2 2 2 2 2 2 2 2 2 2 2 2 2 2 12 9" xfId="34004"/>
    <cellStyle name="Normal 2 2 2 2 2 2 2 2 2 2 2 2 2 2 2 2 2 2 2 2 2 2 2 2 2 2 2 2 12_Tabla M" xfId="36407"/>
    <cellStyle name="Normal 2 2 2 2 2 2 2 2 2 2 2 2 2 2 2 2 2 2 2 2 2 2 2 2 2 2 2 2 13" xfId="3552"/>
    <cellStyle name="Normal 2 2 2 2 2 2 2 2 2 2 2 2 2 2 2 2 2 2 2 2 2 2 2 2 2 2 2 2 13 10" xfId="25477"/>
    <cellStyle name="Normal 2 2 2 2 2 2 2 2 2 2 2 2 2 2 2 2 2 2 2 2 2 2 2 2 2 2 2 2 13 2" xfId="8170"/>
    <cellStyle name="Normal 2 2 2 2 2 2 2 2 2 2 2 2 2 2 2 2 2 2 2 2 2 2 2 2 2 2 2 2 13 3" xfId="9601"/>
    <cellStyle name="Normal 2 2 2 2 2 2 2 2 2 2 2 2 2 2 2 2 2 2 2 2 2 2 2 2 2 2 2 2 13 4" xfId="12740"/>
    <cellStyle name="Normal 2 2 2 2 2 2 2 2 2 2 2 2 2 2 2 2 2 2 2 2 2 2 2 2 2 2 2 2 13 5" xfId="15853"/>
    <cellStyle name="Normal 2 2 2 2 2 2 2 2 2 2 2 2 2 2 2 2 2 2 2 2 2 2 2 2 2 2 2 2 13 6" xfId="18918"/>
    <cellStyle name="Normal 2 2 2 2 2 2 2 2 2 2 2 2 2 2 2 2 2 2 2 2 2 2 2 2 2 2 2 2 13 7" xfId="21933"/>
    <cellStyle name="Normal 2 2 2 2 2 2 2 2 2 2 2 2 2 2 2 2 2 2 2 2 2 2 2 2 2 2 2 2 13 8" xfId="31650"/>
    <cellStyle name="Normal 2 2 2 2 2 2 2 2 2 2 2 2 2 2 2 2 2 2 2 2 2 2 2 2 2 2 2 2 13 9" xfId="33247"/>
    <cellStyle name="Normal 2 2 2 2 2 2 2 2 2 2 2 2 2 2 2 2 2 2 2 2 2 2 2 2 2 2 2 2 13_Tabla M" xfId="36408"/>
    <cellStyle name="Normal 2 2 2 2 2 2 2 2 2 2 2 2 2 2 2 2 2 2 2 2 2 2 2 2 2 2 2 2 14" xfId="3553"/>
    <cellStyle name="Normal 2 2 2 2 2 2 2 2 2 2 2 2 2 2 2 2 2 2 2 2 2 2 2 2 2 2 2 2 14 10" xfId="35475"/>
    <cellStyle name="Normal 2 2 2 2 2 2 2 2 2 2 2 2 2 2 2 2 2 2 2 2 2 2 2 2 2 2 2 2 14 2" xfId="8171"/>
    <cellStyle name="Normal 2 2 2 2 2 2 2 2 2 2 2 2 2 2 2 2 2 2 2 2 2 2 2 2 2 2 2 2 14 3" xfId="9600"/>
    <cellStyle name="Normal 2 2 2 2 2 2 2 2 2 2 2 2 2 2 2 2 2 2 2 2 2 2 2 2 2 2 2 2 14 4" xfId="12739"/>
    <cellStyle name="Normal 2 2 2 2 2 2 2 2 2 2 2 2 2 2 2 2 2 2 2 2 2 2 2 2 2 2 2 2 14 5" xfId="15852"/>
    <cellStyle name="Normal 2 2 2 2 2 2 2 2 2 2 2 2 2 2 2 2 2 2 2 2 2 2 2 2 2 2 2 2 14 6" xfId="18917"/>
    <cellStyle name="Normal 2 2 2 2 2 2 2 2 2 2 2 2 2 2 2 2 2 2 2 2 2 2 2 2 2 2 2 2 14 7" xfId="21932"/>
    <cellStyle name="Normal 2 2 2 2 2 2 2 2 2 2 2 2 2 2 2 2 2 2 2 2 2 2 2 2 2 2 2 2 14 8" xfId="30536"/>
    <cellStyle name="Normal 2 2 2 2 2 2 2 2 2 2 2 2 2 2 2 2 2 2 2 2 2 2 2 2 2 2 2 2 14 9" xfId="28568"/>
    <cellStyle name="Normal 2 2 2 2 2 2 2 2 2 2 2 2 2 2 2 2 2 2 2 2 2 2 2 2 2 2 2 2 14_Tabla M" xfId="36409"/>
    <cellStyle name="Normal 2 2 2 2 2 2 2 2 2 2 2 2 2 2 2 2 2 2 2 2 2 2 2 2 2 2 2 2 15" xfId="3554"/>
    <cellStyle name="Normal 2 2 2 2 2 2 2 2 2 2 2 2 2 2 2 2 2 2 2 2 2 2 2 2 2 2 2 2 15 10" xfId="35386"/>
    <cellStyle name="Normal 2 2 2 2 2 2 2 2 2 2 2 2 2 2 2 2 2 2 2 2 2 2 2 2 2 2 2 2 15 2" xfId="8172"/>
    <cellStyle name="Normal 2 2 2 2 2 2 2 2 2 2 2 2 2 2 2 2 2 2 2 2 2 2 2 2 2 2 2 2 15 3" xfId="9599"/>
    <cellStyle name="Normal 2 2 2 2 2 2 2 2 2 2 2 2 2 2 2 2 2 2 2 2 2 2 2 2 2 2 2 2 15 4" xfId="12738"/>
    <cellStyle name="Normal 2 2 2 2 2 2 2 2 2 2 2 2 2 2 2 2 2 2 2 2 2 2 2 2 2 2 2 2 15 5" xfId="15851"/>
    <cellStyle name="Normal 2 2 2 2 2 2 2 2 2 2 2 2 2 2 2 2 2 2 2 2 2 2 2 2 2 2 2 2 15 6" xfId="18916"/>
    <cellStyle name="Normal 2 2 2 2 2 2 2 2 2 2 2 2 2 2 2 2 2 2 2 2 2 2 2 2 2 2 2 2 15 7" xfId="21931"/>
    <cellStyle name="Normal 2 2 2 2 2 2 2 2 2 2 2 2 2 2 2 2 2 2 2 2 2 2 2 2 2 2 2 2 15 8" xfId="29367"/>
    <cellStyle name="Normal 2 2 2 2 2 2 2 2 2 2 2 2 2 2 2 2 2 2 2 2 2 2 2 2 2 2 2 2 15 9" xfId="29628"/>
    <cellStyle name="Normal 2 2 2 2 2 2 2 2 2 2 2 2 2 2 2 2 2 2 2 2 2 2 2 2 2 2 2 2 15_Tabla M" xfId="36410"/>
    <cellStyle name="Normal 2 2 2 2 2 2 2 2 2 2 2 2 2 2 2 2 2 2 2 2 2 2 2 2 2 2 2 2 16" xfId="3555"/>
    <cellStyle name="Normal 2 2 2 2 2 2 2 2 2 2 2 2 2 2 2 2 2 2 2 2 2 2 2 2 2 2 2 2 16 10" xfId="34933"/>
    <cellStyle name="Normal 2 2 2 2 2 2 2 2 2 2 2 2 2 2 2 2 2 2 2 2 2 2 2 2 2 2 2 2 16 2" xfId="8173"/>
    <cellStyle name="Normal 2 2 2 2 2 2 2 2 2 2 2 2 2 2 2 2 2 2 2 2 2 2 2 2 2 2 2 2 16 3" xfId="9598"/>
    <cellStyle name="Normal 2 2 2 2 2 2 2 2 2 2 2 2 2 2 2 2 2 2 2 2 2 2 2 2 2 2 2 2 16 4" xfId="12737"/>
    <cellStyle name="Normal 2 2 2 2 2 2 2 2 2 2 2 2 2 2 2 2 2 2 2 2 2 2 2 2 2 2 2 2 16 5" xfId="15850"/>
    <cellStyle name="Normal 2 2 2 2 2 2 2 2 2 2 2 2 2 2 2 2 2 2 2 2 2 2 2 2 2 2 2 2 16 6" xfId="18915"/>
    <cellStyle name="Normal 2 2 2 2 2 2 2 2 2 2 2 2 2 2 2 2 2 2 2 2 2 2 2 2 2 2 2 2 16 7" xfId="21930"/>
    <cellStyle name="Normal 2 2 2 2 2 2 2 2 2 2 2 2 2 2 2 2 2 2 2 2 2 2 2 2 2 2 2 2 16 8" xfId="28235"/>
    <cellStyle name="Normal 2 2 2 2 2 2 2 2 2 2 2 2 2 2 2 2 2 2 2 2 2 2 2 2 2 2 2 2 16 9" xfId="28593"/>
    <cellStyle name="Normal 2 2 2 2 2 2 2 2 2 2 2 2 2 2 2 2 2 2 2 2 2 2 2 2 2 2 2 2 16_Tabla M" xfId="36411"/>
    <cellStyle name="Normal 2 2 2 2 2 2 2 2 2 2 2 2 2 2 2 2 2 2 2 2 2 2 2 2 2 2 2 2 17" xfId="3556"/>
    <cellStyle name="Normal 2 2 2 2 2 2 2 2 2 2 2 2 2 2 2 2 2 2 2 2 2 2 2 2 2 2 2 2 17 10" xfId="34480"/>
    <cellStyle name="Normal 2 2 2 2 2 2 2 2 2 2 2 2 2 2 2 2 2 2 2 2 2 2 2 2 2 2 2 2 17 2" xfId="8174"/>
    <cellStyle name="Normal 2 2 2 2 2 2 2 2 2 2 2 2 2 2 2 2 2 2 2 2 2 2 2 2 2 2 2 2 17 3" xfId="9597"/>
    <cellStyle name="Normal 2 2 2 2 2 2 2 2 2 2 2 2 2 2 2 2 2 2 2 2 2 2 2 2 2 2 2 2 17 4" xfId="12736"/>
    <cellStyle name="Normal 2 2 2 2 2 2 2 2 2 2 2 2 2 2 2 2 2 2 2 2 2 2 2 2 2 2 2 2 17 5" xfId="15849"/>
    <cellStyle name="Normal 2 2 2 2 2 2 2 2 2 2 2 2 2 2 2 2 2 2 2 2 2 2 2 2 2 2 2 2 17 6" xfId="18914"/>
    <cellStyle name="Normal 2 2 2 2 2 2 2 2 2 2 2 2 2 2 2 2 2 2 2 2 2 2 2 2 2 2 2 2 17 7" xfId="21929"/>
    <cellStyle name="Normal 2 2 2 2 2 2 2 2 2 2 2 2 2 2 2 2 2 2 2 2 2 2 2 2 2 2 2 2 17 8" xfId="32599"/>
    <cellStyle name="Normal 2 2 2 2 2 2 2 2 2 2 2 2 2 2 2 2 2 2 2 2 2 2 2 2 2 2 2 2 17 9" xfId="34003"/>
    <cellStyle name="Normal 2 2 2 2 2 2 2 2 2 2 2 2 2 2 2 2 2 2 2 2 2 2 2 2 2 2 2 2 17_Tabla M" xfId="36412"/>
    <cellStyle name="Normal 2 2 2 2 2 2 2 2 2 2 2 2 2 2 2 2 2 2 2 2 2 2 2 2 2 2 2 2 18" xfId="3557"/>
    <cellStyle name="Normal 2 2 2 2 2 2 2 2 2 2 2 2 2 2 2 2 2 2 2 2 2 2 2 2 2 2 2 2 18 10" xfId="31019"/>
    <cellStyle name="Normal 2 2 2 2 2 2 2 2 2 2 2 2 2 2 2 2 2 2 2 2 2 2 2 2 2 2 2 2 18 2" xfId="8175"/>
    <cellStyle name="Normal 2 2 2 2 2 2 2 2 2 2 2 2 2 2 2 2 2 2 2 2 2 2 2 2 2 2 2 2 18 3" xfId="9596"/>
    <cellStyle name="Normal 2 2 2 2 2 2 2 2 2 2 2 2 2 2 2 2 2 2 2 2 2 2 2 2 2 2 2 2 18 4" xfId="12735"/>
    <cellStyle name="Normal 2 2 2 2 2 2 2 2 2 2 2 2 2 2 2 2 2 2 2 2 2 2 2 2 2 2 2 2 18 5" xfId="15848"/>
    <cellStyle name="Normal 2 2 2 2 2 2 2 2 2 2 2 2 2 2 2 2 2 2 2 2 2 2 2 2 2 2 2 2 18 6" xfId="18913"/>
    <cellStyle name="Normal 2 2 2 2 2 2 2 2 2 2 2 2 2 2 2 2 2 2 2 2 2 2 2 2 2 2 2 2 18 7" xfId="21928"/>
    <cellStyle name="Normal 2 2 2 2 2 2 2 2 2 2 2 2 2 2 2 2 2 2 2 2 2 2 2 2 2 2 2 2 18 8" xfId="31649"/>
    <cellStyle name="Normal 2 2 2 2 2 2 2 2 2 2 2 2 2 2 2 2 2 2 2 2 2 2 2 2 2 2 2 2 18 9" xfId="33246"/>
    <cellStyle name="Normal 2 2 2 2 2 2 2 2 2 2 2 2 2 2 2 2 2 2 2 2 2 2 2 2 2 2 2 2 18_Tabla M" xfId="36413"/>
    <cellStyle name="Normal 2 2 2 2 2 2 2 2 2 2 2 2 2 2 2 2 2 2 2 2 2 2 2 2 2 2 2 2 19" xfId="3558"/>
    <cellStyle name="Normal 2 2 2 2 2 2 2 2 2 2 2 2 2 2 2 2 2 2 2 2 2 2 2 2 2 2 2 2 19 10" xfId="24782"/>
    <cellStyle name="Normal 2 2 2 2 2 2 2 2 2 2 2 2 2 2 2 2 2 2 2 2 2 2 2 2 2 2 2 2 19 2" xfId="8176"/>
    <cellStyle name="Normal 2 2 2 2 2 2 2 2 2 2 2 2 2 2 2 2 2 2 2 2 2 2 2 2 2 2 2 2 19 3" xfId="9595"/>
    <cellStyle name="Normal 2 2 2 2 2 2 2 2 2 2 2 2 2 2 2 2 2 2 2 2 2 2 2 2 2 2 2 2 19 4" xfId="12734"/>
    <cellStyle name="Normal 2 2 2 2 2 2 2 2 2 2 2 2 2 2 2 2 2 2 2 2 2 2 2 2 2 2 2 2 19 5" xfId="15847"/>
    <cellStyle name="Normal 2 2 2 2 2 2 2 2 2 2 2 2 2 2 2 2 2 2 2 2 2 2 2 2 2 2 2 2 19 6" xfId="18912"/>
    <cellStyle name="Normal 2 2 2 2 2 2 2 2 2 2 2 2 2 2 2 2 2 2 2 2 2 2 2 2 2 2 2 2 19 7" xfId="21927"/>
    <cellStyle name="Normal 2 2 2 2 2 2 2 2 2 2 2 2 2 2 2 2 2 2 2 2 2 2 2 2 2 2 2 2 19 8" xfId="30535"/>
    <cellStyle name="Normal 2 2 2 2 2 2 2 2 2 2 2 2 2 2 2 2 2 2 2 2 2 2 2 2 2 2 2 2 19 9" xfId="29717"/>
    <cellStyle name="Normal 2 2 2 2 2 2 2 2 2 2 2 2 2 2 2 2 2 2 2 2 2 2 2 2 2 2 2 2 19_Tabla M" xfId="36414"/>
    <cellStyle name="Normal 2 2 2 2 2 2 2 2 2 2 2 2 2 2 2 2 2 2 2 2 2 2 2 2 2 2 2 2 2" xfId="3559"/>
    <cellStyle name="Normal 2 2 2 2 2 2 2 2 2 2 2 2 2 2 2 2 2 2 2 2 2 2 2 2 2 2 2 2 2 10" xfId="3560"/>
    <cellStyle name="Normal 2 2 2 2 2 2 2 2 2 2 2 2 2 2 2 2 2 2 2 2 2 2 2 2 2 2 2 2 2 11" xfId="3561"/>
    <cellStyle name="Normal 2 2 2 2 2 2 2 2 2 2 2 2 2 2 2 2 2 2 2 2 2 2 2 2 2 2 2 2 2 12" xfId="3562"/>
    <cellStyle name="Normal 2 2 2 2 2 2 2 2 2 2 2 2 2 2 2 2 2 2 2 2 2 2 2 2 2 2 2 2 2 13" xfId="3563"/>
    <cellStyle name="Normal 2 2 2 2 2 2 2 2 2 2 2 2 2 2 2 2 2 2 2 2 2 2 2 2 2 2 2 2 2 14" xfId="3564"/>
    <cellStyle name="Normal 2 2 2 2 2 2 2 2 2 2 2 2 2 2 2 2 2 2 2 2 2 2 2 2 2 2 2 2 2 15" xfId="3565"/>
    <cellStyle name="Normal 2 2 2 2 2 2 2 2 2 2 2 2 2 2 2 2 2 2 2 2 2 2 2 2 2 2 2 2 2 16" xfId="3566"/>
    <cellStyle name="Normal 2 2 2 2 2 2 2 2 2 2 2 2 2 2 2 2 2 2 2 2 2 2 2 2 2 2 2 2 2 17" xfId="3567"/>
    <cellStyle name="Normal 2 2 2 2 2 2 2 2 2 2 2 2 2 2 2 2 2 2 2 2 2 2 2 2 2 2 2 2 2 18" xfId="3568"/>
    <cellStyle name="Normal 2 2 2 2 2 2 2 2 2 2 2 2 2 2 2 2 2 2 2 2 2 2 2 2 2 2 2 2 2 19" xfId="3569"/>
    <cellStyle name="Normal 2 2 2 2 2 2 2 2 2 2 2 2 2 2 2 2 2 2 2 2 2 2 2 2 2 2 2 2 2 2" xfId="3570"/>
    <cellStyle name="Normal 2 2 2 2 2 2 2 2 2 2 2 2 2 2 2 2 2 2 2 2 2 2 2 2 2 2 2 2 2 2 10" xfId="3571"/>
    <cellStyle name="Normal 2 2 2 2 2 2 2 2 2 2 2 2 2 2 2 2 2 2 2 2 2 2 2 2 2 2 2 2 2 2 10 10" xfId="25448"/>
    <cellStyle name="Normal 2 2 2 2 2 2 2 2 2 2 2 2 2 2 2 2 2 2 2 2 2 2 2 2 2 2 2 2 2 2 10 2" xfId="8188"/>
    <cellStyle name="Normal 2 2 2 2 2 2 2 2 2 2 2 2 2 2 2 2 2 2 2 2 2 2 2 2 2 2 2 2 2 2 10 3" xfId="9584"/>
    <cellStyle name="Normal 2 2 2 2 2 2 2 2 2 2 2 2 2 2 2 2 2 2 2 2 2 2 2 2 2 2 2 2 2 2 10 4" xfId="12722"/>
    <cellStyle name="Normal 2 2 2 2 2 2 2 2 2 2 2 2 2 2 2 2 2 2 2 2 2 2 2 2 2 2 2 2 2 2 10 5" xfId="15836"/>
    <cellStyle name="Normal 2 2 2 2 2 2 2 2 2 2 2 2 2 2 2 2 2 2 2 2 2 2 2 2 2 2 2 2 2 2 10 6" xfId="18903"/>
    <cellStyle name="Normal 2 2 2 2 2 2 2 2 2 2 2 2 2 2 2 2 2 2 2 2 2 2 2 2 2 2 2 2 2 2 10 7" xfId="21914"/>
    <cellStyle name="Normal 2 2 2 2 2 2 2 2 2 2 2 2 2 2 2 2 2 2 2 2 2 2 2 2 2 2 2 2 2 2 10 8" xfId="32598"/>
    <cellStyle name="Normal 2 2 2 2 2 2 2 2 2 2 2 2 2 2 2 2 2 2 2 2 2 2 2 2 2 2 2 2 2 2 10 9" xfId="34002"/>
    <cellStyle name="Normal 2 2 2 2 2 2 2 2 2 2 2 2 2 2 2 2 2 2 2 2 2 2 2 2 2 2 2 2 2 2 10_Tabla M" xfId="36417"/>
    <cellStyle name="Normal 2 2 2 2 2 2 2 2 2 2 2 2 2 2 2 2 2 2 2 2 2 2 2 2 2 2 2 2 2 2 11" xfId="3572"/>
    <cellStyle name="Normal 2 2 2 2 2 2 2 2 2 2 2 2 2 2 2 2 2 2 2 2 2 2 2 2 2 2 2 2 2 2 11 10" xfId="32013"/>
    <cellStyle name="Normal 2 2 2 2 2 2 2 2 2 2 2 2 2 2 2 2 2 2 2 2 2 2 2 2 2 2 2 2 2 2 11 2" xfId="8189"/>
    <cellStyle name="Normal 2 2 2 2 2 2 2 2 2 2 2 2 2 2 2 2 2 2 2 2 2 2 2 2 2 2 2 2 2 2 11 3" xfId="9583"/>
    <cellStyle name="Normal 2 2 2 2 2 2 2 2 2 2 2 2 2 2 2 2 2 2 2 2 2 2 2 2 2 2 2 2 2 2 11 4" xfId="12721"/>
    <cellStyle name="Normal 2 2 2 2 2 2 2 2 2 2 2 2 2 2 2 2 2 2 2 2 2 2 2 2 2 2 2 2 2 2 11 5" xfId="15835"/>
    <cellStyle name="Normal 2 2 2 2 2 2 2 2 2 2 2 2 2 2 2 2 2 2 2 2 2 2 2 2 2 2 2 2 2 2 11 6" xfId="18902"/>
    <cellStyle name="Normal 2 2 2 2 2 2 2 2 2 2 2 2 2 2 2 2 2 2 2 2 2 2 2 2 2 2 2 2 2 2 11 7" xfId="21913"/>
    <cellStyle name="Normal 2 2 2 2 2 2 2 2 2 2 2 2 2 2 2 2 2 2 2 2 2 2 2 2 2 2 2 2 2 2 11 8" xfId="31648"/>
    <cellStyle name="Normal 2 2 2 2 2 2 2 2 2 2 2 2 2 2 2 2 2 2 2 2 2 2 2 2 2 2 2 2 2 2 11 9" xfId="33245"/>
    <cellStyle name="Normal 2 2 2 2 2 2 2 2 2 2 2 2 2 2 2 2 2 2 2 2 2 2 2 2 2 2 2 2 2 2 11_Tabla M" xfId="36418"/>
    <cellStyle name="Normal 2 2 2 2 2 2 2 2 2 2 2 2 2 2 2 2 2 2 2 2 2 2 2 2 2 2 2 2 2 2 12" xfId="3573"/>
    <cellStyle name="Normal 2 2 2 2 2 2 2 2 2 2 2 2 2 2 2 2 2 2 2 2 2 2 2 2 2 2 2 2 2 2 12 10" xfId="31012"/>
    <cellStyle name="Normal 2 2 2 2 2 2 2 2 2 2 2 2 2 2 2 2 2 2 2 2 2 2 2 2 2 2 2 2 2 2 12 2" xfId="8190"/>
    <cellStyle name="Normal 2 2 2 2 2 2 2 2 2 2 2 2 2 2 2 2 2 2 2 2 2 2 2 2 2 2 2 2 2 2 12 3" xfId="9582"/>
    <cellStyle name="Normal 2 2 2 2 2 2 2 2 2 2 2 2 2 2 2 2 2 2 2 2 2 2 2 2 2 2 2 2 2 2 12 4" xfId="12720"/>
    <cellStyle name="Normal 2 2 2 2 2 2 2 2 2 2 2 2 2 2 2 2 2 2 2 2 2 2 2 2 2 2 2 2 2 2 12 5" xfId="15834"/>
    <cellStyle name="Normal 2 2 2 2 2 2 2 2 2 2 2 2 2 2 2 2 2 2 2 2 2 2 2 2 2 2 2 2 2 2 12 6" xfId="18901"/>
    <cellStyle name="Normal 2 2 2 2 2 2 2 2 2 2 2 2 2 2 2 2 2 2 2 2 2 2 2 2 2 2 2 2 2 2 12 7" xfId="21912"/>
    <cellStyle name="Normal 2 2 2 2 2 2 2 2 2 2 2 2 2 2 2 2 2 2 2 2 2 2 2 2 2 2 2 2 2 2 12 8" xfId="30534"/>
    <cellStyle name="Normal 2 2 2 2 2 2 2 2 2 2 2 2 2 2 2 2 2 2 2 2 2 2 2 2 2 2 2 2 2 2 12 9" xfId="27431"/>
    <cellStyle name="Normal 2 2 2 2 2 2 2 2 2 2 2 2 2 2 2 2 2 2 2 2 2 2 2 2 2 2 2 2 2 2 12_Tabla M" xfId="36419"/>
    <cellStyle name="Normal 2 2 2 2 2 2 2 2 2 2 2 2 2 2 2 2 2 2 2 2 2 2 2 2 2 2 2 2 2 2 13" xfId="3574"/>
    <cellStyle name="Normal 2 2 2 2 2 2 2 2 2 2 2 2 2 2 2 2 2 2 2 2 2 2 2 2 2 2 2 2 2 2 13 10" xfId="35740"/>
    <cellStyle name="Normal 2 2 2 2 2 2 2 2 2 2 2 2 2 2 2 2 2 2 2 2 2 2 2 2 2 2 2 2 2 2 13 2" xfId="8191"/>
    <cellStyle name="Normal 2 2 2 2 2 2 2 2 2 2 2 2 2 2 2 2 2 2 2 2 2 2 2 2 2 2 2 2 2 2 13 3" xfId="9581"/>
    <cellStyle name="Normal 2 2 2 2 2 2 2 2 2 2 2 2 2 2 2 2 2 2 2 2 2 2 2 2 2 2 2 2 2 2 13 4" xfId="12719"/>
    <cellStyle name="Normal 2 2 2 2 2 2 2 2 2 2 2 2 2 2 2 2 2 2 2 2 2 2 2 2 2 2 2 2 2 2 13 5" xfId="15833"/>
    <cellStyle name="Normal 2 2 2 2 2 2 2 2 2 2 2 2 2 2 2 2 2 2 2 2 2 2 2 2 2 2 2 2 2 2 13 6" xfId="18900"/>
    <cellStyle name="Normal 2 2 2 2 2 2 2 2 2 2 2 2 2 2 2 2 2 2 2 2 2 2 2 2 2 2 2 2 2 2 13 7" xfId="21911"/>
    <cellStyle name="Normal 2 2 2 2 2 2 2 2 2 2 2 2 2 2 2 2 2 2 2 2 2 2 2 2 2 2 2 2 2 2 13 8" xfId="29365"/>
    <cellStyle name="Normal 2 2 2 2 2 2 2 2 2 2 2 2 2 2 2 2 2 2 2 2 2 2 2 2 2 2 2 2 2 2 13 9" xfId="24392"/>
    <cellStyle name="Normal 2 2 2 2 2 2 2 2 2 2 2 2 2 2 2 2 2 2 2 2 2 2 2 2 2 2 2 2 2 2 13_Tabla M" xfId="36420"/>
    <cellStyle name="Normal 2 2 2 2 2 2 2 2 2 2 2 2 2 2 2 2 2 2 2 2 2 2 2 2 2 2 2 2 2 2 14" xfId="3575"/>
    <cellStyle name="Normal 2 2 2 2 2 2 2 2 2 2 2 2 2 2 2 2 2 2 2 2 2 2 2 2 2 2 2 2 2 2 14 10" xfId="35385"/>
    <cellStyle name="Normal 2 2 2 2 2 2 2 2 2 2 2 2 2 2 2 2 2 2 2 2 2 2 2 2 2 2 2 2 2 2 14 2" xfId="8192"/>
    <cellStyle name="Normal 2 2 2 2 2 2 2 2 2 2 2 2 2 2 2 2 2 2 2 2 2 2 2 2 2 2 2 2 2 2 14 3" xfId="9580"/>
    <cellStyle name="Normal 2 2 2 2 2 2 2 2 2 2 2 2 2 2 2 2 2 2 2 2 2 2 2 2 2 2 2 2 2 2 14 4" xfId="12718"/>
    <cellStyle name="Normal 2 2 2 2 2 2 2 2 2 2 2 2 2 2 2 2 2 2 2 2 2 2 2 2 2 2 2 2 2 2 14 5" xfId="15832"/>
    <cellStyle name="Normal 2 2 2 2 2 2 2 2 2 2 2 2 2 2 2 2 2 2 2 2 2 2 2 2 2 2 2 2 2 2 14 6" xfId="18899"/>
    <cellStyle name="Normal 2 2 2 2 2 2 2 2 2 2 2 2 2 2 2 2 2 2 2 2 2 2 2 2 2 2 2 2 2 2 14 7" xfId="21910"/>
    <cellStyle name="Normal 2 2 2 2 2 2 2 2 2 2 2 2 2 2 2 2 2 2 2 2 2 2 2 2 2 2 2 2 2 2 14 8" xfId="28233"/>
    <cellStyle name="Normal 2 2 2 2 2 2 2 2 2 2 2 2 2 2 2 2 2 2 2 2 2 2 2 2 2 2 2 2 2 2 14 9" xfId="27459"/>
    <cellStyle name="Normal 2 2 2 2 2 2 2 2 2 2 2 2 2 2 2 2 2 2 2 2 2 2 2 2 2 2 2 2 2 2 14_Tabla M" xfId="36421"/>
    <cellStyle name="Normal 2 2 2 2 2 2 2 2 2 2 2 2 2 2 2 2 2 2 2 2 2 2 2 2 2 2 2 2 2 2 15" xfId="3576"/>
    <cellStyle name="Normal 2 2 2 2 2 2 2 2 2 2 2 2 2 2 2 2 2 2 2 2 2 2 2 2 2 2 2 2 2 2 15 10" xfId="34932"/>
    <cellStyle name="Normal 2 2 2 2 2 2 2 2 2 2 2 2 2 2 2 2 2 2 2 2 2 2 2 2 2 2 2 2 2 2 15 2" xfId="8193"/>
    <cellStyle name="Normal 2 2 2 2 2 2 2 2 2 2 2 2 2 2 2 2 2 2 2 2 2 2 2 2 2 2 2 2 2 2 15 3" xfId="9579"/>
    <cellStyle name="Normal 2 2 2 2 2 2 2 2 2 2 2 2 2 2 2 2 2 2 2 2 2 2 2 2 2 2 2 2 2 2 15 4" xfId="12717"/>
    <cellStyle name="Normal 2 2 2 2 2 2 2 2 2 2 2 2 2 2 2 2 2 2 2 2 2 2 2 2 2 2 2 2 2 2 15 5" xfId="15831"/>
    <cellStyle name="Normal 2 2 2 2 2 2 2 2 2 2 2 2 2 2 2 2 2 2 2 2 2 2 2 2 2 2 2 2 2 2 15 6" xfId="18898"/>
    <cellStyle name="Normal 2 2 2 2 2 2 2 2 2 2 2 2 2 2 2 2 2 2 2 2 2 2 2 2 2 2 2 2 2 2 15 7" xfId="21909"/>
    <cellStyle name="Normal 2 2 2 2 2 2 2 2 2 2 2 2 2 2 2 2 2 2 2 2 2 2 2 2 2 2 2 2 2 2 15 8" xfId="32597"/>
    <cellStyle name="Normal 2 2 2 2 2 2 2 2 2 2 2 2 2 2 2 2 2 2 2 2 2 2 2 2 2 2 2 2 2 2 15 9" xfId="34001"/>
    <cellStyle name="Normal 2 2 2 2 2 2 2 2 2 2 2 2 2 2 2 2 2 2 2 2 2 2 2 2 2 2 2 2 2 2 15_Tabla M" xfId="36422"/>
    <cellStyle name="Normal 2 2 2 2 2 2 2 2 2 2 2 2 2 2 2 2 2 2 2 2 2 2 2 2 2 2 2 2 2 2 16" xfId="3577"/>
    <cellStyle name="Normal 2 2 2 2 2 2 2 2 2 2 2 2 2 2 2 2 2 2 2 2 2 2 2 2 2 2 2 2 2 2 16 10" xfId="34478"/>
    <cellStyle name="Normal 2 2 2 2 2 2 2 2 2 2 2 2 2 2 2 2 2 2 2 2 2 2 2 2 2 2 2 2 2 2 16 2" xfId="8194"/>
    <cellStyle name="Normal 2 2 2 2 2 2 2 2 2 2 2 2 2 2 2 2 2 2 2 2 2 2 2 2 2 2 2 2 2 2 16 3" xfId="9578"/>
    <cellStyle name="Normal 2 2 2 2 2 2 2 2 2 2 2 2 2 2 2 2 2 2 2 2 2 2 2 2 2 2 2 2 2 2 16 4" xfId="12716"/>
    <cellStyle name="Normal 2 2 2 2 2 2 2 2 2 2 2 2 2 2 2 2 2 2 2 2 2 2 2 2 2 2 2 2 2 2 16 5" xfId="15830"/>
    <cellStyle name="Normal 2 2 2 2 2 2 2 2 2 2 2 2 2 2 2 2 2 2 2 2 2 2 2 2 2 2 2 2 2 2 16 6" xfId="18897"/>
    <cellStyle name="Normal 2 2 2 2 2 2 2 2 2 2 2 2 2 2 2 2 2 2 2 2 2 2 2 2 2 2 2 2 2 2 16 7" xfId="21908"/>
    <cellStyle name="Normal 2 2 2 2 2 2 2 2 2 2 2 2 2 2 2 2 2 2 2 2 2 2 2 2 2 2 2 2 2 2 16 8" xfId="31647"/>
    <cellStyle name="Normal 2 2 2 2 2 2 2 2 2 2 2 2 2 2 2 2 2 2 2 2 2 2 2 2 2 2 2 2 2 2 16 9" xfId="33244"/>
    <cellStyle name="Normal 2 2 2 2 2 2 2 2 2 2 2 2 2 2 2 2 2 2 2 2 2 2 2 2 2 2 2 2 2 2 16_Tabla M" xfId="36423"/>
    <cellStyle name="Normal 2 2 2 2 2 2 2 2 2 2 2 2 2 2 2 2 2 2 2 2 2 2 2 2 2 2 2 2 2 2 17" xfId="3578"/>
    <cellStyle name="Normal 2 2 2 2 2 2 2 2 2 2 2 2 2 2 2 2 2 2 2 2 2 2 2 2 2 2 2 2 2 2 17 10" xfId="28512"/>
    <cellStyle name="Normal 2 2 2 2 2 2 2 2 2 2 2 2 2 2 2 2 2 2 2 2 2 2 2 2 2 2 2 2 2 2 17 2" xfId="8195"/>
    <cellStyle name="Normal 2 2 2 2 2 2 2 2 2 2 2 2 2 2 2 2 2 2 2 2 2 2 2 2 2 2 2 2 2 2 17 3" xfId="9577"/>
    <cellStyle name="Normal 2 2 2 2 2 2 2 2 2 2 2 2 2 2 2 2 2 2 2 2 2 2 2 2 2 2 2 2 2 2 17 4" xfId="12715"/>
    <cellStyle name="Normal 2 2 2 2 2 2 2 2 2 2 2 2 2 2 2 2 2 2 2 2 2 2 2 2 2 2 2 2 2 2 17 5" xfId="15829"/>
    <cellStyle name="Normal 2 2 2 2 2 2 2 2 2 2 2 2 2 2 2 2 2 2 2 2 2 2 2 2 2 2 2 2 2 2 17 6" xfId="18896"/>
    <cellStyle name="Normal 2 2 2 2 2 2 2 2 2 2 2 2 2 2 2 2 2 2 2 2 2 2 2 2 2 2 2 2 2 2 17 7" xfId="21907"/>
    <cellStyle name="Normal 2 2 2 2 2 2 2 2 2 2 2 2 2 2 2 2 2 2 2 2 2 2 2 2 2 2 2 2 2 2 17 8" xfId="30533"/>
    <cellStyle name="Normal 2 2 2 2 2 2 2 2 2 2 2 2 2 2 2 2 2 2 2 2 2 2 2 2 2 2 2 2 2 2 17 9" xfId="28567"/>
    <cellStyle name="Normal 2 2 2 2 2 2 2 2 2 2 2 2 2 2 2 2 2 2 2 2 2 2 2 2 2 2 2 2 2 2 17_Tabla M" xfId="36424"/>
    <cellStyle name="Normal 2 2 2 2 2 2 2 2 2 2 2 2 2 2 2 2 2 2 2 2 2 2 2 2 2 2 2 2 2 2 18" xfId="3579"/>
    <cellStyle name="Normal 2 2 2 2 2 2 2 2 2 2 2 2 2 2 2 2 2 2 2 2 2 2 2 2 2 2 2 2 2 2 18 10" xfId="27677"/>
    <cellStyle name="Normal 2 2 2 2 2 2 2 2 2 2 2 2 2 2 2 2 2 2 2 2 2 2 2 2 2 2 2 2 2 2 18 2" xfId="8196"/>
    <cellStyle name="Normal 2 2 2 2 2 2 2 2 2 2 2 2 2 2 2 2 2 2 2 2 2 2 2 2 2 2 2 2 2 2 18 3" xfId="9576"/>
    <cellStyle name="Normal 2 2 2 2 2 2 2 2 2 2 2 2 2 2 2 2 2 2 2 2 2 2 2 2 2 2 2 2 2 2 18 4" xfId="12714"/>
    <cellStyle name="Normal 2 2 2 2 2 2 2 2 2 2 2 2 2 2 2 2 2 2 2 2 2 2 2 2 2 2 2 2 2 2 18 5" xfId="15828"/>
    <cellStyle name="Normal 2 2 2 2 2 2 2 2 2 2 2 2 2 2 2 2 2 2 2 2 2 2 2 2 2 2 2 2 2 2 18 6" xfId="18895"/>
    <cellStyle name="Normal 2 2 2 2 2 2 2 2 2 2 2 2 2 2 2 2 2 2 2 2 2 2 2 2 2 2 2 2 2 2 18 7" xfId="21906"/>
    <cellStyle name="Normal 2 2 2 2 2 2 2 2 2 2 2 2 2 2 2 2 2 2 2 2 2 2 2 2 2 2 2 2 2 2 18 8" xfId="29364"/>
    <cellStyle name="Normal 2 2 2 2 2 2 2 2 2 2 2 2 2 2 2 2 2 2 2 2 2 2 2 2 2 2 2 2 2 2 18 9" xfId="24393"/>
    <cellStyle name="Normal 2 2 2 2 2 2 2 2 2 2 2 2 2 2 2 2 2 2 2 2 2 2 2 2 2 2 2 2 2 2 18_Tabla M" xfId="36425"/>
    <cellStyle name="Normal 2 2 2 2 2 2 2 2 2 2 2 2 2 2 2 2 2 2 2 2 2 2 2 2 2 2 2 2 2 2 19" xfId="3580"/>
    <cellStyle name="Normal 2 2 2 2 2 2 2 2 2 2 2 2 2 2 2 2 2 2 2 2 2 2 2 2 2 2 2 2 2 2 19 10" xfId="33413"/>
    <cellStyle name="Normal 2 2 2 2 2 2 2 2 2 2 2 2 2 2 2 2 2 2 2 2 2 2 2 2 2 2 2 2 2 2 19 2" xfId="8197"/>
    <cellStyle name="Normal 2 2 2 2 2 2 2 2 2 2 2 2 2 2 2 2 2 2 2 2 2 2 2 2 2 2 2 2 2 2 19 3" xfId="9575"/>
    <cellStyle name="Normal 2 2 2 2 2 2 2 2 2 2 2 2 2 2 2 2 2 2 2 2 2 2 2 2 2 2 2 2 2 2 19 4" xfId="12713"/>
    <cellStyle name="Normal 2 2 2 2 2 2 2 2 2 2 2 2 2 2 2 2 2 2 2 2 2 2 2 2 2 2 2 2 2 2 19 5" xfId="15827"/>
    <cellStyle name="Normal 2 2 2 2 2 2 2 2 2 2 2 2 2 2 2 2 2 2 2 2 2 2 2 2 2 2 2 2 2 2 19 6" xfId="18894"/>
    <cellStyle name="Normal 2 2 2 2 2 2 2 2 2 2 2 2 2 2 2 2 2 2 2 2 2 2 2 2 2 2 2 2 2 2 19 7" xfId="21905"/>
    <cellStyle name="Normal 2 2 2 2 2 2 2 2 2 2 2 2 2 2 2 2 2 2 2 2 2 2 2 2 2 2 2 2 2 2 19 8" xfId="28232"/>
    <cellStyle name="Normal 2 2 2 2 2 2 2 2 2 2 2 2 2 2 2 2 2 2 2 2 2 2 2 2 2 2 2 2 2 2 19 9" xfId="28594"/>
    <cellStyle name="Normal 2 2 2 2 2 2 2 2 2 2 2 2 2 2 2 2 2 2 2 2 2 2 2 2 2 2 2 2 2 2 19_Tabla M" xfId="36426"/>
    <cellStyle name="Normal 2 2 2 2 2 2 2 2 2 2 2 2 2 2 2 2 2 2 2 2 2 2 2 2 2 2 2 2 2 2 2" xfId="3581"/>
    <cellStyle name="Normal 2 2 2 2 2 2 2 2 2 2 2 2 2 2 2 2 2 2 2 2 2 2 2 2 2 2 2 2 2 2 2 10" xfId="3582"/>
    <cellStyle name="Normal 2 2 2 2 2 2 2 2 2 2 2 2 2 2 2 2 2 2 2 2 2 2 2 2 2 2 2 2 2 2 2 11" xfId="3583"/>
    <cellStyle name="Normal 2 2 2 2 2 2 2 2 2 2 2 2 2 2 2 2 2 2 2 2 2 2 2 2 2 2 2 2 2 2 2 12" xfId="3584"/>
    <cellStyle name="Normal 2 2 2 2 2 2 2 2 2 2 2 2 2 2 2 2 2 2 2 2 2 2 2 2 2 2 2 2 2 2 2 13" xfId="3585"/>
    <cellStyle name="Normal 2 2 2 2 2 2 2 2 2 2 2 2 2 2 2 2 2 2 2 2 2 2 2 2 2 2 2 2 2 2 2 14" xfId="3586"/>
    <cellStyle name="Normal 2 2 2 2 2 2 2 2 2 2 2 2 2 2 2 2 2 2 2 2 2 2 2 2 2 2 2 2 2 2 2 15" xfId="3587"/>
    <cellStyle name="Normal 2 2 2 2 2 2 2 2 2 2 2 2 2 2 2 2 2 2 2 2 2 2 2 2 2 2 2 2 2 2 2 16" xfId="3588"/>
    <cellStyle name="Normal 2 2 2 2 2 2 2 2 2 2 2 2 2 2 2 2 2 2 2 2 2 2 2 2 2 2 2 2 2 2 2 17" xfId="3589"/>
    <cellStyle name="Normal 2 2 2 2 2 2 2 2 2 2 2 2 2 2 2 2 2 2 2 2 2 2 2 2 2 2 2 2 2 2 2 18" xfId="3590"/>
    <cellStyle name="Normal 2 2 2 2 2 2 2 2 2 2 2 2 2 2 2 2 2 2 2 2 2 2 2 2 2 2 2 2 2 2 2 19" xfId="3591"/>
    <cellStyle name="Normal 2 2 2 2 2 2 2 2 2 2 2 2 2 2 2 2 2 2 2 2 2 2 2 2 2 2 2 2 2 2 2 2" xfId="3592"/>
    <cellStyle name="Normal 2 2 2 2 2 2 2 2 2 2 2 2 2 2 2 2 2 2 2 2 2 2 2 2 2 2 2 2 2 2 2 2 10" xfId="3593"/>
    <cellStyle name="Normal 2 2 2 2 2 2 2 2 2 2 2 2 2 2 2 2 2 2 2 2 2 2 2 2 2 2 2 2 2 2 2 2 10 10" xfId="24772"/>
    <cellStyle name="Normal 2 2 2 2 2 2 2 2 2 2 2 2 2 2 2 2 2 2 2 2 2 2 2 2 2 2 2 2 2 2 2 2 10 2" xfId="8210"/>
    <cellStyle name="Normal 2 2 2 2 2 2 2 2 2 2 2 2 2 2 2 2 2 2 2 2 2 2 2 2 2 2 2 2 2 2 2 2 10 3" xfId="9516"/>
    <cellStyle name="Normal 2 2 2 2 2 2 2 2 2 2 2 2 2 2 2 2 2 2 2 2 2 2 2 2 2 2 2 2 2 2 2 2 10 4" xfId="12654"/>
    <cellStyle name="Normal 2 2 2 2 2 2 2 2 2 2 2 2 2 2 2 2 2 2 2 2 2 2 2 2 2 2 2 2 2 2 2 2 10 5" xfId="15772"/>
    <cellStyle name="Normal 2 2 2 2 2 2 2 2 2 2 2 2 2 2 2 2 2 2 2 2 2 2 2 2 2 2 2 2 2 2 2 2 10 6" xfId="18844"/>
    <cellStyle name="Normal 2 2 2 2 2 2 2 2 2 2 2 2 2 2 2 2 2 2 2 2 2 2 2 2 2 2 2 2 2 2 2 2 10 7" xfId="21855"/>
    <cellStyle name="Normal 2 2 2 2 2 2 2 2 2 2 2 2 2 2 2 2 2 2 2 2 2 2 2 2 2 2 2 2 2 2 2 2 10 8" xfId="30532"/>
    <cellStyle name="Normal 2 2 2 2 2 2 2 2 2 2 2 2 2 2 2 2 2 2 2 2 2 2 2 2 2 2 2 2 2 2 2 2 10 9" xfId="26973"/>
    <cellStyle name="Normal 2 2 2 2 2 2 2 2 2 2 2 2 2 2 2 2 2 2 2 2 2 2 2 2 2 2 2 2 2 2 2 2 10_Tabla M" xfId="36429"/>
    <cellStyle name="Normal 2 2 2 2 2 2 2 2 2 2 2 2 2 2 2 2 2 2 2 2 2 2 2 2 2 2 2 2 2 2 2 2 11" xfId="3594"/>
    <cellStyle name="Normal 2 2 2 2 2 2 2 2 2 2 2 2 2 2 2 2 2 2 2 2 2 2 2 2 2 2 2 2 2 2 2 2 11 10" xfId="29664"/>
    <cellStyle name="Normal 2 2 2 2 2 2 2 2 2 2 2 2 2 2 2 2 2 2 2 2 2 2 2 2 2 2 2 2 2 2 2 2 11 2" xfId="8211"/>
    <cellStyle name="Normal 2 2 2 2 2 2 2 2 2 2 2 2 2 2 2 2 2 2 2 2 2 2 2 2 2 2 2 2 2 2 2 2 11 3" xfId="9515"/>
    <cellStyle name="Normal 2 2 2 2 2 2 2 2 2 2 2 2 2 2 2 2 2 2 2 2 2 2 2 2 2 2 2 2 2 2 2 2 11 4" xfId="12653"/>
    <cellStyle name="Normal 2 2 2 2 2 2 2 2 2 2 2 2 2 2 2 2 2 2 2 2 2 2 2 2 2 2 2 2 2 2 2 2 11 5" xfId="15771"/>
    <cellStyle name="Normal 2 2 2 2 2 2 2 2 2 2 2 2 2 2 2 2 2 2 2 2 2 2 2 2 2 2 2 2 2 2 2 2 11 6" xfId="18843"/>
    <cellStyle name="Normal 2 2 2 2 2 2 2 2 2 2 2 2 2 2 2 2 2 2 2 2 2 2 2 2 2 2 2 2 2 2 2 2 11 7" xfId="21854"/>
    <cellStyle name="Normal 2 2 2 2 2 2 2 2 2 2 2 2 2 2 2 2 2 2 2 2 2 2 2 2 2 2 2 2 2 2 2 2 11 8" xfId="29363"/>
    <cellStyle name="Normal 2 2 2 2 2 2 2 2 2 2 2 2 2 2 2 2 2 2 2 2 2 2 2 2 2 2 2 2 2 2 2 2 11 9" xfId="28352"/>
    <cellStyle name="Normal 2 2 2 2 2 2 2 2 2 2 2 2 2 2 2 2 2 2 2 2 2 2 2 2 2 2 2 2 2 2 2 2 11_Tabla M" xfId="36430"/>
    <cellStyle name="Normal 2 2 2 2 2 2 2 2 2 2 2 2 2 2 2 2 2 2 2 2 2 2 2 2 2 2 2 2 2 2 2 2 12" xfId="3595"/>
    <cellStyle name="Normal 2 2 2 2 2 2 2 2 2 2 2 2 2 2 2 2 2 2 2 2 2 2 2 2 2 2 2 2 2 2 2 2 12 10" xfId="35561"/>
    <cellStyle name="Normal 2 2 2 2 2 2 2 2 2 2 2 2 2 2 2 2 2 2 2 2 2 2 2 2 2 2 2 2 2 2 2 2 12 2" xfId="8212"/>
    <cellStyle name="Normal 2 2 2 2 2 2 2 2 2 2 2 2 2 2 2 2 2 2 2 2 2 2 2 2 2 2 2 2 2 2 2 2 12 3" xfId="9514"/>
    <cellStyle name="Normal 2 2 2 2 2 2 2 2 2 2 2 2 2 2 2 2 2 2 2 2 2 2 2 2 2 2 2 2 2 2 2 2 12 4" xfId="12652"/>
    <cellStyle name="Normal 2 2 2 2 2 2 2 2 2 2 2 2 2 2 2 2 2 2 2 2 2 2 2 2 2 2 2 2 2 2 2 2 12 5" xfId="15770"/>
    <cellStyle name="Normal 2 2 2 2 2 2 2 2 2 2 2 2 2 2 2 2 2 2 2 2 2 2 2 2 2 2 2 2 2 2 2 2 12 6" xfId="18842"/>
    <cellStyle name="Normal 2 2 2 2 2 2 2 2 2 2 2 2 2 2 2 2 2 2 2 2 2 2 2 2 2 2 2 2 2 2 2 2 12 7" xfId="21853"/>
    <cellStyle name="Normal 2 2 2 2 2 2 2 2 2 2 2 2 2 2 2 2 2 2 2 2 2 2 2 2 2 2 2 2 2 2 2 2 12 8" xfId="28231"/>
    <cellStyle name="Normal 2 2 2 2 2 2 2 2 2 2 2 2 2 2 2 2 2 2 2 2 2 2 2 2 2 2 2 2 2 2 2 2 12 9" xfId="31895"/>
    <cellStyle name="Normal 2 2 2 2 2 2 2 2 2 2 2 2 2 2 2 2 2 2 2 2 2 2 2 2 2 2 2 2 2 2 2 2 12_Tabla M" xfId="36431"/>
    <cellStyle name="Normal 2 2 2 2 2 2 2 2 2 2 2 2 2 2 2 2 2 2 2 2 2 2 2 2 2 2 2 2 2 2 2 2 13" xfId="3596"/>
    <cellStyle name="Normal 2 2 2 2 2 2 2 2 2 2 2 2 2 2 2 2 2 2 2 2 2 2 2 2 2 2 2 2 2 2 2 2 13 10" xfId="35384"/>
    <cellStyle name="Normal 2 2 2 2 2 2 2 2 2 2 2 2 2 2 2 2 2 2 2 2 2 2 2 2 2 2 2 2 2 2 2 2 13 2" xfId="8213"/>
    <cellStyle name="Normal 2 2 2 2 2 2 2 2 2 2 2 2 2 2 2 2 2 2 2 2 2 2 2 2 2 2 2 2 2 2 2 2 13 3" xfId="9513"/>
    <cellStyle name="Normal 2 2 2 2 2 2 2 2 2 2 2 2 2 2 2 2 2 2 2 2 2 2 2 2 2 2 2 2 2 2 2 2 13 4" xfId="12651"/>
    <cellStyle name="Normal 2 2 2 2 2 2 2 2 2 2 2 2 2 2 2 2 2 2 2 2 2 2 2 2 2 2 2 2 2 2 2 2 13 5" xfId="15769"/>
    <cellStyle name="Normal 2 2 2 2 2 2 2 2 2 2 2 2 2 2 2 2 2 2 2 2 2 2 2 2 2 2 2 2 2 2 2 2 13 6" xfId="18841"/>
    <cellStyle name="Normal 2 2 2 2 2 2 2 2 2 2 2 2 2 2 2 2 2 2 2 2 2 2 2 2 2 2 2 2 2 2 2 2 13 7" xfId="21852"/>
    <cellStyle name="Normal 2 2 2 2 2 2 2 2 2 2 2 2 2 2 2 2 2 2 2 2 2 2 2 2 2 2 2 2 2 2 2 2 13 8" xfId="32595"/>
    <cellStyle name="Normal 2 2 2 2 2 2 2 2 2 2 2 2 2 2 2 2 2 2 2 2 2 2 2 2 2 2 2 2 2 2 2 2 13 9" xfId="33999"/>
    <cellStyle name="Normal 2 2 2 2 2 2 2 2 2 2 2 2 2 2 2 2 2 2 2 2 2 2 2 2 2 2 2 2 2 2 2 2 13_Tabla M" xfId="36432"/>
    <cellStyle name="Normal 2 2 2 2 2 2 2 2 2 2 2 2 2 2 2 2 2 2 2 2 2 2 2 2 2 2 2 2 2 2 2 2 14" xfId="3597"/>
    <cellStyle name="Normal 2 2 2 2 2 2 2 2 2 2 2 2 2 2 2 2 2 2 2 2 2 2 2 2 2 2 2 2 2 2 2 2 14 10" xfId="34931"/>
    <cellStyle name="Normal 2 2 2 2 2 2 2 2 2 2 2 2 2 2 2 2 2 2 2 2 2 2 2 2 2 2 2 2 2 2 2 2 14 2" xfId="8214"/>
    <cellStyle name="Normal 2 2 2 2 2 2 2 2 2 2 2 2 2 2 2 2 2 2 2 2 2 2 2 2 2 2 2 2 2 2 2 2 14 3" xfId="9512"/>
    <cellStyle name="Normal 2 2 2 2 2 2 2 2 2 2 2 2 2 2 2 2 2 2 2 2 2 2 2 2 2 2 2 2 2 2 2 2 14 4" xfId="12650"/>
    <cellStyle name="Normal 2 2 2 2 2 2 2 2 2 2 2 2 2 2 2 2 2 2 2 2 2 2 2 2 2 2 2 2 2 2 2 2 14 5" xfId="15768"/>
    <cellStyle name="Normal 2 2 2 2 2 2 2 2 2 2 2 2 2 2 2 2 2 2 2 2 2 2 2 2 2 2 2 2 2 2 2 2 14 6" xfId="18840"/>
    <cellStyle name="Normal 2 2 2 2 2 2 2 2 2 2 2 2 2 2 2 2 2 2 2 2 2 2 2 2 2 2 2 2 2 2 2 2 14 7" xfId="21851"/>
    <cellStyle name="Normal 2 2 2 2 2 2 2 2 2 2 2 2 2 2 2 2 2 2 2 2 2 2 2 2 2 2 2 2 2 2 2 2 14 8" xfId="31645"/>
    <cellStyle name="Normal 2 2 2 2 2 2 2 2 2 2 2 2 2 2 2 2 2 2 2 2 2 2 2 2 2 2 2 2 2 2 2 2 14 9" xfId="33242"/>
    <cellStyle name="Normal 2 2 2 2 2 2 2 2 2 2 2 2 2 2 2 2 2 2 2 2 2 2 2 2 2 2 2 2 2 2 2 2 14_Tabla M" xfId="36433"/>
    <cellStyle name="Normal 2 2 2 2 2 2 2 2 2 2 2 2 2 2 2 2 2 2 2 2 2 2 2 2 2 2 2 2 2 2 2 2 15" xfId="3598"/>
    <cellStyle name="Normal 2 2 2 2 2 2 2 2 2 2 2 2 2 2 2 2 2 2 2 2 2 2 2 2 2 2 2 2 2 2 2 2 15 10" xfId="34477"/>
    <cellStyle name="Normal 2 2 2 2 2 2 2 2 2 2 2 2 2 2 2 2 2 2 2 2 2 2 2 2 2 2 2 2 2 2 2 2 15 2" xfId="8215"/>
    <cellStyle name="Normal 2 2 2 2 2 2 2 2 2 2 2 2 2 2 2 2 2 2 2 2 2 2 2 2 2 2 2 2 2 2 2 2 15 3" xfId="9511"/>
    <cellStyle name="Normal 2 2 2 2 2 2 2 2 2 2 2 2 2 2 2 2 2 2 2 2 2 2 2 2 2 2 2 2 2 2 2 2 15 4" xfId="12649"/>
    <cellStyle name="Normal 2 2 2 2 2 2 2 2 2 2 2 2 2 2 2 2 2 2 2 2 2 2 2 2 2 2 2 2 2 2 2 2 15 5" xfId="15767"/>
    <cellStyle name="Normal 2 2 2 2 2 2 2 2 2 2 2 2 2 2 2 2 2 2 2 2 2 2 2 2 2 2 2 2 2 2 2 2 15 6" xfId="18839"/>
    <cellStyle name="Normal 2 2 2 2 2 2 2 2 2 2 2 2 2 2 2 2 2 2 2 2 2 2 2 2 2 2 2 2 2 2 2 2 15 7" xfId="21850"/>
    <cellStyle name="Normal 2 2 2 2 2 2 2 2 2 2 2 2 2 2 2 2 2 2 2 2 2 2 2 2 2 2 2 2 2 2 2 2 15 8" xfId="30531"/>
    <cellStyle name="Normal 2 2 2 2 2 2 2 2 2 2 2 2 2 2 2 2 2 2 2 2 2 2 2 2 2 2 2 2 2 2 2 2 15 9" xfId="27430"/>
    <cellStyle name="Normal 2 2 2 2 2 2 2 2 2 2 2 2 2 2 2 2 2 2 2 2 2 2 2 2 2 2 2 2 2 2 2 2 15_Tabla M" xfId="36434"/>
    <cellStyle name="Normal 2 2 2 2 2 2 2 2 2 2 2 2 2 2 2 2 2 2 2 2 2 2 2 2 2 2 2 2 2 2 2 2 16" xfId="3599"/>
    <cellStyle name="Normal 2 2 2 2 2 2 2 2 2 2 2 2 2 2 2 2 2 2 2 2 2 2 2 2 2 2 2 2 2 2 2 2 16 10" xfId="27673"/>
    <cellStyle name="Normal 2 2 2 2 2 2 2 2 2 2 2 2 2 2 2 2 2 2 2 2 2 2 2 2 2 2 2 2 2 2 2 2 16 2" xfId="8216"/>
    <cellStyle name="Normal 2 2 2 2 2 2 2 2 2 2 2 2 2 2 2 2 2 2 2 2 2 2 2 2 2 2 2 2 2 2 2 2 16 3" xfId="9510"/>
    <cellStyle name="Normal 2 2 2 2 2 2 2 2 2 2 2 2 2 2 2 2 2 2 2 2 2 2 2 2 2 2 2 2 2 2 2 2 16 4" xfId="12648"/>
    <cellStyle name="Normal 2 2 2 2 2 2 2 2 2 2 2 2 2 2 2 2 2 2 2 2 2 2 2 2 2 2 2 2 2 2 2 2 16 5" xfId="15766"/>
    <cellStyle name="Normal 2 2 2 2 2 2 2 2 2 2 2 2 2 2 2 2 2 2 2 2 2 2 2 2 2 2 2 2 2 2 2 2 16 6" xfId="18838"/>
    <cellStyle name="Normal 2 2 2 2 2 2 2 2 2 2 2 2 2 2 2 2 2 2 2 2 2 2 2 2 2 2 2 2 2 2 2 2 16 7" xfId="21849"/>
    <cellStyle name="Normal 2 2 2 2 2 2 2 2 2 2 2 2 2 2 2 2 2 2 2 2 2 2 2 2 2 2 2 2 2 2 2 2 16 8" xfId="29362"/>
    <cellStyle name="Normal 2 2 2 2 2 2 2 2 2 2 2 2 2 2 2 2 2 2 2 2 2 2 2 2 2 2 2 2 2 2 2 2 16 9" xfId="29484"/>
    <cellStyle name="Normal 2 2 2 2 2 2 2 2 2 2 2 2 2 2 2 2 2 2 2 2 2 2 2 2 2 2 2 2 2 2 2 2 16_Tabla M" xfId="36435"/>
    <cellStyle name="Normal 2 2 2 2 2 2 2 2 2 2 2 2 2 2 2 2 2 2 2 2 2 2 2 2 2 2 2 2 2 2 2 2 17" xfId="3600"/>
    <cellStyle name="Normal 2 2 2 2 2 2 2 2 2 2 2 2 2 2 2 2 2 2 2 2 2 2 2 2 2 2 2 2 2 2 2 2 17 10" xfId="27101"/>
    <cellStyle name="Normal 2 2 2 2 2 2 2 2 2 2 2 2 2 2 2 2 2 2 2 2 2 2 2 2 2 2 2 2 2 2 2 2 17 2" xfId="8217"/>
    <cellStyle name="Normal 2 2 2 2 2 2 2 2 2 2 2 2 2 2 2 2 2 2 2 2 2 2 2 2 2 2 2 2 2 2 2 2 17 3" xfId="9509"/>
    <cellStyle name="Normal 2 2 2 2 2 2 2 2 2 2 2 2 2 2 2 2 2 2 2 2 2 2 2 2 2 2 2 2 2 2 2 2 17 4" xfId="12647"/>
    <cellStyle name="Normal 2 2 2 2 2 2 2 2 2 2 2 2 2 2 2 2 2 2 2 2 2 2 2 2 2 2 2 2 2 2 2 2 17 5" xfId="15765"/>
    <cellStyle name="Normal 2 2 2 2 2 2 2 2 2 2 2 2 2 2 2 2 2 2 2 2 2 2 2 2 2 2 2 2 2 2 2 2 17 6" xfId="18837"/>
    <cellStyle name="Normal 2 2 2 2 2 2 2 2 2 2 2 2 2 2 2 2 2 2 2 2 2 2 2 2 2 2 2 2 2 2 2 2 17 7" xfId="21848"/>
    <cellStyle name="Normal 2 2 2 2 2 2 2 2 2 2 2 2 2 2 2 2 2 2 2 2 2 2 2 2 2 2 2 2 2 2 2 2 17 8" xfId="28230"/>
    <cellStyle name="Normal 2 2 2 2 2 2 2 2 2 2 2 2 2 2 2 2 2 2 2 2 2 2 2 2 2 2 2 2 2 2 2 2 17 9" xfId="27460"/>
    <cellStyle name="Normal 2 2 2 2 2 2 2 2 2 2 2 2 2 2 2 2 2 2 2 2 2 2 2 2 2 2 2 2 2 2 2 2 17_Tabla M" xfId="36436"/>
    <cellStyle name="Normal 2 2 2 2 2 2 2 2 2 2 2 2 2 2 2 2 2 2 2 2 2 2 2 2 2 2 2 2 2 2 2 2 18" xfId="3601"/>
    <cellStyle name="Normal 2 2 2 2 2 2 2 2 2 2 2 2 2 2 2 2 2 2 2 2 2 2 2 2 2 2 2 2 2 2 2 2 18 10" xfId="12724"/>
    <cellStyle name="Normal 2 2 2 2 2 2 2 2 2 2 2 2 2 2 2 2 2 2 2 2 2 2 2 2 2 2 2 2 2 2 2 2 18 2" xfId="8218"/>
    <cellStyle name="Normal 2 2 2 2 2 2 2 2 2 2 2 2 2 2 2 2 2 2 2 2 2 2 2 2 2 2 2 2 2 2 2 2 18 3" xfId="9508"/>
    <cellStyle name="Normal 2 2 2 2 2 2 2 2 2 2 2 2 2 2 2 2 2 2 2 2 2 2 2 2 2 2 2 2 2 2 2 2 18 4" xfId="12646"/>
    <cellStyle name="Normal 2 2 2 2 2 2 2 2 2 2 2 2 2 2 2 2 2 2 2 2 2 2 2 2 2 2 2 2 2 2 2 2 18 5" xfId="15764"/>
    <cellStyle name="Normal 2 2 2 2 2 2 2 2 2 2 2 2 2 2 2 2 2 2 2 2 2 2 2 2 2 2 2 2 2 2 2 2 18 6" xfId="18836"/>
    <cellStyle name="Normal 2 2 2 2 2 2 2 2 2 2 2 2 2 2 2 2 2 2 2 2 2 2 2 2 2 2 2 2 2 2 2 2 18 7" xfId="21847"/>
    <cellStyle name="Normal 2 2 2 2 2 2 2 2 2 2 2 2 2 2 2 2 2 2 2 2 2 2 2 2 2 2 2 2 2 2 2 2 18 8" xfId="32594"/>
    <cellStyle name="Normal 2 2 2 2 2 2 2 2 2 2 2 2 2 2 2 2 2 2 2 2 2 2 2 2 2 2 2 2 2 2 2 2 18 9" xfId="33998"/>
    <cellStyle name="Normal 2 2 2 2 2 2 2 2 2 2 2 2 2 2 2 2 2 2 2 2 2 2 2 2 2 2 2 2 2 2 2 2 18_Tabla M" xfId="36437"/>
    <cellStyle name="Normal 2 2 2 2 2 2 2 2 2 2 2 2 2 2 2 2 2 2 2 2 2 2 2 2 2 2 2 2 2 2 2 2 19" xfId="3602"/>
    <cellStyle name="Normal 2 2 2 2 2 2 2 2 2 2 2 2 2 2 2 2 2 2 2 2 2 2 2 2 2 2 2 2 2 2 2 2 19 10" xfId="35647"/>
    <cellStyle name="Normal 2 2 2 2 2 2 2 2 2 2 2 2 2 2 2 2 2 2 2 2 2 2 2 2 2 2 2 2 2 2 2 2 19 2" xfId="8219"/>
    <cellStyle name="Normal 2 2 2 2 2 2 2 2 2 2 2 2 2 2 2 2 2 2 2 2 2 2 2 2 2 2 2 2 2 2 2 2 19 3" xfId="9507"/>
    <cellStyle name="Normal 2 2 2 2 2 2 2 2 2 2 2 2 2 2 2 2 2 2 2 2 2 2 2 2 2 2 2 2 2 2 2 2 19 4" xfId="12645"/>
    <cellStyle name="Normal 2 2 2 2 2 2 2 2 2 2 2 2 2 2 2 2 2 2 2 2 2 2 2 2 2 2 2 2 2 2 2 2 19 5" xfId="15763"/>
    <cellStyle name="Normal 2 2 2 2 2 2 2 2 2 2 2 2 2 2 2 2 2 2 2 2 2 2 2 2 2 2 2 2 2 2 2 2 19 6" xfId="18835"/>
    <cellStyle name="Normal 2 2 2 2 2 2 2 2 2 2 2 2 2 2 2 2 2 2 2 2 2 2 2 2 2 2 2 2 2 2 2 2 19 7" xfId="21846"/>
    <cellStyle name="Normal 2 2 2 2 2 2 2 2 2 2 2 2 2 2 2 2 2 2 2 2 2 2 2 2 2 2 2 2 2 2 2 2 19 8" xfId="31644"/>
    <cellStyle name="Normal 2 2 2 2 2 2 2 2 2 2 2 2 2 2 2 2 2 2 2 2 2 2 2 2 2 2 2 2 2 2 2 2 19 9" xfId="33241"/>
    <cellStyle name="Normal 2 2 2 2 2 2 2 2 2 2 2 2 2 2 2 2 2 2 2 2 2 2 2 2 2 2 2 2 2 2 2 2 19_Tabla M" xfId="36438"/>
    <cellStyle name="Normal 2 2 2 2 2 2 2 2 2 2 2 2 2 2 2 2 2 2 2 2 2 2 2 2 2 2 2 2 2 2 2 2 2" xfId="3603"/>
    <cellStyle name="Normal 2 2 2 2 2 2 2 2 2 2 2 2 2 2 2 2 2 2 2 2 2 2 2 2 2 2 2 2 2 2 2 2 2 10" xfId="3604"/>
    <cellStyle name="Normal 2 2 2 2 2 2 2 2 2 2 2 2 2 2 2 2 2 2 2 2 2 2 2 2 2 2 2 2 2 2 2 2 2 11" xfId="3605"/>
    <cellStyle name="Normal 2 2 2 2 2 2 2 2 2 2 2 2 2 2 2 2 2 2 2 2 2 2 2 2 2 2 2 2 2 2 2 2 2 12" xfId="3606"/>
    <cellStyle name="Normal 2 2 2 2 2 2 2 2 2 2 2 2 2 2 2 2 2 2 2 2 2 2 2 2 2 2 2 2 2 2 2 2 2 13" xfId="3607"/>
    <cellStyle name="Normal 2 2 2 2 2 2 2 2 2 2 2 2 2 2 2 2 2 2 2 2 2 2 2 2 2 2 2 2 2 2 2 2 2 14" xfId="3608"/>
    <cellStyle name="Normal 2 2 2 2 2 2 2 2 2 2 2 2 2 2 2 2 2 2 2 2 2 2 2 2 2 2 2 2 2 2 2 2 2 15" xfId="3609"/>
    <cellStyle name="Normal 2 2 2 2 2 2 2 2 2 2 2 2 2 2 2 2 2 2 2 2 2 2 2 2 2 2 2 2 2 2 2 2 2 16" xfId="3610"/>
    <cellStyle name="Normal 2 2 2 2 2 2 2 2 2 2 2 2 2 2 2 2 2 2 2 2 2 2 2 2 2 2 2 2 2 2 2 2 2 17" xfId="3611"/>
    <cellStyle name="Normal 2 2 2 2 2 2 2 2 2 2 2 2 2 2 2 2 2 2 2 2 2 2 2 2 2 2 2 2 2 2 2 2 2 18" xfId="3612"/>
    <cellStyle name="Normal 2 2 2 2 2 2 2 2 2 2 2 2 2 2 2 2 2 2 2 2 2 2 2 2 2 2 2 2 2 2 2 2 2 19" xfId="3613"/>
    <cellStyle name="Normal 2 2 2 2 2 2 2 2 2 2 2 2 2 2 2 2 2 2 2 2 2 2 2 2 2 2 2 2 2 2 2 2 2 2" xfId="3614"/>
    <cellStyle name="Normal 2 2 2 2 2 2 2 2 2 2 2 2 2 2 2 2 2 2 2 2 2 2 2 2 2 2 2 2 2 2 2 2 2 2 10" xfId="3615"/>
    <cellStyle name="Normal 2 2 2 2 2 2 2 2 2 2 2 2 2 2 2 2 2 2 2 2 2 2 2 2 2 2 2 2 2 2 2 2 2 2 10 10" xfId="33414"/>
    <cellStyle name="Normal 2 2 2 2 2 2 2 2 2 2 2 2 2 2 2 2 2 2 2 2 2 2 2 2 2 2 2 2 2 2 2 2 2 2 10 2" xfId="8232"/>
    <cellStyle name="Normal 2 2 2 2 2 2 2 2 2 2 2 2 2 2 2 2 2 2 2 2 2 2 2 2 2 2 2 2 2 2 2 2 2 2 10 3" xfId="9494"/>
    <cellStyle name="Normal 2 2 2 2 2 2 2 2 2 2 2 2 2 2 2 2 2 2 2 2 2 2 2 2 2 2 2 2 2 2 2 2 2 2 10 4" xfId="12632"/>
    <cellStyle name="Normal 2 2 2 2 2 2 2 2 2 2 2 2 2 2 2 2 2 2 2 2 2 2 2 2 2 2 2 2 2 2 2 2 2 2 10 5" xfId="15751"/>
    <cellStyle name="Normal 2 2 2 2 2 2 2 2 2 2 2 2 2 2 2 2 2 2 2 2 2 2 2 2 2 2 2 2 2 2 2 2 2 2 10 6" xfId="18829"/>
    <cellStyle name="Normal 2 2 2 2 2 2 2 2 2 2 2 2 2 2 2 2 2 2 2 2 2 2 2 2 2 2 2 2 2 2 2 2 2 2 10 7" xfId="21833"/>
    <cellStyle name="Normal 2 2 2 2 2 2 2 2 2 2 2 2 2 2 2 2 2 2 2 2 2 2 2 2 2 2 2 2 2 2 2 2 2 2 10 8" xfId="28229"/>
    <cellStyle name="Normal 2 2 2 2 2 2 2 2 2 2 2 2 2 2 2 2 2 2 2 2 2 2 2 2 2 2 2 2 2 2 2 2 2 2 10 9" xfId="30884"/>
    <cellStyle name="Normal 2 2 2 2 2 2 2 2 2 2 2 2 2 2 2 2 2 2 2 2 2 2 2 2 2 2 2 2 2 2 2 2 2 2 10_Tabla M" xfId="36441"/>
    <cellStyle name="Normal 2 2 2 2 2 2 2 2 2 2 2 2 2 2 2 2 2 2 2 2 2 2 2 2 2 2 2 2 2 2 2 2 2 2 11" xfId="3616"/>
    <cellStyle name="Normal 2 2 2 2 2 2 2 2 2 2 2 2 2 2 2 2 2 2 2 2 2 2 2 2 2 2 2 2 2 2 2 2 2 2 11 10" xfId="35833"/>
    <cellStyle name="Normal 2 2 2 2 2 2 2 2 2 2 2 2 2 2 2 2 2 2 2 2 2 2 2 2 2 2 2 2 2 2 2 2 2 2 11 2" xfId="8233"/>
    <cellStyle name="Normal 2 2 2 2 2 2 2 2 2 2 2 2 2 2 2 2 2 2 2 2 2 2 2 2 2 2 2 2 2 2 2 2 2 2 11 3" xfId="9493"/>
    <cellStyle name="Normal 2 2 2 2 2 2 2 2 2 2 2 2 2 2 2 2 2 2 2 2 2 2 2 2 2 2 2 2 2 2 2 2 2 2 11 4" xfId="12631"/>
    <cellStyle name="Normal 2 2 2 2 2 2 2 2 2 2 2 2 2 2 2 2 2 2 2 2 2 2 2 2 2 2 2 2 2 2 2 2 2 2 11 5" xfId="15750"/>
    <cellStyle name="Normal 2 2 2 2 2 2 2 2 2 2 2 2 2 2 2 2 2 2 2 2 2 2 2 2 2 2 2 2 2 2 2 2 2 2 11 6" xfId="18828"/>
    <cellStyle name="Normal 2 2 2 2 2 2 2 2 2 2 2 2 2 2 2 2 2 2 2 2 2 2 2 2 2 2 2 2 2 2 2 2 2 2 11 7" xfId="21832"/>
    <cellStyle name="Normal 2 2 2 2 2 2 2 2 2 2 2 2 2 2 2 2 2 2 2 2 2 2 2 2 2 2 2 2 2 2 2 2 2 2 11 8" xfId="32593"/>
    <cellStyle name="Normal 2 2 2 2 2 2 2 2 2 2 2 2 2 2 2 2 2 2 2 2 2 2 2 2 2 2 2 2 2 2 2 2 2 2 11 9" xfId="33997"/>
    <cellStyle name="Normal 2 2 2 2 2 2 2 2 2 2 2 2 2 2 2 2 2 2 2 2 2 2 2 2 2 2 2 2 2 2 2 2 2 2 11_Tabla M" xfId="36442"/>
    <cellStyle name="Normal 2 2 2 2 2 2 2 2 2 2 2 2 2 2 2 2 2 2 2 2 2 2 2 2 2 2 2 2 2 2 2 2 2 2 12" xfId="3617"/>
    <cellStyle name="Normal 2 2 2 2 2 2 2 2 2 2 2 2 2 2 2 2 2 2 2 2 2 2 2 2 2 2 2 2 2 2 2 2 2 2 12 10" xfId="35382"/>
    <cellStyle name="Normal 2 2 2 2 2 2 2 2 2 2 2 2 2 2 2 2 2 2 2 2 2 2 2 2 2 2 2 2 2 2 2 2 2 2 12 2" xfId="8234"/>
    <cellStyle name="Normal 2 2 2 2 2 2 2 2 2 2 2 2 2 2 2 2 2 2 2 2 2 2 2 2 2 2 2 2 2 2 2 2 2 2 12 3" xfId="9492"/>
    <cellStyle name="Normal 2 2 2 2 2 2 2 2 2 2 2 2 2 2 2 2 2 2 2 2 2 2 2 2 2 2 2 2 2 2 2 2 2 2 12 4" xfId="12630"/>
    <cellStyle name="Normal 2 2 2 2 2 2 2 2 2 2 2 2 2 2 2 2 2 2 2 2 2 2 2 2 2 2 2 2 2 2 2 2 2 2 12 5" xfId="15749"/>
    <cellStyle name="Normal 2 2 2 2 2 2 2 2 2 2 2 2 2 2 2 2 2 2 2 2 2 2 2 2 2 2 2 2 2 2 2 2 2 2 12 6" xfId="18827"/>
    <cellStyle name="Normal 2 2 2 2 2 2 2 2 2 2 2 2 2 2 2 2 2 2 2 2 2 2 2 2 2 2 2 2 2 2 2 2 2 2 12 7" xfId="21831"/>
    <cellStyle name="Normal 2 2 2 2 2 2 2 2 2 2 2 2 2 2 2 2 2 2 2 2 2 2 2 2 2 2 2 2 2 2 2 2 2 2 12 8" xfId="31643"/>
    <cellStyle name="Normal 2 2 2 2 2 2 2 2 2 2 2 2 2 2 2 2 2 2 2 2 2 2 2 2 2 2 2 2 2 2 2 2 2 2 12 9" xfId="33240"/>
    <cellStyle name="Normal 2 2 2 2 2 2 2 2 2 2 2 2 2 2 2 2 2 2 2 2 2 2 2 2 2 2 2 2 2 2 2 2 2 2 12_Tabla M" xfId="36443"/>
    <cellStyle name="Normal 2 2 2 2 2 2 2 2 2 2 2 2 2 2 2 2 2 2 2 2 2 2 2 2 2 2 2 2 2 2 2 2 2 2 13" xfId="3618"/>
    <cellStyle name="Normal 2 2 2 2 2 2 2 2 2 2 2 2 2 2 2 2 2 2 2 2 2 2 2 2 2 2 2 2 2 2 2 2 2 2 13 10" xfId="34930"/>
    <cellStyle name="Normal 2 2 2 2 2 2 2 2 2 2 2 2 2 2 2 2 2 2 2 2 2 2 2 2 2 2 2 2 2 2 2 2 2 2 13 2" xfId="8235"/>
    <cellStyle name="Normal 2 2 2 2 2 2 2 2 2 2 2 2 2 2 2 2 2 2 2 2 2 2 2 2 2 2 2 2 2 2 2 2 2 2 13 3" xfId="9491"/>
    <cellStyle name="Normal 2 2 2 2 2 2 2 2 2 2 2 2 2 2 2 2 2 2 2 2 2 2 2 2 2 2 2 2 2 2 2 2 2 2 13 4" xfId="12629"/>
    <cellStyle name="Normal 2 2 2 2 2 2 2 2 2 2 2 2 2 2 2 2 2 2 2 2 2 2 2 2 2 2 2 2 2 2 2 2 2 2 13 5" xfId="15748"/>
    <cellStyle name="Normal 2 2 2 2 2 2 2 2 2 2 2 2 2 2 2 2 2 2 2 2 2 2 2 2 2 2 2 2 2 2 2 2 2 2 13 6" xfId="18826"/>
    <cellStyle name="Normal 2 2 2 2 2 2 2 2 2 2 2 2 2 2 2 2 2 2 2 2 2 2 2 2 2 2 2 2 2 2 2 2 2 2 13 7" xfId="21830"/>
    <cellStyle name="Normal 2 2 2 2 2 2 2 2 2 2 2 2 2 2 2 2 2 2 2 2 2 2 2 2 2 2 2 2 2 2 2 2 2 2 13 8" xfId="30529"/>
    <cellStyle name="Normal 2 2 2 2 2 2 2 2 2 2 2 2 2 2 2 2 2 2 2 2 2 2 2 2 2 2 2 2 2 2 2 2 2 2 13 9" xfId="26974"/>
    <cellStyle name="Normal 2 2 2 2 2 2 2 2 2 2 2 2 2 2 2 2 2 2 2 2 2 2 2 2 2 2 2 2 2 2 2 2 2 2 13_Tabla M" xfId="36444"/>
    <cellStyle name="Normal 2 2 2 2 2 2 2 2 2 2 2 2 2 2 2 2 2 2 2 2 2 2 2 2 2 2 2 2 2 2 2 2 2 2 14" xfId="3619"/>
    <cellStyle name="Normal 2 2 2 2 2 2 2 2 2 2 2 2 2 2 2 2 2 2 2 2 2 2 2 2 2 2 2 2 2 2 2 2 2 2 14 10" xfId="34476"/>
    <cellStyle name="Normal 2 2 2 2 2 2 2 2 2 2 2 2 2 2 2 2 2 2 2 2 2 2 2 2 2 2 2 2 2 2 2 2 2 2 14 2" xfId="8236"/>
    <cellStyle name="Normal 2 2 2 2 2 2 2 2 2 2 2 2 2 2 2 2 2 2 2 2 2 2 2 2 2 2 2 2 2 2 2 2 2 2 14 3" xfId="9490"/>
    <cellStyle name="Normal 2 2 2 2 2 2 2 2 2 2 2 2 2 2 2 2 2 2 2 2 2 2 2 2 2 2 2 2 2 2 2 2 2 2 14 4" xfId="12628"/>
    <cellStyle name="Normal 2 2 2 2 2 2 2 2 2 2 2 2 2 2 2 2 2 2 2 2 2 2 2 2 2 2 2 2 2 2 2 2 2 2 14 5" xfId="15747"/>
    <cellStyle name="Normal 2 2 2 2 2 2 2 2 2 2 2 2 2 2 2 2 2 2 2 2 2 2 2 2 2 2 2 2 2 2 2 2 2 2 14 6" xfId="18825"/>
    <cellStyle name="Normal 2 2 2 2 2 2 2 2 2 2 2 2 2 2 2 2 2 2 2 2 2 2 2 2 2 2 2 2 2 2 2 2 2 2 14 7" xfId="21829"/>
    <cellStyle name="Normal 2 2 2 2 2 2 2 2 2 2 2 2 2 2 2 2 2 2 2 2 2 2 2 2 2 2 2 2 2 2 2 2 2 2 14 8" xfId="29360"/>
    <cellStyle name="Normal 2 2 2 2 2 2 2 2 2 2 2 2 2 2 2 2 2 2 2 2 2 2 2 2 2 2 2 2 2 2 2 2 2 2 14 9" xfId="28353"/>
    <cellStyle name="Normal 2 2 2 2 2 2 2 2 2 2 2 2 2 2 2 2 2 2 2 2 2 2 2 2 2 2 2 2 2 2 2 2 2 2 14_Tabla M" xfId="36445"/>
    <cellStyle name="Normal 2 2 2 2 2 2 2 2 2 2 2 2 2 2 2 2 2 2 2 2 2 2 2 2 2 2 2 2 2 2 2 2 2 2 15" xfId="3620"/>
    <cellStyle name="Normal 2 2 2 2 2 2 2 2 2 2 2 2 2 2 2 2 2 2 2 2 2 2 2 2 2 2 2 2 2 2 2 2 2 2 15 10" xfId="27303"/>
    <cellStyle name="Normal 2 2 2 2 2 2 2 2 2 2 2 2 2 2 2 2 2 2 2 2 2 2 2 2 2 2 2 2 2 2 2 2 2 2 15 2" xfId="8237"/>
    <cellStyle name="Normal 2 2 2 2 2 2 2 2 2 2 2 2 2 2 2 2 2 2 2 2 2 2 2 2 2 2 2 2 2 2 2 2 2 2 15 3" xfId="9489"/>
    <cellStyle name="Normal 2 2 2 2 2 2 2 2 2 2 2 2 2 2 2 2 2 2 2 2 2 2 2 2 2 2 2 2 2 2 2 2 2 2 15 4" xfId="12627"/>
    <cellStyle name="Normal 2 2 2 2 2 2 2 2 2 2 2 2 2 2 2 2 2 2 2 2 2 2 2 2 2 2 2 2 2 2 2 2 2 2 15 5" xfId="15746"/>
    <cellStyle name="Normal 2 2 2 2 2 2 2 2 2 2 2 2 2 2 2 2 2 2 2 2 2 2 2 2 2 2 2 2 2 2 2 2 2 2 15 6" xfId="18824"/>
    <cellStyle name="Normal 2 2 2 2 2 2 2 2 2 2 2 2 2 2 2 2 2 2 2 2 2 2 2 2 2 2 2 2 2 2 2 2 2 2 15 7" xfId="21828"/>
    <cellStyle name="Normal 2 2 2 2 2 2 2 2 2 2 2 2 2 2 2 2 2 2 2 2 2 2 2 2 2 2 2 2 2 2 2 2 2 2 15 8" xfId="28228"/>
    <cellStyle name="Normal 2 2 2 2 2 2 2 2 2 2 2 2 2 2 2 2 2 2 2 2 2 2 2 2 2 2 2 2 2 2 2 2 2 2 15 9" xfId="31896"/>
    <cellStyle name="Normal 2 2 2 2 2 2 2 2 2 2 2 2 2 2 2 2 2 2 2 2 2 2 2 2 2 2 2 2 2 2 2 2 2 2 15_Tabla M" xfId="36446"/>
    <cellStyle name="Normal 2 2 2 2 2 2 2 2 2 2 2 2 2 2 2 2 2 2 2 2 2 2 2 2 2 2 2 2 2 2 2 2 2 2 16" xfId="3621"/>
    <cellStyle name="Normal 2 2 2 2 2 2 2 2 2 2 2 2 2 2 2 2 2 2 2 2 2 2 2 2 2 2 2 2 2 2 2 2 2 2 16 10" xfId="31032"/>
    <cellStyle name="Normal 2 2 2 2 2 2 2 2 2 2 2 2 2 2 2 2 2 2 2 2 2 2 2 2 2 2 2 2 2 2 2 2 2 2 16 2" xfId="8238"/>
    <cellStyle name="Normal 2 2 2 2 2 2 2 2 2 2 2 2 2 2 2 2 2 2 2 2 2 2 2 2 2 2 2 2 2 2 2 2 2 2 16 3" xfId="9488"/>
    <cellStyle name="Normal 2 2 2 2 2 2 2 2 2 2 2 2 2 2 2 2 2 2 2 2 2 2 2 2 2 2 2 2 2 2 2 2 2 2 16 4" xfId="12626"/>
    <cellStyle name="Normal 2 2 2 2 2 2 2 2 2 2 2 2 2 2 2 2 2 2 2 2 2 2 2 2 2 2 2 2 2 2 2 2 2 2 16 5" xfId="15745"/>
    <cellStyle name="Normal 2 2 2 2 2 2 2 2 2 2 2 2 2 2 2 2 2 2 2 2 2 2 2 2 2 2 2 2 2 2 2 2 2 2 16 6" xfId="18823"/>
    <cellStyle name="Normal 2 2 2 2 2 2 2 2 2 2 2 2 2 2 2 2 2 2 2 2 2 2 2 2 2 2 2 2 2 2 2 2 2 2 16 7" xfId="21827"/>
    <cellStyle name="Normal 2 2 2 2 2 2 2 2 2 2 2 2 2 2 2 2 2 2 2 2 2 2 2 2 2 2 2 2 2 2 2 2 2 2 16 8" xfId="32592"/>
    <cellStyle name="Normal 2 2 2 2 2 2 2 2 2 2 2 2 2 2 2 2 2 2 2 2 2 2 2 2 2 2 2 2 2 2 2 2 2 2 16 9" xfId="33996"/>
    <cellStyle name="Normal 2 2 2 2 2 2 2 2 2 2 2 2 2 2 2 2 2 2 2 2 2 2 2 2 2 2 2 2 2 2 2 2 2 2 16_Tabla M" xfId="36447"/>
    <cellStyle name="Normal 2 2 2 2 2 2 2 2 2 2 2 2 2 2 2 2 2 2 2 2 2 2 2 2 2 2 2 2 2 2 2 2 2 2 17" xfId="3622"/>
    <cellStyle name="Normal 2 2 2 2 2 2 2 2 2 2 2 2 2 2 2 2 2 2 2 2 2 2 2 2 2 2 2 2 2 2 2 2 2 2 17 10" xfId="25476"/>
    <cellStyle name="Normal 2 2 2 2 2 2 2 2 2 2 2 2 2 2 2 2 2 2 2 2 2 2 2 2 2 2 2 2 2 2 2 2 2 2 17 2" xfId="8239"/>
    <cellStyle name="Normal 2 2 2 2 2 2 2 2 2 2 2 2 2 2 2 2 2 2 2 2 2 2 2 2 2 2 2 2 2 2 2 2 2 2 17 3" xfId="9487"/>
    <cellStyle name="Normal 2 2 2 2 2 2 2 2 2 2 2 2 2 2 2 2 2 2 2 2 2 2 2 2 2 2 2 2 2 2 2 2 2 2 17 4" xfId="12625"/>
    <cellStyle name="Normal 2 2 2 2 2 2 2 2 2 2 2 2 2 2 2 2 2 2 2 2 2 2 2 2 2 2 2 2 2 2 2 2 2 2 17 5" xfId="15744"/>
    <cellStyle name="Normal 2 2 2 2 2 2 2 2 2 2 2 2 2 2 2 2 2 2 2 2 2 2 2 2 2 2 2 2 2 2 2 2 2 2 17 6" xfId="18822"/>
    <cellStyle name="Normal 2 2 2 2 2 2 2 2 2 2 2 2 2 2 2 2 2 2 2 2 2 2 2 2 2 2 2 2 2 2 2 2 2 2 17 7" xfId="21826"/>
    <cellStyle name="Normal 2 2 2 2 2 2 2 2 2 2 2 2 2 2 2 2 2 2 2 2 2 2 2 2 2 2 2 2 2 2 2 2 2 2 17 8" xfId="31642"/>
    <cellStyle name="Normal 2 2 2 2 2 2 2 2 2 2 2 2 2 2 2 2 2 2 2 2 2 2 2 2 2 2 2 2 2 2 2 2 2 2 17 9" xfId="33239"/>
    <cellStyle name="Normal 2 2 2 2 2 2 2 2 2 2 2 2 2 2 2 2 2 2 2 2 2 2 2 2 2 2 2 2 2 2 2 2 2 2 17_Tabla M" xfId="36448"/>
    <cellStyle name="Normal 2 2 2 2 2 2 2 2 2 2 2 2 2 2 2 2 2 2 2 2 2 2 2 2 2 2 2 2 2 2 2 2 2 2 18" xfId="3623"/>
    <cellStyle name="Normal 2 2 2 2 2 2 2 2 2 2 2 2 2 2 2 2 2 2 2 2 2 2 2 2 2 2 2 2 2 2 2 2 2 2 18 10" xfId="35476"/>
    <cellStyle name="Normal 2 2 2 2 2 2 2 2 2 2 2 2 2 2 2 2 2 2 2 2 2 2 2 2 2 2 2 2 2 2 2 2 2 2 18 2" xfId="8240"/>
    <cellStyle name="Normal 2 2 2 2 2 2 2 2 2 2 2 2 2 2 2 2 2 2 2 2 2 2 2 2 2 2 2 2 2 2 2 2 2 2 18 3" xfId="9486"/>
    <cellStyle name="Normal 2 2 2 2 2 2 2 2 2 2 2 2 2 2 2 2 2 2 2 2 2 2 2 2 2 2 2 2 2 2 2 2 2 2 18 4" xfId="12624"/>
    <cellStyle name="Normal 2 2 2 2 2 2 2 2 2 2 2 2 2 2 2 2 2 2 2 2 2 2 2 2 2 2 2 2 2 2 2 2 2 2 18 5" xfId="15743"/>
    <cellStyle name="Normal 2 2 2 2 2 2 2 2 2 2 2 2 2 2 2 2 2 2 2 2 2 2 2 2 2 2 2 2 2 2 2 2 2 2 18 6" xfId="18821"/>
    <cellStyle name="Normal 2 2 2 2 2 2 2 2 2 2 2 2 2 2 2 2 2 2 2 2 2 2 2 2 2 2 2 2 2 2 2 2 2 2 18 7" xfId="21825"/>
    <cellStyle name="Normal 2 2 2 2 2 2 2 2 2 2 2 2 2 2 2 2 2 2 2 2 2 2 2 2 2 2 2 2 2 2 2 2 2 2 18 8" xfId="30528"/>
    <cellStyle name="Normal 2 2 2 2 2 2 2 2 2 2 2 2 2 2 2 2 2 2 2 2 2 2 2 2 2 2 2 2 2 2 2 2 2 2 18 9" xfId="27429"/>
    <cellStyle name="Normal 2 2 2 2 2 2 2 2 2 2 2 2 2 2 2 2 2 2 2 2 2 2 2 2 2 2 2 2 2 2 2 2 2 2 18_Tabla M" xfId="36449"/>
    <cellStyle name="Normal 2 2 2 2 2 2 2 2 2 2 2 2 2 2 2 2 2 2 2 2 2 2 2 2 2 2 2 2 2 2 2 2 2 2 19" xfId="3624"/>
    <cellStyle name="Normal 2 2 2 2 2 2 2 2 2 2 2 2 2 2 2 2 2 2 2 2 2 2 2 2 2 2 2 2 2 2 2 2 2 2 19 10" xfId="35381"/>
    <cellStyle name="Normal 2 2 2 2 2 2 2 2 2 2 2 2 2 2 2 2 2 2 2 2 2 2 2 2 2 2 2 2 2 2 2 2 2 2 19 2" xfId="8241"/>
    <cellStyle name="Normal 2 2 2 2 2 2 2 2 2 2 2 2 2 2 2 2 2 2 2 2 2 2 2 2 2 2 2 2 2 2 2 2 2 2 19 3" xfId="9485"/>
    <cellStyle name="Normal 2 2 2 2 2 2 2 2 2 2 2 2 2 2 2 2 2 2 2 2 2 2 2 2 2 2 2 2 2 2 2 2 2 2 19 4" xfId="12623"/>
    <cellStyle name="Normal 2 2 2 2 2 2 2 2 2 2 2 2 2 2 2 2 2 2 2 2 2 2 2 2 2 2 2 2 2 2 2 2 2 2 19 5" xfId="15742"/>
    <cellStyle name="Normal 2 2 2 2 2 2 2 2 2 2 2 2 2 2 2 2 2 2 2 2 2 2 2 2 2 2 2 2 2 2 2 2 2 2 19 6" xfId="18820"/>
    <cellStyle name="Normal 2 2 2 2 2 2 2 2 2 2 2 2 2 2 2 2 2 2 2 2 2 2 2 2 2 2 2 2 2 2 2 2 2 2 19 7" xfId="21824"/>
    <cellStyle name="Normal 2 2 2 2 2 2 2 2 2 2 2 2 2 2 2 2 2 2 2 2 2 2 2 2 2 2 2 2 2 2 2 2 2 2 19 8" xfId="29359"/>
    <cellStyle name="Normal 2 2 2 2 2 2 2 2 2 2 2 2 2 2 2 2 2 2 2 2 2 2 2 2 2 2 2 2 2 2 2 2 2 2 19 9" xfId="29485"/>
    <cellStyle name="Normal 2 2 2 2 2 2 2 2 2 2 2 2 2 2 2 2 2 2 2 2 2 2 2 2 2 2 2 2 2 2 2 2 2 2 19_Tabla M" xfId="36450"/>
    <cellStyle name="Normal 2 2 2 2 2 2 2 2 2 2 2 2 2 2 2 2 2 2 2 2 2 2 2 2 2 2 2 2 2 2 2 2 2 2 2" xfId="3625"/>
    <cellStyle name="Normal 2 2 2 2 2 2 2 2 2 2 2 2 2 2 2 2 2 2 2 2 2 2 2 2 2 2 2 2 2 2 2 2 2 2 2 10" xfId="3626"/>
    <cellStyle name="Normal 2 2 2 2 2 2 2 2 2 2 2 2 2 2 2 2 2 2 2 2 2 2 2 2 2 2 2 2 2 2 2 2 2 2 2 11" xfId="3627"/>
    <cellStyle name="Normal 2 2 2 2 2 2 2 2 2 2 2 2 2 2 2 2 2 2 2 2 2 2 2 2 2 2 2 2 2 2 2 2 2 2 2 12" xfId="3628"/>
    <cellStyle name="Normal 2 2 2 2 2 2 2 2 2 2 2 2 2 2 2 2 2 2 2 2 2 2 2 2 2 2 2 2 2 2 2 2 2 2 2 13" xfId="3629"/>
    <cellStyle name="Normal 2 2 2 2 2 2 2 2 2 2 2 2 2 2 2 2 2 2 2 2 2 2 2 2 2 2 2 2 2 2 2 2 2 2 2 14" xfId="3630"/>
    <cellStyle name="Normal 2 2 2 2 2 2 2 2 2 2 2 2 2 2 2 2 2 2 2 2 2 2 2 2 2 2 2 2 2 2 2 2 2 2 2 15" xfId="3631"/>
    <cellStyle name="Normal 2 2 2 2 2 2 2 2 2 2 2 2 2 2 2 2 2 2 2 2 2 2 2 2 2 2 2 2 2 2 2 2 2 2 2 16" xfId="3632"/>
    <cellStyle name="Normal 2 2 2 2 2 2 2 2 2 2 2 2 2 2 2 2 2 2 2 2 2 2 2 2 2 2 2 2 2 2 2 2 2 2 2 17" xfId="3633"/>
    <cellStyle name="Normal 2 2 2 2 2 2 2 2 2 2 2 2 2 2 2 2 2 2 2 2 2 2 2 2 2 2 2 2 2 2 2 2 2 2 2 18" xfId="3634"/>
    <cellStyle name="Normal 2 2 2 2 2 2 2 2 2 2 2 2 2 2 2 2 2 2 2 2 2 2 2 2 2 2 2 2 2 2 2 2 2 2 2 19" xfId="3635"/>
    <cellStyle name="Normal 2 2 2 2 2 2 2 2 2 2 2 2 2 2 2 2 2 2 2 2 2 2 2 2 2 2 2 2 2 2 2 2 2 2 2 2" xfId="3636"/>
    <cellStyle name="Normal 2 2 2 2 2 2 2 2 2 2 2 2 2 2 2 2 2 2 2 2 2 2 2 2 2 2 2 2 2 2 2 2 2 2 2 2 10" xfId="3637"/>
    <cellStyle name="Normal 2 2 2 2 2 2 2 2 2 2 2 2 2 2 2 2 2 2 2 2 2 2 2 2 2 2 2 2 2 2 2 2 2 2 2 2 10 10" xfId="35648"/>
    <cellStyle name="Normal 2 2 2 2 2 2 2 2 2 2 2 2 2 2 2 2 2 2 2 2 2 2 2 2 2 2 2 2 2 2 2 2 2 2 2 2 10 2" xfId="8254"/>
    <cellStyle name="Normal 2 2 2 2 2 2 2 2 2 2 2 2 2 2 2 2 2 2 2 2 2 2 2 2 2 2 2 2 2 2 2 2 2 2 2 2 10 3" xfId="9427"/>
    <cellStyle name="Normal 2 2 2 2 2 2 2 2 2 2 2 2 2 2 2 2 2 2 2 2 2 2 2 2 2 2 2 2 2 2 2 2 2 2 2 2 10 4" xfId="12565"/>
    <cellStyle name="Normal 2 2 2 2 2 2 2 2 2 2 2 2 2 2 2 2 2 2 2 2 2 2 2 2 2 2 2 2 2 2 2 2 2 2 2 2 10 5" xfId="15684"/>
    <cellStyle name="Normal 2 2 2 2 2 2 2 2 2 2 2 2 2 2 2 2 2 2 2 2 2 2 2 2 2 2 2 2 2 2 2 2 2 2 2 2 10 6" xfId="18762"/>
    <cellStyle name="Normal 2 2 2 2 2 2 2 2 2 2 2 2 2 2 2 2 2 2 2 2 2 2 2 2 2 2 2 2 2 2 2 2 2 2 2 2 10 7" xfId="21766"/>
    <cellStyle name="Normal 2 2 2 2 2 2 2 2 2 2 2 2 2 2 2 2 2 2 2 2 2 2 2 2 2 2 2 2 2 2 2 2 2 2 2 2 10 8" xfId="31641"/>
    <cellStyle name="Normal 2 2 2 2 2 2 2 2 2 2 2 2 2 2 2 2 2 2 2 2 2 2 2 2 2 2 2 2 2 2 2 2 2 2 2 2 10 9" xfId="33238"/>
    <cellStyle name="Normal 2 2 2 2 2 2 2 2 2 2 2 2 2 2 2 2 2 2 2 2 2 2 2 2 2 2 2 2 2 2 2 2 2 2 2 2 10_Tabla M" xfId="36453"/>
    <cellStyle name="Normal 2 2 2 2 2 2 2 2 2 2 2 2 2 2 2 2 2 2 2 2 2 2 2 2 2 2 2 2 2 2 2 2 2 2 2 2 11" xfId="3638"/>
    <cellStyle name="Normal 2 2 2 2 2 2 2 2 2 2 2 2 2 2 2 2 2 2 2 2 2 2 2 2 2 2 2 2 2 2 2 2 2 2 2 2 11 10" xfId="35380"/>
    <cellStyle name="Normal 2 2 2 2 2 2 2 2 2 2 2 2 2 2 2 2 2 2 2 2 2 2 2 2 2 2 2 2 2 2 2 2 2 2 2 2 11 2" xfId="8255"/>
    <cellStyle name="Normal 2 2 2 2 2 2 2 2 2 2 2 2 2 2 2 2 2 2 2 2 2 2 2 2 2 2 2 2 2 2 2 2 2 2 2 2 11 3" xfId="9426"/>
    <cellStyle name="Normal 2 2 2 2 2 2 2 2 2 2 2 2 2 2 2 2 2 2 2 2 2 2 2 2 2 2 2 2 2 2 2 2 2 2 2 2 11 4" xfId="12564"/>
    <cellStyle name="Normal 2 2 2 2 2 2 2 2 2 2 2 2 2 2 2 2 2 2 2 2 2 2 2 2 2 2 2 2 2 2 2 2 2 2 2 2 11 5" xfId="15683"/>
    <cellStyle name="Normal 2 2 2 2 2 2 2 2 2 2 2 2 2 2 2 2 2 2 2 2 2 2 2 2 2 2 2 2 2 2 2 2 2 2 2 2 11 6" xfId="18761"/>
    <cellStyle name="Normal 2 2 2 2 2 2 2 2 2 2 2 2 2 2 2 2 2 2 2 2 2 2 2 2 2 2 2 2 2 2 2 2 2 2 2 2 11 7" xfId="21765"/>
    <cellStyle name="Normal 2 2 2 2 2 2 2 2 2 2 2 2 2 2 2 2 2 2 2 2 2 2 2 2 2 2 2 2 2 2 2 2 2 2 2 2 11 8" xfId="30527"/>
    <cellStyle name="Normal 2 2 2 2 2 2 2 2 2 2 2 2 2 2 2 2 2 2 2 2 2 2 2 2 2 2 2 2 2 2 2 2 2 2 2 2 11 9" xfId="30857"/>
    <cellStyle name="Normal 2 2 2 2 2 2 2 2 2 2 2 2 2 2 2 2 2 2 2 2 2 2 2 2 2 2 2 2 2 2 2 2 2 2 2 2 11_Tabla M" xfId="36454"/>
    <cellStyle name="Normal 2 2 2 2 2 2 2 2 2 2 2 2 2 2 2 2 2 2 2 2 2 2 2 2 2 2 2 2 2 2 2 2 2 2 2 2 12" xfId="3639"/>
    <cellStyle name="Normal 2 2 2 2 2 2 2 2 2 2 2 2 2 2 2 2 2 2 2 2 2 2 2 2 2 2 2 2 2 2 2 2 2 2 2 2 12 10" xfId="34928"/>
    <cellStyle name="Normal 2 2 2 2 2 2 2 2 2 2 2 2 2 2 2 2 2 2 2 2 2 2 2 2 2 2 2 2 2 2 2 2 2 2 2 2 12 2" xfId="8256"/>
    <cellStyle name="Normal 2 2 2 2 2 2 2 2 2 2 2 2 2 2 2 2 2 2 2 2 2 2 2 2 2 2 2 2 2 2 2 2 2 2 2 2 12 3" xfId="9425"/>
    <cellStyle name="Normal 2 2 2 2 2 2 2 2 2 2 2 2 2 2 2 2 2 2 2 2 2 2 2 2 2 2 2 2 2 2 2 2 2 2 2 2 12 4" xfId="12563"/>
    <cellStyle name="Normal 2 2 2 2 2 2 2 2 2 2 2 2 2 2 2 2 2 2 2 2 2 2 2 2 2 2 2 2 2 2 2 2 2 2 2 2 12 5" xfId="15682"/>
    <cellStyle name="Normal 2 2 2 2 2 2 2 2 2 2 2 2 2 2 2 2 2 2 2 2 2 2 2 2 2 2 2 2 2 2 2 2 2 2 2 2 12 6" xfId="18760"/>
    <cellStyle name="Normal 2 2 2 2 2 2 2 2 2 2 2 2 2 2 2 2 2 2 2 2 2 2 2 2 2 2 2 2 2 2 2 2 2 2 2 2 12 7" xfId="21764"/>
    <cellStyle name="Normal 2 2 2 2 2 2 2 2 2 2 2 2 2 2 2 2 2 2 2 2 2 2 2 2 2 2 2 2 2 2 2 2 2 2 2 2 12 8" xfId="29358"/>
    <cellStyle name="Normal 2 2 2 2 2 2 2 2 2 2 2 2 2 2 2 2 2 2 2 2 2 2 2 2 2 2 2 2 2 2 2 2 2 2 2 2 12 9" xfId="27197"/>
    <cellStyle name="Normal 2 2 2 2 2 2 2 2 2 2 2 2 2 2 2 2 2 2 2 2 2 2 2 2 2 2 2 2 2 2 2 2 2 2 2 2 12_Tabla M" xfId="36455"/>
    <cellStyle name="Normal 2 2 2 2 2 2 2 2 2 2 2 2 2 2 2 2 2 2 2 2 2 2 2 2 2 2 2 2 2 2 2 2 2 2 2 2 13" xfId="3640"/>
    <cellStyle name="Normal 2 2 2 2 2 2 2 2 2 2 2 2 2 2 2 2 2 2 2 2 2 2 2 2 2 2 2 2 2 2 2 2 2 2 2 2 13 10" xfId="34475"/>
    <cellStyle name="Normal 2 2 2 2 2 2 2 2 2 2 2 2 2 2 2 2 2 2 2 2 2 2 2 2 2 2 2 2 2 2 2 2 2 2 2 2 13 2" xfId="8257"/>
    <cellStyle name="Normal 2 2 2 2 2 2 2 2 2 2 2 2 2 2 2 2 2 2 2 2 2 2 2 2 2 2 2 2 2 2 2 2 2 2 2 2 13 3" xfId="9424"/>
    <cellStyle name="Normal 2 2 2 2 2 2 2 2 2 2 2 2 2 2 2 2 2 2 2 2 2 2 2 2 2 2 2 2 2 2 2 2 2 2 2 2 13 4" xfId="12562"/>
    <cellStyle name="Normal 2 2 2 2 2 2 2 2 2 2 2 2 2 2 2 2 2 2 2 2 2 2 2 2 2 2 2 2 2 2 2 2 2 2 2 2 13 5" xfId="15681"/>
    <cellStyle name="Normal 2 2 2 2 2 2 2 2 2 2 2 2 2 2 2 2 2 2 2 2 2 2 2 2 2 2 2 2 2 2 2 2 2 2 2 2 13 6" xfId="18759"/>
    <cellStyle name="Normal 2 2 2 2 2 2 2 2 2 2 2 2 2 2 2 2 2 2 2 2 2 2 2 2 2 2 2 2 2 2 2 2 2 2 2 2 13 7" xfId="21763"/>
    <cellStyle name="Normal 2 2 2 2 2 2 2 2 2 2 2 2 2 2 2 2 2 2 2 2 2 2 2 2 2 2 2 2 2 2 2 2 2 2 2 2 13 8" xfId="28226"/>
    <cellStyle name="Normal 2 2 2 2 2 2 2 2 2 2 2 2 2 2 2 2 2 2 2 2 2 2 2 2 2 2 2 2 2 2 2 2 2 2 2 2 13 9" xfId="30885"/>
    <cellStyle name="Normal 2 2 2 2 2 2 2 2 2 2 2 2 2 2 2 2 2 2 2 2 2 2 2 2 2 2 2 2 2 2 2 2 2 2 2 2 13_Tabla M" xfId="36456"/>
    <cellStyle name="Normal 2 2 2 2 2 2 2 2 2 2 2 2 2 2 2 2 2 2 2 2 2 2 2 2 2 2 2 2 2 2 2 2 2 2 2 2 14" xfId="3641"/>
    <cellStyle name="Normal 2 2 2 2 2 2 2 2 2 2 2 2 2 2 2 2 2 2 2 2 2 2 2 2 2 2 2 2 2 2 2 2 2 2 2 2 14 10" xfId="25449"/>
    <cellStyle name="Normal 2 2 2 2 2 2 2 2 2 2 2 2 2 2 2 2 2 2 2 2 2 2 2 2 2 2 2 2 2 2 2 2 2 2 2 2 14 2" xfId="8258"/>
    <cellStyle name="Normal 2 2 2 2 2 2 2 2 2 2 2 2 2 2 2 2 2 2 2 2 2 2 2 2 2 2 2 2 2 2 2 2 2 2 2 2 14 3" xfId="9423"/>
    <cellStyle name="Normal 2 2 2 2 2 2 2 2 2 2 2 2 2 2 2 2 2 2 2 2 2 2 2 2 2 2 2 2 2 2 2 2 2 2 2 2 14 4" xfId="12561"/>
    <cellStyle name="Normal 2 2 2 2 2 2 2 2 2 2 2 2 2 2 2 2 2 2 2 2 2 2 2 2 2 2 2 2 2 2 2 2 2 2 2 2 14 5" xfId="15680"/>
    <cellStyle name="Normal 2 2 2 2 2 2 2 2 2 2 2 2 2 2 2 2 2 2 2 2 2 2 2 2 2 2 2 2 2 2 2 2 2 2 2 2 14 6" xfId="18758"/>
    <cellStyle name="Normal 2 2 2 2 2 2 2 2 2 2 2 2 2 2 2 2 2 2 2 2 2 2 2 2 2 2 2 2 2 2 2 2 2 2 2 2 14 7" xfId="21762"/>
    <cellStyle name="Normal 2 2 2 2 2 2 2 2 2 2 2 2 2 2 2 2 2 2 2 2 2 2 2 2 2 2 2 2 2 2 2 2 2 2 2 2 14 8" xfId="32590"/>
    <cellStyle name="Normal 2 2 2 2 2 2 2 2 2 2 2 2 2 2 2 2 2 2 2 2 2 2 2 2 2 2 2 2 2 2 2 2 2 2 2 2 14 9" xfId="33994"/>
    <cellStyle name="Normal 2 2 2 2 2 2 2 2 2 2 2 2 2 2 2 2 2 2 2 2 2 2 2 2 2 2 2 2 2 2 2 2 2 2 2 2 14_Tabla M" xfId="36457"/>
    <cellStyle name="Normal 2 2 2 2 2 2 2 2 2 2 2 2 2 2 2 2 2 2 2 2 2 2 2 2 2 2 2 2 2 2 2 2 2 2 2 2 15" xfId="3642"/>
    <cellStyle name="Normal 2 2 2 2 2 2 2 2 2 2 2 2 2 2 2 2 2 2 2 2 2 2 2 2 2 2 2 2 2 2 2 2 2 2 2 2 15 10" xfId="29949"/>
    <cellStyle name="Normal 2 2 2 2 2 2 2 2 2 2 2 2 2 2 2 2 2 2 2 2 2 2 2 2 2 2 2 2 2 2 2 2 2 2 2 2 15 2" xfId="8259"/>
    <cellStyle name="Normal 2 2 2 2 2 2 2 2 2 2 2 2 2 2 2 2 2 2 2 2 2 2 2 2 2 2 2 2 2 2 2 2 2 2 2 2 15 3" xfId="9422"/>
    <cellStyle name="Normal 2 2 2 2 2 2 2 2 2 2 2 2 2 2 2 2 2 2 2 2 2 2 2 2 2 2 2 2 2 2 2 2 2 2 2 2 15 4" xfId="12560"/>
    <cellStyle name="Normal 2 2 2 2 2 2 2 2 2 2 2 2 2 2 2 2 2 2 2 2 2 2 2 2 2 2 2 2 2 2 2 2 2 2 2 2 15 5" xfId="15679"/>
    <cellStyle name="Normal 2 2 2 2 2 2 2 2 2 2 2 2 2 2 2 2 2 2 2 2 2 2 2 2 2 2 2 2 2 2 2 2 2 2 2 2 15 6" xfId="18757"/>
    <cellStyle name="Normal 2 2 2 2 2 2 2 2 2 2 2 2 2 2 2 2 2 2 2 2 2 2 2 2 2 2 2 2 2 2 2 2 2 2 2 2 15 7" xfId="21761"/>
    <cellStyle name="Normal 2 2 2 2 2 2 2 2 2 2 2 2 2 2 2 2 2 2 2 2 2 2 2 2 2 2 2 2 2 2 2 2 2 2 2 2 15 8" xfId="31640"/>
    <cellStyle name="Normal 2 2 2 2 2 2 2 2 2 2 2 2 2 2 2 2 2 2 2 2 2 2 2 2 2 2 2 2 2 2 2 2 2 2 2 2 15 9" xfId="33237"/>
    <cellStyle name="Normal 2 2 2 2 2 2 2 2 2 2 2 2 2 2 2 2 2 2 2 2 2 2 2 2 2 2 2 2 2 2 2 2 2 2 2 2 15_Tabla M" xfId="36458"/>
    <cellStyle name="Normal 2 2 2 2 2 2 2 2 2 2 2 2 2 2 2 2 2 2 2 2 2 2 2 2 2 2 2 2 2 2 2 2 2 2 2 2 16" xfId="3643"/>
    <cellStyle name="Normal 2 2 2 2 2 2 2 2 2 2 2 2 2 2 2 2 2 2 2 2 2 2 2 2 2 2 2 2 2 2 2 2 2 2 2 2 16 10" xfId="28740"/>
    <cellStyle name="Normal 2 2 2 2 2 2 2 2 2 2 2 2 2 2 2 2 2 2 2 2 2 2 2 2 2 2 2 2 2 2 2 2 2 2 2 2 16 2" xfId="8260"/>
    <cellStyle name="Normal 2 2 2 2 2 2 2 2 2 2 2 2 2 2 2 2 2 2 2 2 2 2 2 2 2 2 2 2 2 2 2 2 2 2 2 2 16 3" xfId="9421"/>
    <cellStyle name="Normal 2 2 2 2 2 2 2 2 2 2 2 2 2 2 2 2 2 2 2 2 2 2 2 2 2 2 2 2 2 2 2 2 2 2 2 2 16 4" xfId="12559"/>
    <cellStyle name="Normal 2 2 2 2 2 2 2 2 2 2 2 2 2 2 2 2 2 2 2 2 2 2 2 2 2 2 2 2 2 2 2 2 2 2 2 2 16 5" xfId="15678"/>
    <cellStyle name="Normal 2 2 2 2 2 2 2 2 2 2 2 2 2 2 2 2 2 2 2 2 2 2 2 2 2 2 2 2 2 2 2 2 2 2 2 2 16 6" xfId="18756"/>
    <cellStyle name="Normal 2 2 2 2 2 2 2 2 2 2 2 2 2 2 2 2 2 2 2 2 2 2 2 2 2 2 2 2 2 2 2 2 2 2 2 2 16 7" xfId="21760"/>
    <cellStyle name="Normal 2 2 2 2 2 2 2 2 2 2 2 2 2 2 2 2 2 2 2 2 2 2 2 2 2 2 2 2 2 2 2 2 2 2 2 2 16 8" xfId="30526"/>
    <cellStyle name="Normal 2 2 2 2 2 2 2 2 2 2 2 2 2 2 2 2 2 2 2 2 2 2 2 2 2 2 2 2 2 2 2 2 2 2 2 2 16 9" xfId="26975"/>
    <cellStyle name="Normal 2 2 2 2 2 2 2 2 2 2 2 2 2 2 2 2 2 2 2 2 2 2 2 2 2 2 2 2 2 2 2 2 2 2 2 2 16_Tabla M" xfId="36459"/>
    <cellStyle name="Normal 2 2 2 2 2 2 2 2 2 2 2 2 2 2 2 2 2 2 2 2 2 2 2 2 2 2 2 2 2 2 2 2 2 2 2 2 17" xfId="3644"/>
    <cellStyle name="Normal 2 2 2 2 2 2 2 2 2 2 2 2 2 2 2 2 2 2 2 2 2 2 2 2 2 2 2 2 2 2 2 2 2 2 2 2 17 10" xfId="35741"/>
    <cellStyle name="Normal 2 2 2 2 2 2 2 2 2 2 2 2 2 2 2 2 2 2 2 2 2 2 2 2 2 2 2 2 2 2 2 2 2 2 2 2 17 2" xfId="8261"/>
    <cellStyle name="Normal 2 2 2 2 2 2 2 2 2 2 2 2 2 2 2 2 2 2 2 2 2 2 2 2 2 2 2 2 2 2 2 2 2 2 2 2 17 3" xfId="9420"/>
    <cellStyle name="Normal 2 2 2 2 2 2 2 2 2 2 2 2 2 2 2 2 2 2 2 2 2 2 2 2 2 2 2 2 2 2 2 2 2 2 2 2 17 4" xfId="12558"/>
    <cellStyle name="Normal 2 2 2 2 2 2 2 2 2 2 2 2 2 2 2 2 2 2 2 2 2 2 2 2 2 2 2 2 2 2 2 2 2 2 2 2 17 5" xfId="15677"/>
    <cellStyle name="Normal 2 2 2 2 2 2 2 2 2 2 2 2 2 2 2 2 2 2 2 2 2 2 2 2 2 2 2 2 2 2 2 2 2 2 2 2 17 6" xfId="18755"/>
    <cellStyle name="Normal 2 2 2 2 2 2 2 2 2 2 2 2 2 2 2 2 2 2 2 2 2 2 2 2 2 2 2 2 2 2 2 2 2 2 2 2 17 7" xfId="21759"/>
    <cellStyle name="Normal 2 2 2 2 2 2 2 2 2 2 2 2 2 2 2 2 2 2 2 2 2 2 2 2 2 2 2 2 2 2 2 2 2 2 2 2 17 8" xfId="29357"/>
    <cellStyle name="Normal 2 2 2 2 2 2 2 2 2 2 2 2 2 2 2 2 2 2 2 2 2 2 2 2 2 2 2 2 2 2 2 2 2 2 2 2 17 9" xfId="28354"/>
    <cellStyle name="Normal 2 2 2 2 2 2 2 2 2 2 2 2 2 2 2 2 2 2 2 2 2 2 2 2 2 2 2 2 2 2 2 2 2 2 2 2 17_Tabla M" xfId="36460"/>
    <cellStyle name="Normal 2 2 2 2 2 2 2 2 2 2 2 2 2 2 2 2 2 2 2 2 2 2 2 2 2 2 2 2 2 2 2 2 2 2 2 2 18" xfId="3645"/>
    <cellStyle name="Normal 2 2 2 2 2 2 2 2 2 2 2 2 2 2 2 2 2 2 2 2 2 2 2 2 2 2 2 2 2 2 2 2 2 2 2 2 18 10" xfId="35379"/>
    <cellStyle name="Normal 2 2 2 2 2 2 2 2 2 2 2 2 2 2 2 2 2 2 2 2 2 2 2 2 2 2 2 2 2 2 2 2 2 2 2 2 18 2" xfId="8262"/>
    <cellStyle name="Normal 2 2 2 2 2 2 2 2 2 2 2 2 2 2 2 2 2 2 2 2 2 2 2 2 2 2 2 2 2 2 2 2 2 2 2 2 18 3" xfId="9419"/>
    <cellStyle name="Normal 2 2 2 2 2 2 2 2 2 2 2 2 2 2 2 2 2 2 2 2 2 2 2 2 2 2 2 2 2 2 2 2 2 2 2 2 18 4" xfId="12557"/>
    <cellStyle name="Normal 2 2 2 2 2 2 2 2 2 2 2 2 2 2 2 2 2 2 2 2 2 2 2 2 2 2 2 2 2 2 2 2 2 2 2 2 18 5" xfId="15676"/>
    <cellStyle name="Normal 2 2 2 2 2 2 2 2 2 2 2 2 2 2 2 2 2 2 2 2 2 2 2 2 2 2 2 2 2 2 2 2 2 2 2 2 18 6" xfId="18754"/>
    <cellStyle name="Normal 2 2 2 2 2 2 2 2 2 2 2 2 2 2 2 2 2 2 2 2 2 2 2 2 2 2 2 2 2 2 2 2 2 2 2 2 18 7" xfId="21758"/>
    <cellStyle name="Normal 2 2 2 2 2 2 2 2 2 2 2 2 2 2 2 2 2 2 2 2 2 2 2 2 2 2 2 2 2 2 2 2 2 2 2 2 18 8" xfId="28225"/>
    <cellStyle name="Normal 2 2 2 2 2 2 2 2 2 2 2 2 2 2 2 2 2 2 2 2 2 2 2 2 2 2 2 2 2 2 2 2 2 2 2 2 18 9" xfId="31897"/>
    <cellStyle name="Normal 2 2 2 2 2 2 2 2 2 2 2 2 2 2 2 2 2 2 2 2 2 2 2 2 2 2 2 2 2 2 2 2 2 2 2 2 18_Tabla M" xfId="36461"/>
    <cellStyle name="Normal 2 2 2 2 2 2 2 2 2 2 2 2 2 2 2 2 2 2 2 2 2 2 2 2 2 2 2 2 2 2 2 2 2 2 2 2 19" xfId="3646"/>
    <cellStyle name="Normal 2 2 2 2 2 2 2 2 2 2 2 2 2 2 2 2 2 2 2 2 2 2 2 2 2 2 2 2 2 2 2 2 2 2 2 2 19 10" xfId="34927"/>
    <cellStyle name="Normal 2 2 2 2 2 2 2 2 2 2 2 2 2 2 2 2 2 2 2 2 2 2 2 2 2 2 2 2 2 2 2 2 2 2 2 2 19 2" xfId="8263"/>
    <cellStyle name="Normal 2 2 2 2 2 2 2 2 2 2 2 2 2 2 2 2 2 2 2 2 2 2 2 2 2 2 2 2 2 2 2 2 2 2 2 2 19 3" xfId="9418"/>
    <cellStyle name="Normal 2 2 2 2 2 2 2 2 2 2 2 2 2 2 2 2 2 2 2 2 2 2 2 2 2 2 2 2 2 2 2 2 2 2 2 2 19 4" xfId="12556"/>
    <cellStyle name="Normal 2 2 2 2 2 2 2 2 2 2 2 2 2 2 2 2 2 2 2 2 2 2 2 2 2 2 2 2 2 2 2 2 2 2 2 2 19 5" xfId="15675"/>
    <cellStyle name="Normal 2 2 2 2 2 2 2 2 2 2 2 2 2 2 2 2 2 2 2 2 2 2 2 2 2 2 2 2 2 2 2 2 2 2 2 2 19 6" xfId="18753"/>
    <cellStyle name="Normal 2 2 2 2 2 2 2 2 2 2 2 2 2 2 2 2 2 2 2 2 2 2 2 2 2 2 2 2 2 2 2 2 2 2 2 2 19 7" xfId="21757"/>
    <cellStyle name="Normal 2 2 2 2 2 2 2 2 2 2 2 2 2 2 2 2 2 2 2 2 2 2 2 2 2 2 2 2 2 2 2 2 2 2 2 2 19 8" xfId="32589"/>
    <cellStyle name="Normal 2 2 2 2 2 2 2 2 2 2 2 2 2 2 2 2 2 2 2 2 2 2 2 2 2 2 2 2 2 2 2 2 2 2 2 2 19 9" xfId="33993"/>
    <cellStyle name="Normal 2 2 2 2 2 2 2 2 2 2 2 2 2 2 2 2 2 2 2 2 2 2 2 2 2 2 2 2 2 2 2 2 2 2 2 2 19_Tabla M" xfId="36462"/>
    <cellStyle name="Normal 2 2 2 2 2 2 2 2 2 2 2 2 2 2 2 2 2 2 2 2 2 2 2 2 2 2 2 2 2 2 2 2 2 2 2 2 2" xfId="3647"/>
    <cellStyle name="Normal 2 2 2 2 2 2 2 2 2 2 2 2 2 2 2 2 2 2 2 2 2 2 2 2 2 2 2 2 2 2 2 2 2 2 2 2 2 10" xfId="3648"/>
    <cellStyle name="Normal 2 2 2 2 2 2 2 2 2 2 2 2 2 2 2 2 2 2 2 2 2 2 2 2 2 2 2 2 2 2 2 2 2 2 2 2 2 11" xfId="3649"/>
    <cellStyle name="Normal 2 2 2 2 2 2 2 2 2 2 2 2 2 2 2 2 2 2 2 2 2 2 2 2 2 2 2 2 2 2 2 2 2 2 2 2 2 12" xfId="3650"/>
    <cellStyle name="Normal 2 2 2 2 2 2 2 2 2 2 2 2 2 2 2 2 2 2 2 2 2 2 2 2 2 2 2 2 2 2 2 2 2 2 2 2 2 13" xfId="3651"/>
    <cellStyle name="Normal 2 2 2 2 2 2 2 2 2 2 2 2 2 2 2 2 2 2 2 2 2 2 2 2 2 2 2 2 2 2 2 2 2 2 2 2 2 14" xfId="3652"/>
    <cellStyle name="Normal 2 2 2 2 2 2 2 2 2 2 2 2 2 2 2 2 2 2 2 2 2 2 2 2 2 2 2 2 2 2 2 2 2 2 2 2 2 15" xfId="3653"/>
    <cellStyle name="Normal 2 2 2 2 2 2 2 2 2 2 2 2 2 2 2 2 2 2 2 2 2 2 2 2 2 2 2 2 2 2 2 2 2 2 2 2 2 16" xfId="3654"/>
    <cellStyle name="Normal 2 2 2 2 2 2 2 2 2 2 2 2 2 2 2 2 2 2 2 2 2 2 2 2 2 2 2 2 2 2 2 2 2 2 2 2 2 17" xfId="3655"/>
    <cellStyle name="Normal 2 2 2 2 2 2 2 2 2 2 2 2 2 2 2 2 2 2 2 2 2 2 2 2 2 2 2 2 2 2 2 2 2 2 2 2 2 18" xfId="3656"/>
    <cellStyle name="Normal 2 2 2 2 2 2 2 2 2 2 2 2 2 2 2 2 2 2 2 2 2 2 2 2 2 2 2 2 2 2 2 2 2 2 2 2 2 19" xfId="3657"/>
    <cellStyle name="Normal 2 2 2 2 2 2 2 2 2 2 2 2 2 2 2 2 2 2 2 2 2 2 2 2 2 2 2 2 2 2 2 2 2 2 2 2 2 2" xfId="3658"/>
    <cellStyle name="Normal 2 2 2 2 2 2 2 2 2 2 2 2 2 2 2 2 2 2 2 2 2 2 2 2 2 2 2 2 2 2 2 2 2 2 2 2 2 2 10" xfId="3659"/>
    <cellStyle name="Normal 2 2 2 2 2 2 2 2 2 2 2 2 2 2 2 2 2 2 2 2 2 2 2 2 2 2 2 2 2 2 2 2 2 2 2 2 2 2 10 10" xfId="35378"/>
    <cellStyle name="Normal 2 2 2 2 2 2 2 2 2 2 2 2 2 2 2 2 2 2 2 2 2 2 2 2 2 2 2 2 2 2 2 2 2 2 2 2 2 2 10 2" xfId="8276"/>
    <cellStyle name="Normal 2 2 2 2 2 2 2 2 2 2 2 2 2 2 2 2 2 2 2 2 2 2 2 2 2 2 2 2 2 2 2 2 2 2 2 2 2 2 10 3" xfId="9405"/>
    <cellStyle name="Normal 2 2 2 2 2 2 2 2 2 2 2 2 2 2 2 2 2 2 2 2 2 2 2 2 2 2 2 2 2 2 2 2 2 2 2 2 2 2 10 4" xfId="12543"/>
    <cellStyle name="Normal 2 2 2 2 2 2 2 2 2 2 2 2 2 2 2 2 2 2 2 2 2 2 2 2 2 2 2 2 2 2 2 2 2 2 2 2 2 2 10 5" xfId="15662"/>
    <cellStyle name="Normal 2 2 2 2 2 2 2 2 2 2 2 2 2 2 2 2 2 2 2 2 2 2 2 2 2 2 2 2 2 2 2 2 2 2 2 2 2 2 10 6" xfId="18740"/>
    <cellStyle name="Normal 2 2 2 2 2 2 2 2 2 2 2 2 2 2 2 2 2 2 2 2 2 2 2 2 2 2 2 2 2 2 2 2 2 2 2 2 2 2 10 7" xfId="21744"/>
    <cellStyle name="Normal 2 2 2 2 2 2 2 2 2 2 2 2 2 2 2 2 2 2 2 2 2 2 2 2 2 2 2 2 2 2 2 2 2 2 2 2 2 2 10 8" xfId="29356"/>
    <cellStyle name="Normal 2 2 2 2 2 2 2 2 2 2 2 2 2 2 2 2 2 2 2 2 2 2 2 2 2 2 2 2 2 2 2 2 2 2 2 2 2 2 10 9" xfId="31765"/>
    <cellStyle name="Normal 2 2 2 2 2 2 2 2 2 2 2 2 2 2 2 2 2 2 2 2 2 2 2 2 2 2 2 2 2 2 2 2 2 2 2 2 2 2 10_Tabla M" xfId="36465"/>
    <cellStyle name="Normal 2 2 2 2 2 2 2 2 2 2 2 2 2 2 2 2 2 2 2 2 2 2 2 2 2 2 2 2 2 2 2 2 2 2 2 2 2 2 11" xfId="3660"/>
    <cellStyle name="Normal 2 2 2 2 2 2 2 2 2 2 2 2 2 2 2 2 2 2 2 2 2 2 2 2 2 2 2 2 2 2 2 2 2 2 2 2 2 2 11 10" xfId="34926"/>
    <cellStyle name="Normal 2 2 2 2 2 2 2 2 2 2 2 2 2 2 2 2 2 2 2 2 2 2 2 2 2 2 2 2 2 2 2 2 2 2 2 2 2 2 11 2" xfId="8277"/>
    <cellStyle name="Normal 2 2 2 2 2 2 2 2 2 2 2 2 2 2 2 2 2 2 2 2 2 2 2 2 2 2 2 2 2 2 2 2 2 2 2 2 2 2 11 3" xfId="9404"/>
    <cellStyle name="Normal 2 2 2 2 2 2 2 2 2 2 2 2 2 2 2 2 2 2 2 2 2 2 2 2 2 2 2 2 2 2 2 2 2 2 2 2 2 2 11 4" xfId="12542"/>
    <cellStyle name="Normal 2 2 2 2 2 2 2 2 2 2 2 2 2 2 2 2 2 2 2 2 2 2 2 2 2 2 2 2 2 2 2 2 2 2 2 2 2 2 11 5" xfId="15661"/>
    <cellStyle name="Normal 2 2 2 2 2 2 2 2 2 2 2 2 2 2 2 2 2 2 2 2 2 2 2 2 2 2 2 2 2 2 2 2 2 2 2 2 2 2 11 6" xfId="18739"/>
    <cellStyle name="Normal 2 2 2 2 2 2 2 2 2 2 2 2 2 2 2 2 2 2 2 2 2 2 2 2 2 2 2 2 2 2 2 2 2 2 2 2 2 2 11 7" xfId="21743"/>
    <cellStyle name="Normal 2 2 2 2 2 2 2 2 2 2 2 2 2 2 2 2 2 2 2 2 2 2 2 2 2 2 2 2 2 2 2 2 2 2 2 2 2 2 11 8" xfId="28224"/>
    <cellStyle name="Normal 2 2 2 2 2 2 2 2 2 2 2 2 2 2 2 2 2 2 2 2 2 2 2 2 2 2 2 2 2 2 2 2 2 2 2 2 2 2 11 9" xfId="29747"/>
    <cellStyle name="Normal 2 2 2 2 2 2 2 2 2 2 2 2 2 2 2 2 2 2 2 2 2 2 2 2 2 2 2 2 2 2 2 2 2 2 2 2 2 2 11_Tabla M" xfId="36466"/>
    <cellStyle name="Normal 2 2 2 2 2 2 2 2 2 2 2 2 2 2 2 2 2 2 2 2 2 2 2 2 2 2 2 2 2 2 2 2 2 2 2 2 2 2 12" xfId="3661"/>
    <cellStyle name="Normal 2 2 2 2 2 2 2 2 2 2 2 2 2 2 2 2 2 2 2 2 2 2 2 2 2 2 2 2 2 2 2 2 2 2 2 2 2 2 12 10" xfId="34473"/>
    <cellStyle name="Normal 2 2 2 2 2 2 2 2 2 2 2 2 2 2 2 2 2 2 2 2 2 2 2 2 2 2 2 2 2 2 2 2 2 2 2 2 2 2 12 2" xfId="8278"/>
    <cellStyle name="Normal 2 2 2 2 2 2 2 2 2 2 2 2 2 2 2 2 2 2 2 2 2 2 2 2 2 2 2 2 2 2 2 2 2 2 2 2 2 2 12 3" xfId="9403"/>
    <cellStyle name="Normal 2 2 2 2 2 2 2 2 2 2 2 2 2 2 2 2 2 2 2 2 2 2 2 2 2 2 2 2 2 2 2 2 2 2 2 2 2 2 12 4" xfId="12541"/>
    <cellStyle name="Normal 2 2 2 2 2 2 2 2 2 2 2 2 2 2 2 2 2 2 2 2 2 2 2 2 2 2 2 2 2 2 2 2 2 2 2 2 2 2 12 5" xfId="15660"/>
    <cellStyle name="Normal 2 2 2 2 2 2 2 2 2 2 2 2 2 2 2 2 2 2 2 2 2 2 2 2 2 2 2 2 2 2 2 2 2 2 2 2 2 2 12 6" xfId="18738"/>
    <cellStyle name="Normal 2 2 2 2 2 2 2 2 2 2 2 2 2 2 2 2 2 2 2 2 2 2 2 2 2 2 2 2 2 2 2 2 2 2 2 2 2 2 12 7" xfId="21742"/>
    <cellStyle name="Normal 2 2 2 2 2 2 2 2 2 2 2 2 2 2 2 2 2 2 2 2 2 2 2 2 2 2 2 2 2 2 2 2 2 2 2 2 2 2 12 8" xfId="32588"/>
    <cellStyle name="Normal 2 2 2 2 2 2 2 2 2 2 2 2 2 2 2 2 2 2 2 2 2 2 2 2 2 2 2 2 2 2 2 2 2 2 2 2 2 2 12 9" xfId="33992"/>
    <cellStyle name="Normal 2 2 2 2 2 2 2 2 2 2 2 2 2 2 2 2 2 2 2 2 2 2 2 2 2 2 2 2 2 2 2 2 2 2 2 2 2 2 12_Tabla M" xfId="36467"/>
    <cellStyle name="Normal 2 2 2 2 2 2 2 2 2 2 2 2 2 2 2 2 2 2 2 2 2 2 2 2 2 2 2 2 2 2 2 2 2 2 2 2 2 2 13" xfId="3662"/>
    <cellStyle name="Normal 2 2 2 2 2 2 2 2 2 2 2 2 2 2 2 2 2 2 2 2 2 2 2 2 2 2 2 2 2 2 2 2 2 2 2 2 2 2 13 10" xfId="28748"/>
    <cellStyle name="Normal 2 2 2 2 2 2 2 2 2 2 2 2 2 2 2 2 2 2 2 2 2 2 2 2 2 2 2 2 2 2 2 2 2 2 2 2 2 2 13 2" xfId="8279"/>
    <cellStyle name="Normal 2 2 2 2 2 2 2 2 2 2 2 2 2 2 2 2 2 2 2 2 2 2 2 2 2 2 2 2 2 2 2 2 2 2 2 2 2 2 13 3" xfId="9402"/>
    <cellStyle name="Normal 2 2 2 2 2 2 2 2 2 2 2 2 2 2 2 2 2 2 2 2 2 2 2 2 2 2 2 2 2 2 2 2 2 2 2 2 2 2 13 4" xfId="12540"/>
    <cellStyle name="Normal 2 2 2 2 2 2 2 2 2 2 2 2 2 2 2 2 2 2 2 2 2 2 2 2 2 2 2 2 2 2 2 2 2 2 2 2 2 2 13 5" xfId="15659"/>
    <cellStyle name="Normal 2 2 2 2 2 2 2 2 2 2 2 2 2 2 2 2 2 2 2 2 2 2 2 2 2 2 2 2 2 2 2 2 2 2 2 2 2 2 13 6" xfId="18737"/>
    <cellStyle name="Normal 2 2 2 2 2 2 2 2 2 2 2 2 2 2 2 2 2 2 2 2 2 2 2 2 2 2 2 2 2 2 2 2 2 2 2 2 2 2 13 7" xfId="21741"/>
    <cellStyle name="Normal 2 2 2 2 2 2 2 2 2 2 2 2 2 2 2 2 2 2 2 2 2 2 2 2 2 2 2 2 2 2 2 2 2 2 2 2 2 2 13 8" xfId="31638"/>
    <cellStyle name="Normal 2 2 2 2 2 2 2 2 2 2 2 2 2 2 2 2 2 2 2 2 2 2 2 2 2 2 2 2 2 2 2 2 2 2 2 2 2 2 13 9" xfId="33235"/>
    <cellStyle name="Normal 2 2 2 2 2 2 2 2 2 2 2 2 2 2 2 2 2 2 2 2 2 2 2 2 2 2 2 2 2 2 2 2 2 2 2 2 2 2 13_Tabla M" xfId="36468"/>
    <cellStyle name="Normal 2 2 2 2 2 2 2 2 2 2 2 2 2 2 2 2 2 2 2 2 2 2 2 2 2 2 2 2 2 2 2 2 2 2 2 2 2 2 14" xfId="3663"/>
    <cellStyle name="Normal 2 2 2 2 2 2 2 2 2 2 2 2 2 2 2 2 2 2 2 2 2 2 2 2 2 2 2 2 2 2 2 2 2 2 2 2 2 2 14 10" xfId="24771"/>
    <cellStyle name="Normal 2 2 2 2 2 2 2 2 2 2 2 2 2 2 2 2 2 2 2 2 2 2 2 2 2 2 2 2 2 2 2 2 2 2 2 2 2 2 14 2" xfId="8280"/>
    <cellStyle name="Normal 2 2 2 2 2 2 2 2 2 2 2 2 2 2 2 2 2 2 2 2 2 2 2 2 2 2 2 2 2 2 2 2 2 2 2 2 2 2 14 3" xfId="9401"/>
    <cellStyle name="Normal 2 2 2 2 2 2 2 2 2 2 2 2 2 2 2 2 2 2 2 2 2 2 2 2 2 2 2 2 2 2 2 2 2 2 2 2 2 2 14 4" xfId="12539"/>
    <cellStyle name="Normal 2 2 2 2 2 2 2 2 2 2 2 2 2 2 2 2 2 2 2 2 2 2 2 2 2 2 2 2 2 2 2 2 2 2 2 2 2 2 14 5" xfId="15658"/>
    <cellStyle name="Normal 2 2 2 2 2 2 2 2 2 2 2 2 2 2 2 2 2 2 2 2 2 2 2 2 2 2 2 2 2 2 2 2 2 2 2 2 2 2 14 6" xfId="18736"/>
    <cellStyle name="Normal 2 2 2 2 2 2 2 2 2 2 2 2 2 2 2 2 2 2 2 2 2 2 2 2 2 2 2 2 2 2 2 2 2 2 2 2 2 2 14 7" xfId="21740"/>
    <cellStyle name="Normal 2 2 2 2 2 2 2 2 2 2 2 2 2 2 2 2 2 2 2 2 2 2 2 2 2 2 2 2 2 2 2 2 2 2 2 2 2 2 14 8" xfId="30524"/>
    <cellStyle name="Normal 2 2 2 2 2 2 2 2 2 2 2 2 2 2 2 2 2 2 2 2 2 2 2 2 2 2 2 2 2 2 2 2 2 2 2 2 2 2 14 9" xfId="30856"/>
    <cellStyle name="Normal 2 2 2 2 2 2 2 2 2 2 2 2 2 2 2 2 2 2 2 2 2 2 2 2 2 2 2 2 2 2 2 2 2 2 2 2 2 2 14_Tabla M" xfId="36469"/>
    <cellStyle name="Normal 2 2 2 2 2 2 2 2 2 2 2 2 2 2 2 2 2 2 2 2 2 2 2 2 2 2 2 2 2 2 2 2 2 2 2 2 2 2 15" xfId="3664"/>
    <cellStyle name="Normal 2 2 2 2 2 2 2 2 2 2 2 2 2 2 2 2 2 2 2 2 2 2 2 2 2 2 2 2 2 2 2 2 2 2 2 2 2 2 15 10" xfId="27372"/>
    <cellStyle name="Normal 2 2 2 2 2 2 2 2 2 2 2 2 2 2 2 2 2 2 2 2 2 2 2 2 2 2 2 2 2 2 2 2 2 2 2 2 2 2 15 2" xfId="8281"/>
    <cellStyle name="Normal 2 2 2 2 2 2 2 2 2 2 2 2 2 2 2 2 2 2 2 2 2 2 2 2 2 2 2 2 2 2 2 2 2 2 2 2 2 2 15 3" xfId="9400"/>
    <cellStyle name="Normal 2 2 2 2 2 2 2 2 2 2 2 2 2 2 2 2 2 2 2 2 2 2 2 2 2 2 2 2 2 2 2 2 2 2 2 2 2 2 15 4" xfId="12538"/>
    <cellStyle name="Normal 2 2 2 2 2 2 2 2 2 2 2 2 2 2 2 2 2 2 2 2 2 2 2 2 2 2 2 2 2 2 2 2 2 2 2 2 2 2 15 5" xfId="15657"/>
    <cellStyle name="Normal 2 2 2 2 2 2 2 2 2 2 2 2 2 2 2 2 2 2 2 2 2 2 2 2 2 2 2 2 2 2 2 2 2 2 2 2 2 2 15 6" xfId="18735"/>
    <cellStyle name="Normal 2 2 2 2 2 2 2 2 2 2 2 2 2 2 2 2 2 2 2 2 2 2 2 2 2 2 2 2 2 2 2 2 2 2 2 2 2 2 15 7" xfId="21739"/>
    <cellStyle name="Normal 2 2 2 2 2 2 2 2 2 2 2 2 2 2 2 2 2 2 2 2 2 2 2 2 2 2 2 2 2 2 2 2 2 2 2 2 2 2 15 8" xfId="29355"/>
    <cellStyle name="Normal 2 2 2 2 2 2 2 2 2 2 2 2 2 2 2 2 2 2 2 2 2 2 2 2 2 2 2 2 2 2 2 2 2 2 2 2 2 2 15 9" xfId="27198"/>
    <cellStyle name="Normal 2 2 2 2 2 2 2 2 2 2 2 2 2 2 2 2 2 2 2 2 2 2 2 2 2 2 2 2 2 2 2 2 2 2 2 2 2 2 15_Tabla M" xfId="36470"/>
    <cellStyle name="Normal 2 2 2 2 2 2 2 2 2 2 2 2 2 2 2 2 2 2 2 2 2 2 2 2 2 2 2 2 2 2 2 2 2 2 2 2 2 2 16" xfId="3665"/>
    <cellStyle name="Normal 2 2 2 2 2 2 2 2 2 2 2 2 2 2 2 2 2 2 2 2 2 2 2 2 2 2 2 2 2 2 2 2 2 2 2 2 2 2 16 10" xfId="35562"/>
    <cellStyle name="Normal 2 2 2 2 2 2 2 2 2 2 2 2 2 2 2 2 2 2 2 2 2 2 2 2 2 2 2 2 2 2 2 2 2 2 2 2 2 2 16 2" xfId="8282"/>
    <cellStyle name="Normal 2 2 2 2 2 2 2 2 2 2 2 2 2 2 2 2 2 2 2 2 2 2 2 2 2 2 2 2 2 2 2 2 2 2 2 2 2 2 16 3" xfId="9399"/>
    <cellStyle name="Normal 2 2 2 2 2 2 2 2 2 2 2 2 2 2 2 2 2 2 2 2 2 2 2 2 2 2 2 2 2 2 2 2 2 2 2 2 2 2 16 4" xfId="12537"/>
    <cellStyle name="Normal 2 2 2 2 2 2 2 2 2 2 2 2 2 2 2 2 2 2 2 2 2 2 2 2 2 2 2 2 2 2 2 2 2 2 2 2 2 2 16 5" xfId="15656"/>
    <cellStyle name="Normal 2 2 2 2 2 2 2 2 2 2 2 2 2 2 2 2 2 2 2 2 2 2 2 2 2 2 2 2 2 2 2 2 2 2 2 2 2 2 16 6" xfId="18734"/>
    <cellStyle name="Normal 2 2 2 2 2 2 2 2 2 2 2 2 2 2 2 2 2 2 2 2 2 2 2 2 2 2 2 2 2 2 2 2 2 2 2 2 2 2 16 7" xfId="21738"/>
    <cellStyle name="Normal 2 2 2 2 2 2 2 2 2 2 2 2 2 2 2 2 2 2 2 2 2 2 2 2 2 2 2 2 2 2 2 2 2 2 2 2 2 2 16 8" xfId="28223"/>
    <cellStyle name="Normal 2 2 2 2 2 2 2 2 2 2 2 2 2 2 2 2 2 2 2 2 2 2 2 2 2 2 2 2 2 2 2 2 2 2 2 2 2 2 16 9" xfId="30886"/>
    <cellStyle name="Normal 2 2 2 2 2 2 2 2 2 2 2 2 2 2 2 2 2 2 2 2 2 2 2 2 2 2 2 2 2 2 2 2 2 2 2 2 2 2 16_Tabla M" xfId="36471"/>
    <cellStyle name="Normal 2 2 2 2 2 2 2 2 2 2 2 2 2 2 2 2 2 2 2 2 2 2 2 2 2 2 2 2 2 2 2 2 2 2 2 2 2 2 17" xfId="3666"/>
    <cellStyle name="Normal 2 2 2 2 2 2 2 2 2 2 2 2 2 2 2 2 2 2 2 2 2 2 2 2 2 2 2 2 2 2 2 2 2 2 2 2 2 2 17 10" xfId="35377"/>
    <cellStyle name="Normal 2 2 2 2 2 2 2 2 2 2 2 2 2 2 2 2 2 2 2 2 2 2 2 2 2 2 2 2 2 2 2 2 2 2 2 2 2 2 17 2" xfId="8283"/>
    <cellStyle name="Normal 2 2 2 2 2 2 2 2 2 2 2 2 2 2 2 2 2 2 2 2 2 2 2 2 2 2 2 2 2 2 2 2 2 2 2 2 2 2 17 3" xfId="9398"/>
    <cellStyle name="Normal 2 2 2 2 2 2 2 2 2 2 2 2 2 2 2 2 2 2 2 2 2 2 2 2 2 2 2 2 2 2 2 2 2 2 2 2 2 2 17 4" xfId="12536"/>
    <cellStyle name="Normal 2 2 2 2 2 2 2 2 2 2 2 2 2 2 2 2 2 2 2 2 2 2 2 2 2 2 2 2 2 2 2 2 2 2 2 2 2 2 17 5" xfId="15655"/>
    <cellStyle name="Normal 2 2 2 2 2 2 2 2 2 2 2 2 2 2 2 2 2 2 2 2 2 2 2 2 2 2 2 2 2 2 2 2 2 2 2 2 2 2 17 6" xfId="18733"/>
    <cellStyle name="Normal 2 2 2 2 2 2 2 2 2 2 2 2 2 2 2 2 2 2 2 2 2 2 2 2 2 2 2 2 2 2 2 2 2 2 2 2 2 2 17 7" xfId="21737"/>
    <cellStyle name="Normal 2 2 2 2 2 2 2 2 2 2 2 2 2 2 2 2 2 2 2 2 2 2 2 2 2 2 2 2 2 2 2 2 2 2 2 2 2 2 17 8" xfId="32587"/>
    <cellStyle name="Normal 2 2 2 2 2 2 2 2 2 2 2 2 2 2 2 2 2 2 2 2 2 2 2 2 2 2 2 2 2 2 2 2 2 2 2 2 2 2 17 9" xfId="33991"/>
    <cellStyle name="Normal 2 2 2 2 2 2 2 2 2 2 2 2 2 2 2 2 2 2 2 2 2 2 2 2 2 2 2 2 2 2 2 2 2 2 2 2 2 2 17_Tabla M" xfId="36472"/>
    <cellStyle name="Normal 2 2 2 2 2 2 2 2 2 2 2 2 2 2 2 2 2 2 2 2 2 2 2 2 2 2 2 2 2 2 2 2 2 2 2 2 2 2 18" xfId="3667"/>
    <cellStyle name="Normal 2 2 2 2 2 2 2 2 2 2 2 2 2 2 2 2 2 2 2 2 2 2 2 2 2 2 2 2 2 2 2 2 2 2 2 2 2 2 18 10" xfId="34925"/>
    <cellStyle name="Normal 2 2 2 2 2 2 2 2 2 2 2 2 2 2 2 2 2 2 2 2 2 2 2 2 2 2 2 2 2 2 2 2 2 2 2 2 2 2 18 2" xfId="8284"/>
    <cellStyle name="Normal 2 2 2 2 2 2 2 2 2 2 2 2 2 2 2 2 2 2 2 2 2 2 2 2 2 2 2 2 2 2 2 2 2 2 2 2 2 2 18 3" xfId="9397"/>
    <cellStyle name="Normal 2 2 2 2 2 2 2 2 2 2 2 2 2 2 2 2 2 2 2 2 2 2 2 2 2 2 2 2 2 2 2 2 2 2 2 2 2 2 18 4" xfId="12535"/>
    <cellStyle name="Normal 2 2 2 2 2 2 2 2 2 2 2 2 2 2 2 2 2 2 2 2 2 2 2 2 2 2 2 2 2 2 2 2 2 2 2 2 2 2 18 5" xfId="15654"/>
    <cellStyle name="Normal 2 2 2 2 2 2 2 2 2 2 2 2 2 2 2 2 2 2 2 2 2 2 2 2 2 2 2 2 2 2 2 2 2 2 2 2 2 2 18 6" xfId="18732"/>
    <cellStyle name="Normal 2 2 2 2 2 2 2 2 2 2 2 2 2 2 2 2 2 2 2 2 2 2 2 2 2 2 2 2 2 2 2 2 2 2 2 2 2 2 18 7" xfId="21736"/>
    <cellStyle name="Normal 2 2 2 2 2 2 2 2 2 2 2 2 2 2 2 2 2 2 2 2 2 2 2 2 2 2 2 2 2 2 2 2 2 2 2 2 2 2 18 8" xfId="31637"/>
    <cellStyle name="Normal 2 2 2 2 2 2 2 2 2 2 2 2 2 2 2 2 2 2 2 2 2 2 2 2 2 2 2 2 2 2 2 2 2 2 2 2 2 2 18 9" xfId="33234"/>
    <cellStyle name="Normal 2 2 2 2 2 2 2 2 2 2 2 2 2 2 2 2 2 2 2 2 2 2 2 2 2 2 2 2 2 2 2 2 2 2 2 2 2 2 18_Tabla M" xfId="36473"/>
    <cellStyle name="Normal 2 2 2 2 2 2 2 2 2 2 2 2 2 2 2 2 2 2 2 2 2 2 2 2 2 2 2 2 2 2 2 2 2 2 2 2 2 2 19" xfId="3668"/>
    <cellStyle name="Normal 2 2 2 2 2 2 2 2 2 2 2 2 2 2 2 2 2 2 2 2 2 2 2 2 2 2 2 2 2 2 2 2 2 2 2 2 2 2 19 10" xfId="34472"/>
    <cellStyle name="Normal 2 2 2 2 2 2 2 2 2 2 2 2 2 2 2 2 2 2 2 2 2 2 2 2 2 2 2 2 2 2 2 2 2 2 2 2 2 2 19 2" xfId="8285"/>
    <cellStyle name="Normal 2 2 2 2 2 2 2 2 2 2 2 2 2 2 2 2 2 2 2 2 2 2 2 2 2 2 2 2 2 2 2 2 2 2 2 2 2 2 19 3" xfId="9396"/>
    <cellStyle name="Normal 2 2 2 2 2 2 2 2 2 2 2 2 2 2 2 2 2 2 2 2 2 2 2 2 2 2 2 2 2 2 2 2 2 2 2 2 2 2 19 4" xfId="12534"/>
    <cellStyle name="Normal 2 2 2 2 2 2 2 2 2 2 2 2 2 2 2 2 2 2 2 2 2 2 2 2 2 2 2 2 2 2 2 2 2 2 2 2 2 2 19 5" xfId="15653"/>
    <cellStyle name="Normal 2 2 2 2 2 2 2 2 2 2 2 2 2 2 2 2 2 2 2 2 2 2 2 2 2 2 2 2 2 2 2 2 2 2 2 2 2 2 19 6" xfId="18731"/>
    <cellStyle name="Normal 2 2 2 2 2 2 2 2 2 2 2 2 2 2 2 2 2 2 2 2 2 2 2 2 2 2 2 2 2 2 2 2 2 2 2 2 2 2 19 7" xfId="21735"/>
    <cellStyle name="Normal 2 2 2 2 2 2 2 2 2 2 2 2 2 2 2 2 2 2 2 2 2 2 2 2 2 2 2 2 2 2 2 2 2 2 2 2 2 2 19 8" xfId="30523"/>
    <cellStyle name="Normal 2 2 2 2 2 2 2 2 2 2 2 2 2 2 2 2 2 2 2 2 2 2 2 2 2 2 2 2 2 2 2 2 2 2 2 2 2 2 19 9" xfId="26976"/>
    <cellStyle name="Normal 2 2 2 2 2 2 2 2 2 2 2 2 2 2 2 2 2 2 2 2 2 2 2 2 2 2 2 2 2 2 2 2 2 2 2 2 2 2 19_Tabla M" xfId="36474"/>
    <cellStyle name="Normal 2 2 2 2 2 2 2 2 2 2 2 2 2 2 2 2 2 2 2 2 2 2 2 2 2 2 2 2 2 2 2 2 2 2 2 2 2 2 2" xfId="3669"/>
    <cellStyle name="Normal 2 2 2 2 2 2 2 2 2 2 2 2 2 2 2 2 2 2 2 2 2 2 2 2 2 2 2 2 2 2 2 2 2 2 2 2 2 2 2 10" xfId="3670"/>
    <cellStyle name="Normal 2 2 2 2 2 2 2 2 2 2 2 2 2 2 2 2 2 2 2 2 2 2 2 2 2 2 2 2 2 2 2 2 2 2 2 2 2 2 2 11" xfId="3671"/>
    <cellStyle name="Normal 2 2 2 2 2 2 2 2 2 2 2 2 2 2 2 2 2 2 2 2 2 2 2 2 2 2 2 2 2 2 2 2 2 2 2 2 2 2 2 12" xfId="3672"/>
    <cellStyle name="Normal 2 2 2 2 2 2 2 2 2 2 2 2 2 2 2 2 2 2 2 2 2 2 2 2 2 2 2 2 2 2 2 2 2 2 2 2 2 2 2 13" xfId="3673"/>
    <cellStyle name="Normal 2 2 2 2 2 2 2 2 2 2 2 2 2 2 2 2 2 2 2 2 2 2 2 2 2 2 2 2 2 2 2 2 2 2 2 2 2 2 2 14" xfId="3674"/>
    <cellStyle name="Normal 2 2 2 2 2 2 2 2 2 2 2 2 2 2 2 2 2 2 2 2 2 2 2 2 2 2 2 2 2 2 2 2 2 2 2 2 2 2 2 15" xfId="3675"/>
    <cellStyle name="Normal 2 2 2 2 2 2 2 2 2 2 2 2 2 2 2 2 2 2 2 2 2 2 2 2 2 2 2 2 2 2 2 2 2 2 2 2 2 2 2 16" xfId="3676"/>
    <cellStyle name="Normal 2 2 2 2 2 2 2 2 2 2 2 2 2 2 2 2 2 2 2 2 2 2 2 2 2 2 2 2 2 2 2 2 2 2 2 2 2 2 2 17" xfId="3677"/>
    <cellStyle name="Normal 2 2 2 2 2 2 2 2 2 2 2 2 2 2 2 2 2 2 2 2 2 2 2 2 2 2 2 2 2 2 2 2 2 2 2 2 2 2 2 18" xfId="3678"/>
    <cellStyle name="Normal 2 2 2 2 2 2 2 2 2 2 2 2 2 2 2 2 2 2 2 2 2 2 2 2 2 2 2 2 2 2 2 2 2 2 2 2 2 2 2 19" xfId="3679"/>
    <cellStyle name="Normal 2 2 2 2 2 2 2 2 2 2 2 2 2 2 2 2 2 2 2 2 2 2 2 2 2 2 2 2 2 2 2 2 2 2 2 2 2 2 2 2" xfId="3680"/>
    <cellStyle name="Normal 2 2 2 2 2 2 2 2 2 2 2 2 2 2 2 2 2 2 2 2 2 2 2 2 2 2 2 2 2 2 2 2 2 2 2 2 2 2 2 2 10" xfId="3681"/>
    <cellStyle name="Normal 2 2 2 2 2 2 2 2 2 2 2 2 2 2 2 2 2 2 2 2 2 2 2 2 2 2 2 2 2 2 2 2 2 2 2 2 2 2 2 2 10 10" xfId="34924"/>
    <cellStyle name="Normal 2 2 2 2 2 2 2 2 2 2 2 2 2 2 2 2 2 2 2 2 2 2 2 2 2 2 2 2 2 2 2 2 2 2 2 2 2 2 2 2 10 2" xfId="8298"/>
    <cellStyle name="Normal 2 2 2 2 2 2 2 2 2 2 2 2 2 2 2 2 2 2 2 2 2 2 2 2 2 2 2 2 2 2 2 2 2 2 2 2 2 2 2 2 10 3" xfId="9340"/>
    <cellStyle name="Normal 2 2 2 2 2 2 2 2 2 2 2 2 2 2 2 2 2 2 2 2 2 2 2 2 2 2 2 2 2 2 2 2 2 2 2 2 2 2 2 2 10 4" xfId="12478"/>
    <cellStyle name="Normal 2 2 2 2 2 2 2 2 2 2 2 2 2 2 2 2 2 2 2 2 2 2 2 2 2 2 2 2 2 2 2 2 2 2 2 2 2 2 2 2 10 5" xfId="15604"/>
    <cellStyle name="Normal 2 2 2 2 2 2 2 2 2 2 2 2 2 2 2 2 2 2 2 2 2 2 2 2 2 2 2 2 2 2 2 2 2 2 2 2 2 2 2 2 10 6" xfId="18685"/>
    <cellStyle name="Normal 2 2 2 2 2 2 2 2 2 2 2 2 2 2 2 2 2 2 2 2 2 2 2 2 2 2 2 2 2 2 2 2 2 2 2 2 2 2 2 2 10 7" xfId="21679"/>
    <cellStyle name="Normal 2 2 2 2 2 2 2 2 2 2 2 2 2 2 2 2 2 2 2 2 2 2 2 2 2 2 2 2 2 2 2 2 2 2 2 2 2 2 2 2 10 8" xfId="32586"/>
    <cellStyle name="Normal 2 2 2 2 2 2 2 2 2 2 2 2 2 2 2 2 2 2 2 2 2 2 2 2 2 2 2 2 2 2 2 2 2 2 2 2 2 2 2 2 10 9" xfId="33990"/>
    <cellStyle name="Normal 2 2 2 2 2 2 2 2 2 2 2 2 2 2 2 2 2 2 2 2 2 2 2 2 2 2 2 2 2 2 2 2 2 2 2 2 2 2 2 2 10_Tabla M" xfId="36477"/>
    <cellStyle name="Normal 2 2 2 2 2 2 2 2 2 2 2 2 2 2 2 2 2 2 2 2 2 2 2 2 2 2 2 2 2 2 2 2 2 2 2 2 2 2 2 2 11" xfId="3682"/>
    <cellStyle name="Normal 2 2 2 2 2 2 2 2 2 2 2 2 2 2 2 2 2 2 2 2 2 2 2 2 2 2 2 2 2 2 2 2 2 2 2 2 2 2 2 2 11 10" xfId="34471"/>
    <cellStyle name="Normal 2 2 2 2 2 2 2 2 2 2 2 2 2 2 2 2 2 2 2 2 2 2 2 2 2 2 2 2 2 2 2 2 2 2 2 2 2 2 2 2 11 2" xfId="8299"/>
    <cellStyle name="Normal 2 2 2 2 2 2 2 2 2 2 2 2 2 2 2 2 2 2 2 2 2 2 2 2 2 2 2 2 2 2 2 2 2 2 2 2 2 2 2 2 11 3" xfId="9339"/>
    <cellStyle name="Normal 2 2 2 2 2 2 2 2 2 2 2 2 2 2 2 2 2 2 2 2 2 2 2 2 2 2 2 2 2 2 2 2 2 2 2 2 2 2 2 2 11 4" xfId="12477"/>
    <cellStyle name="Normal 2 2 2 2 2 2 2 2 2 2 2 2 2 2 2 2 2 2 2 2 2 2 2 2 2 2 2 2 2 2 2 2 2 2 2 2 2 2 2 2 11 5" xfId="15603"/>
    <cellStyle name="Normal 2 2 2 2 2 2 2 2 2 2 2 2 2 2 2 2 2 2 2 2 2 2 2 2 2 2 2 2 2 2 2 2 2 2 2 2 2 2 2 2 11 6" xfId="18684"/>
    <cellStyle name="Normal 2 2 2 2 2 2 2 2 2 2 2 2 2 2 2 2 2 2 2 2 2 2 2 2 2 2 2 2 2 2 2 2 2 2 2 2 2 2 2 2 11 7" xfId="21678"/>
    <cellStyle name="Normal 2 2 2 2 2 2 2 2 2 2 2 2 2 2 2 2 2 2 2 2 2 2 2 2 2 2 2 2 2 2 2 2 2 2 2 2 2 2 2 2 11 8" xfId="31636"/>
    <cellStyle name="Normal 2 2 2 2 2 2 2 2 2 2 2 2 2 2 2 2 2 2 2 2 2 2 2 2 2 2 2 2 2 2 2 2 2 2 2 2 2 2 2 2 11 9" xfId="33233"/>
    <cellStyle name="Normal 2 2 2 2 2 2 2 2 2 2 2 2 2 2 2 2 2 2 2 2 2 2 2 2 2 2 2 2 2 2 2 2 2 2 2 2 2 2 2 2 11_Tabla M" xfId="36478"/>
    <cellStyle name="Normal 2 2 2 2 2 2 2 2 2 2 2 2 2 2 2 2 2 2 2 2 2 2 2 2 2 2 2 2 2 2 2 2 2 2 2 2 2 2 2 2 12" xfId="3683"/>
    <cellStyle name="Normal 2 2 2 2 2 2 2 2 2 2 2 2 2 2 2 2 2 2 2 2 2 2 2 2 2 2 2 2 2 2 2 2 2 2 2 2 2 2 2 2 12 10" xfId="31855"/>
    <cellStyle name="Normal 2 2 2 2 2 2 2 2 2 2 2 2 2 2 2 2 2 2 2 2 2 2 2 2 2 2 2 2 2 2 2 2 2 2 2 2 2 2 2 2 12 2" xfId="8300"/>
    <cellStyle name="Normal 2 2 2 2 2 2 2 2 2 2 2 2 2 2 2 2 2 2 2 2 2 2 2 2 2 2 2 2 2 2 2 2 2 2 2 2 2 2 2 2 12 3" xfId="9338"/>
    <cellStyle name="Normal 2 2 2 2 2 2 2 2 2 2 2 2 2 2 2 2 2 2 2 2 2 2 2 2 2 2 2 2 2 2 2 2 2 2 2 2 2 2 2 2 12 4" xfId="12476"/>
    <cellStyle name="Normal 2 2 2 2 2 2 2 2 2 2 2 2 2 2 2 2 2 2 2 2 2 2 2 2 2 2 2 2 2 2 2 2 2 2 2 2 2 2 2 2 12 5" xfId="15602"/>
    <cellStyle name="Normal 2 2 2 2 2 2 2 2 2 2 2 2 2 2 2 2 2 2 2 2 2 2 2 2 2 2 2 2 2 2 2 2 2 2 2 2 2 2 2 2 12 6" xfId="18683"/>
    <cellStyle name="Normal 2 2 2 2 2 2 2 2 2 2 2 2 2 2 2 2 2 2 2 2 2 2 2 2 2 2 2 2 2 2 2 2 2 2 2 2 2 2 2 2 12 7" xfId="21677"/>
    <cellStyle name="Normal 2 2 2 2 2 2 2 2 2 2 2 2 2 2 2 2 2 2 2 2 2 2 2 2 2 2 2 2 2 2 2 2 2 2 2 2 2 2 2 2 12 8" xfId="30522"/>
    <cellStyle name="Normal 2 2 2 2 2 2 2 2 2 2 2 2 2 2 2 2 2 2 2 2 2 2 2 2 2 2 2 2 2 2 2 2 2 2 2 2 2 2 2 2 12 9" xfId="29715"/>
    <cellStyle name="Normal 2 2 2 2 2 2 2 2 2 2 2 2 2 2 2 2 2 2 2 2 2 2 2 2 2 2 2 2 2 2 2 2 2 2 2 2 2 2 2 2 12_Tabla M" xfId="36479"/>
    <cellStyle name="Normal 2 2 2 2 2 2 2 2 2 2 2 2 2 2 2 2 2 2 2 2 2 2 2 2 2 2 2 2 2 2 2 2 2 2 2 2 2 2 2 2 13" xfId="3684"/>
    <cellStyle name="Normal 2 2 2 2 2 2 2 2 2 2 2 2 2 2 2 2 2 2 2 2 2 2 2 2 2 2 2 2 2 2 2 2 2 2 2 2 2 2 2 2 13 10" xfId="31078"/>
    <cellStyle name="Normal 2 2 2 2 2 2 2 2 2 2 2 2 2 2 2 2 2 2 2 2 2 2 2 2 2 2 2 2 2 2 2 2 2 2 2 2 2 2 2 2 13 2" xfId="8301"/>
    <cellStyle name="Normal 2 2 2 2 2 2 2 2 2 2 2 2 2 2 2 2 2 2 2 2 2 2 2 2 2 2 2 2 2 2 2 2 2 2 2 2 2 2 2 2 13 3" xfId="9337"/>
    <cellStyle name="Normal 2 2 2 2 2 2 2 2 2 2 2 2 2 2 2 2 2 2 2 2 2 2 2 2 2 2 2 2 2 2 2 2 2 2 2 2 2 2 2 2 13 4" xfId="12475"/>
    <cellStyle name="Normal 2 2 2 2 2 2 2 2 2 2 2 2 2 2 2 2 2 2 2 2 2 2 2 2 2 2 2 2 2 2 2 2 2 2 2 2 2 2 2 2 13 5" xfId="15601"/>
    <cellStyle name="Normal 2 2 2 2 2 2 2 2 2 2 2 2 2 2 2 2 2 2 2 2 2 2 2 2 2 2 2 2 2 2 2 2 2 2 2 2 2 2 2 2 13 6" xfId="18682"/>
    <cellStyle name="Normal 2 2 2 2 2 2 2 2 2 2 2 2 2 2 2 2 2 2 2 2 2 2 2 2 2 2 2 2 2 2 2 2 2 2 2 2 2 2 2 2 13 7" xfId="21676"/>
    <cellStyle name="Normal 2 2 2 2 2 2 2 2 2 2 2 2 2 2 2 2 2 2 2 2 2 2 2 2 2 2 2 2 2 2 2 2 2 2 2 2 2 2 2 2 13 8" xfId="29353"/>
    <cellStyle name="Normal 2 2 2 2 2 2 2 2 2 2 2 2 2 2 2 2 2 2 2 2 2 2 2 2 2 2 2 2 2 2 2 2 2 2 2 2 2 2 2 2 13 9" xfId="31766"/>
    <cellStyle name="Normal 2 2 2 2 2 2 2 2 2 2 2 2 2 2 2 2 2 2 2 2 2 2 2 2 2 2 2 2 2 2 2 2 2 2 2 2 2 2 2 2 13_Tabla M" xfId="36480"/>
    <cellStyle name="Normal 2 2 2 2 2 2 2 2 2 2 2 2 2 2 2 2 2 2 2 2 2 2 2 2 2 2 2 2 2 2 2 2 2 2 2 2 2 2 2 2 14" xfId="3685"/>
    <cellStyle name="Normal 2 2 2 2 2 2 2 2 2 2 2 2 2 2 2 2 2 2 2 2 2 2 2 2 2 2 2 2 2 2 2 2 2 2 2 2 2 2 2 2 14 10" xfId="33415"/>
    <cellStyle name="Normal 2 2 2 2 2 2 2 2 2 2 2 2 2 2 2 2 2 2 2 2 2 2 2 2 2 2 2 2 2 2 2 2 2 2 2 2 2 2 2 2 14 2" xfId="8302"/>
    <cellStyle name="Normal 2 2 2 2 2 2 2 2 2 2 2 2 2 2 2 2 2 2 2 2 2 2 2 2 2 2 2 2 2 2 2 2 2 2 2 2 2 2 2 2 14 3" xfId="9336"/>
    <cellStyle name="Normal 2 2 2 2 2 2 2 2 2 2 2 2 2 2 2 2 2 2 2 2 2 2 2 2 2 2 2 2 2 2 2 2 2 2 2 2 2 2 2 2 14 4" xfId="12474"/>
    <cellStyle name="Normal 2 2 2 2 2 2 2 2 2 2 2 2 2 2 2 2 2 2 2 2 2 2 2 2 2 2 2 2 2 2 2 2 2 2 2 2 2 2 2 2 14 5" xfId="15600"/>
    <cellStyle name="Normal 2 2 2 2 2 2 2 2 2 2 2 2 2 2 2 2 2 2 2 2 2 2 2 2 2 2 2 2 2 2 2 2 2 2 2 2 2 2 2 2 14 6" xfId="18681"/>
    <cellStyle name="Normal 2 2 2 2 2 2 2 2 2 2 2 2 2 2 2 2 2 2 2 2 2 2 2 2 2 2 2 2 2 2 2 2 2 2 2 2 2 2 2 2 14 7" xfId="21675"/>
    <cellStyle name="Normal 2 2 2 2 2 2 2 2 2 2 2 2 2 2 2 2 2 2 2 2 2 2 2 2 2 2 2 2 2 2 2 2 2 2 2 2 2 2 2 2 14 8" xfId="28221"/>
    <cellStyle name="Normal 2 2 2 2 2 2 2 2 2 2 2 2 2 2 2 2 2 2 2 2 2 2 2 2 2 2 2 2 2 2 2 2 2 2 2 2 2 2 2 2 14 9" xfId="29748"/>
    <cellStyle name="Normal 2 2 2 2 2 2 2 2 2 2 2 2 2 2 2 2 2 2 2 2 2 2 2 2 2 2 2 2 2 2 2 2 2 2 2 2 2 2 2 2 14_Tabla M" xfId="36481"/>
    <cellStyle name="Normal 2 2 2 2 2 2 2 2 2 2 2 2 2 2 2 2 2 2 2 2 2 2 2 2 2 2 2 2 2 2 2 2 2 2 2 2 2 2 2 2 15" xfId="3686"/>
    <cellStyle name="Normal 2 2 2 2 2 2 2 2 2 2 2 2 2 2 2 2 2 2 2 2 2 2 2 2 2 2 2 2 2 2 2 2 2 2 2 2 2 2 2 2 15 10" xfId="35834"/>
    <cellStyle name="Normal 2 2 2 2 2 2 2 2 2 2 2 2 2 2 2 2 2 2 2 2 2 2 2 2 2 2 2 2 2 2 2 2 2 2 2 2 2 2 2 2 15 2" xfId="8303"/>
    <cellStyle name="Normal 2 2 2 2 2 2 2 2 2 2 2 2 2 2 2 2 2 2 2 2 2 2 2 2 2 2 2 2 2 2 2 2 2 2 2 2 2 2 2 2 15 3" xfId="9335"/>
    <cellStyle name="Normal 2 2 2 2 2 2 2 2 2 2 2 2 2 2 2 2 2 2 2 2 2 2 2 2 2 2 2 2 2 2 2 2 2 2 2 2 2 2 2 2 15 4" xfId="12473"/>
    <cellStyle name="Normal 2 2 2 2 2 2 2 2 2 2 2 2 2 2 2 2 2 2 2 2 2 2 2 2 2 2 2 2 2 2 2 2 2 2 2 2 2 2 2 2 15 5" xfId="15599"/>
    <cellStyle name="Normal 2 2 2 2 2 2 2 2 2 2 2 2 2 2 2 2 2 2 2 2 2 2 2 2 2 2 2 2 2 2 2 2 2 2 2 2 2 2 2 2 15 6" xfId="18680"/>
    <cellStyle name="Normal 2 2 2 2 2 2 2 2 2 2 2 2 2 2 2 2 2 2 2 2 2 2 2 2 2 2 2 2 2 2 2 2 2 2 2 2 2 2 2 2 15 7" xfId="21674"/>
    <cellStyle name="Normal 2 2 2 2 2 2 2 2 2 2 2 2 2 2 2 2 2 2 2 2 2 2 2 2 2 2 2 2 2 2 2 2 2 2 2 2 2 2 2 2 15 8" xfId="32585"/>
    <cellStyle name="Normal 2 2 2 2 2 2 2 2 2 2 2 2 2 2 2 2 2 2 2 2 2 2 2 2 2 2 2 2 2 2 2 2 2 2 2 2 2 2 2 2 15 9" xfId="33989"/>
    <cellStyle name="Normal 2 2 2 2 2 2 2 2 2 2 2 2 2 2 2 2 2 2 2 2 2 2 2 2 2 2 2 2 2 2 2 2 2 2 2 2 2 2 2 2 15_Tabla M" xfId="36482"/>
    <cellStyle name="Normal 2 2 2 2 2 2 2 2 2 2 2 2 2 2 2 2 2 2 2 2 2 2 2 2 2 2 2 2 2 2 2 2 2 2 2 2 2 2 2 2 16" xfId="3687"/>
    <cellStyle name="Normal 2 2 2 2 2 2 2 2 2 2 2 2 2 2 2 2 2 2 2 2 2 2 2 2 2 2 2 2 2 2 2 2 2 2 2 2 2 2 2 2 16 10" xfId="35375"/>
    <cellStyle name="Normal 2 2 2 2 2 2 2 2 2 2 2 2 2 2 2 2 2 2 2 2 2 2 2 2 2 2 2 2 2 2 2 2 2 2 2 2 2 2 2 2 16 2" xfId="8304"/>
    <cellStyle name="Normal 2 2 2 2 2 2 2 2 2 2 2 2 2 2 2 2 2 2 2 2 2 2 2 2 2 2 2 2 2 2 2 2 2 2 2 2 2 2 2 2 16 3" xfId="9334"/>
    <cellStyle name="Normal 2 2 2 2 2 2 2 2 2 2 2 2 2 2 2 2 2 2 2 2 2 2 2 2 2 2 2 2 2 2 2 2 2 2 2 2 2 2 2 2 16 4" xfId="12472"/>
    <cellStyle name="Normal 2 2 2 2 2 2 2 2 2 2 2 2 2 2 2 2 2 2 2 2 2 2 2 2 2 2 2 2 2 2 2 2 2 2 2 2 2 2 2 2 16 5" xfId="15598"/>
    <cellStyle name="Normal 2 2 2 2 2 2 2 2 2 2 2 2 2 2 2 2 2 2 2 2 2 2 2 2 2 2 2 2 2 2 2 2 2 2 2 2 2 2 2 2 16 6" xfId="18679"/>
    <cellStyle name="Normal 2 2 2 2 2 2 2 2 2 2 2 2 2 2 2 2 2 2 2 2 2 2 2 2 2 2 2 2 2 2 2 2 2 2 2 2 2 2 2 2 16 7" xfId="21673"/>
    <cellStyle name="Normal 2 2 2 2 2 2 2 2 2 2 2 2 2 2 2 2 2 2 2 2 2 2 2 2 2 2 2 2 2 2 2 2 2 2 2 2 2 2 2 2 16 8" xfId="31635"/>
    <cellStyle name="Normal 2 2 2 2 2 2 2 2 2 2 2 2 2 2 2 2 2 2 2 2 2 2 2 2 2 2 2 2 2 2 2 2 2 2 2 2 2 2 2 2 16 9" xfId="33232"/>
    <cellStyle name="Normal 2 2 2 2 2 2 2 2 2 2 2 2 2 2 2 2 2 2 2 2 2 2 2 2 2 2 2 2 2 2 2 2 2 2 2 2 2 2 2 2 16_Tabla M" xfId="36483"/>
    <cellStyle name="Normal 2 2 2 2 2 2 2 2 2 2 2 2 2 2 2 2 2 2 2 2 2 2 2 2 2 2 2 2 2 2 2 2 2 2 2 2 2 2 2 2 17" xfId="3688"/>
    <cellStyle name="Normal 2 2 2 2 2 2 2 2 2 2 2 2 2 2 2 2 2 2 2 2 2 2 2 2 2 2 2 2 2 2 2 2 2 2 2 2 2 2 2 2 17 10" xfId="34923"/>
    <cellStyle name="Normal 2 2 2 2 2 2 2 2 2 2 2 2 2 2 2 2 2 2 2 2 2 2 2 2 2 2 2 2 2 2 2 2 2 2 2 2 2 2 2 2 17 2" xfId="8305"/>
    <cellStyle name="Normal 2 2 2 2 2 2 2 2 2 2 2 2 2 2 2 2 2 2 2 2 2 2 2 2 2 2 2 2 2 2 2 2 2 2 2 2 2 2 2 2 17 3" xfId="9333"/>
    <cellStyle name="Normal 2 2 2 2 2 2 2 2 2 2 2 2 2 2 2 2 2 2 2 2 2 2 2 2 2 2 2 2 2 2 2 2 2 2 2 2 2 2 2 2 17 4" xfId="12471"/>
    <cellStyle name="Normal 2 2 2 2 2 2 2 2 2 2 2 2 2 2 2 2 2 2 2 2 2 2 2 2 2 2 2 2 2 2 2 2 2 2 2 2 2 2 2 2 17 5" xfId="15597"/>
    <cellStyle name="Normal 2 2 2 2 2 2 2 2 2 2 2 2 2 2 2 2 2 2 2 2 2 2 2 2 2 2 2 2 2 2 2 2 2 2 2 2 2 2 2 2 17 6" xfId="18678"/>
    <cellStyle name="Normal 2 2 2 2 2 2 2 2 2 2 2 2 2 2 2 2 2 2 2 2 2 2 2 2 2 2 2 2 2 2 2 2 2 2 2 2 2 2 2 2 17 7" xfId="21672"/>
    <cellStyle name="Normal 2 2 2 2 2 2 2 2 2 2 2 2 2 2 2 2 2 2 2 2 2 2 2 2 2 2 2 2 2 2 2 2 2 2 2 2 2 2 2 2 17 8" xfId="30521"/>
    <cellStyle name="Normal 2 2 2 2 2 2 2 2 2 2 2 2 2 2 2 2 2 2 2 2 2 2 2 2 2 2 2 2 2 2 2 2 2 2 2 2 2 2 2 2 17 9" xfId="30855"/>
    <cellStyle name="Normal 2 2 2 2 2 2 2 2 2 2 2 2 2 2 2 2 2 2 2 2 2 2 2 2 2 2 2 2 2 2 2 2 2 2 2 2 2 2 2 2 17_Tabla M" xfId="36484"/>
    <cellStyle name="Normal 2 2 2 2 2 2 2 2 2 2 2 2 2 2 2 2 2 2 2 2 2 2 2 2 2 2 2 2 2 2 2 2 2 2 2 2 2 2 2 2 18" xfId="3689"/>
    <cellStyle name="Normal 2 2 2 2 2 2 2 2 2 2 2 2 2 2 2 2 2 2 2 2 2 2 2 2 2 2 2 2 2 2 2 2 2 2 2 2 2 2 2 2 18 10" xfId="34470"/>
    <cellStyle name="Normal 2 2 2 2 2 2 2 2 2 2 2 2 2 2 2 2 2 2 2 2 2 2 2 2 2 2 2 2 2 2 2 2 2 2 2 2 2 2 2 2 18 2" xfId="8306"/>
    <cellStyle name="Normal 2 2 2 2 2 2 2 2 2 2 2 2 2 2 2 2 2 2 2 2 2 2 2 2 2 2 2 2 2 2 2 2 2 2 2 2 2 2 2 2 18 3" xfId="9332"/>
    <cellStyle name="Normal 2 2 2 2 2 2 2 2 2 2 2 2 2 2 2 2 2 2 2 2 2 2 2 2 2 2 2 2 2 2 2 2 2 2 2 2 2 2 2 2 18 4" xfId="12470"/>
    <cellStyle name="Normal 2 2 2 2 2 2 2 2 2 2 2 2 2 2 2 2 2 2 2 2 2 2 2 2 2 2 2 2 2 2 2 2 2 2 2 2 2 2 2 2 18 5" xfId="15596"/>
    <cellStyle name="Normal 2 2 2 2 2 2 2 2 2 2 2 2 2 2 2 2 2 2 2 2 2 2 2 2 2 2 2 2 2 2 2 2 2 2 2 2 2 2 2 2 18 6" xfId="18677"/>
    <cellStyle name="Normal 2 2 2 2 2 2 2 2 2 2 2 2 2 2 2 2 2 2 2 2 2 2 2 2 2 2 2 2 2 2 2 2 2 2 2 2 2 2 2 2 18 7" xfId="21671"/>
    <cellStyle name="Normal 2 2 2 2 2 2 2 2 2 2 2 2 2 2 2 2 2 2 2 2 2 2 2 2 2 2 2 2 2 2 2 2 2 2 2 2 2 2 2 2 18 8" xfId="29352"/>
    <cellStyle name="Normal 2 2 2 2 2 2 2 2 2 2 2 2 2 2 2 2 2 2 2 2 2 2 2 2 2 2 2 2 2 2 2 2 2 2 2 2 2 2 2 2 18 9" xfId="27199"/>
    <cellStyle name="Normal 2 2 2 2 2 2 2 2 2 2 2 2 2 2 2 2 2 2 2 2 2 2 2 2 2 2 2 2 2 2 2 2 2 2 2 2 2 2 2 2 18_Tabla M" xfId="36485"/>
    <cellStyle name="Normal 2 2 2 2 2 2 2 2 2 2 2 2 2 2 2 2 2 2 2 2 2 2 2 2 2 2 2 2 2 2 2 2 2 2 2 2 2 2 2 2 19" xfId="3690"/>
    <cellStyle name="Normal 2 2 2 2 2 2 2 2 2 2 2 2 2 2 2 2 2 2 2 2 2 2 2 2 2 2 2 2 2 2 2 2 2 2 2 2 2 2 2 2 19 10" xfId="27110"/>
    <cellStyle name="Normal 2 2 2 2 2 2 2 2 2 2 2 2 2 2 2 2 2 2 2 2 2 2 2 2 2 2 2 2 2 2 2 2 2 2 2 2 2 2 2 2 19 2" xfId="8307"/>
    <cellStyle name="Normal 2 2 2 2 2 2 2 2 2 2 2 2 2 2 2 2 2 2 2 2 2 2 2 2 2 2 2 2 2 2 2 2 2 2 2 2 2 2 2 2 19 3" xfId="9331"/>
    <cellStyle name="Normal 2 2 2 2 2 2 2 2 2 2 2 2 2 2 2 2 2 2 2 2 2 2 2 2 2 2 2 2 2 2 2 2 2 2 2 2 2 2 2 2 19 4" xfId="12469"/>
    <cellStyle name="Normal 2 2 2 2 2 2 2 2 2 2 2 2 2 2 2 2 2 2 2 2 2 2 2 2 2 2 2 2 2 2 2 2 2 2 2 2 2 2 2 2 19 5" xfId="15595"/>
    <cellStyle name="Normal 2 2 2 2 2 2 2 2 2 2 2 2 2 2 2 2 2 2 2 2 2 2 2 2 2 2 2 2 2 2 2 2 2 2 2 2 2 2 2 2 19 6" xfId="18676"/>
    <cellStyle name="Normal 2 2 2 2 2 2 2 2 2 2 2 2 2 2 2 2 2 2 2 2 2 2 2 2 2 2 2 2 2 2 2 2 2 2 2 2 2 2 2 2 19 7" xfId="21670"/>
    <cellStyle name="Normal 2 2 2 2 2 2 2 2 2 2 2 2 2 2 2 2 2 2 2 2 2 2 2 2 2 2 2 2 2 2 2 2 2 2 2 2 2 2 2 2 19 8" xfId="28220"/>
    <cellStyle name="Normal 2 2 2 2 2 2 2 2 2 2 2 2 2 2 2 2 2 2 2 2 2 2 2 2 2 2 2 2 2 2 2 2 2 2 2 2 2 2 2 2 19 9" xfId="30887"/>
    <cellStyle name="Normal 2 2 2 2 2 2 2 2 2 2 2 2 2 2 2 2 2 2 2 2 2 2 2 2 2 2 2 2 2 2 2 2 2 2 2 2 2 2 2 2 19_Tabla M" xfId="36486"/>
    <cellStyle name="Normal 2 2 2 2 2 2 2 2 2 2 2 2 2 2 2 2 2 2 2 2 2 2 2 2 2 2 2 2 2 2 2 2 2 2 2 2 2 2 2 2 2" xfId="3691"/>
    <cellStyle name="Normal 2 2 2 2 2 2 2 2 2 2 2 2 2 2 2 2 2 2 2 2 2 2 2 2 2 2 2 2 2 2 2 2 2 2 2 2 2 2 2 2 2 10" xfId="3692"/>
    <cellStyle name="Normal 2 2 2 2 2 2 2 2 2 2 2 2 2 2 2 2 2 2 2 2 2 2 2 2 2 2 2 2 2 2 2 2 2 2 2 2 2 2 2 2 2 11" xfId="3693"/>
    <cellStyle name="Normal 2 2 2 2 2 2 2 2 2 2 2 2 2 2 2 2 2 2 2 2 2 2 2 2 2 2 2 2 2 2 2 2 2 2 2 2 2 2 2 2 2 12" xfId="3694"/>
    <cellStyle name="Normal 2 2 2 2 2 2 2 2 2 2 2 2 2 2 2 2 2 2 2 2 2 2 2 2 2 2 2 2 2 2 2 2 2 2 2 2 2 2 2 2 2 13" xfId="3695"/>
    <cellStyle name="Normal 2 2 2 2 2 2 2 2 2 2 2 2 2 2 2 2 2 2 2 2 2 2 2 2 2 2 2 2 2 2 2 2 2 2 2 2 2 2 2 2 2 14" xfId="3696"/>
    <cellStyle name="Normal 2 2 2 2 2 2 2 2 2 2 2 2 2 2 2 2 2 2 2 2 2 2 2 2 2 2 2 2 2 2 2 2 2 2 2 2 2 2 2 2 2 15" xfId="3697"/>
    <cellStyle name="Normal 2 2 2 2 2 2 2 2 2 2 2 2 2 2 2 2 2 2 2 2 2 2 2 2 2 2 2 2 2 2 2 2 2 2 2 2 2 2 2 2 2 16" xfId="3698"/>
    <cellStyle name="Normal 2 2 2 2 2 2 2 2 2 2 2 2 2 2 2 2 2 2 2 2 2 2 2 2 2 2 2 2 2 2 2 2 2 2 2 2 2 2 2 2 2 17" xfId="3699"/>
    <cellStyle name="Normal 2 2 2 2 2 2 2 2 2 2 2 2 2 2 2 2 2 2 2 2 2 2 2 2 2 2 2 2 2 2 2 2 2 2 2 2 2 2 2 2 2 18" xfId="3700"/>
    <cellStyle name="Normal 2 2 2 2 2 2 2 2 2 2 2 2 2 2 2 2 2 2 2 2 2 2 2 2 2 2 2 2 2 2 2 2 2 2 2 2 2 2 2 2 2 19" xfId="3701"/>
    <cellStyle name="Normal 2 2 2 2 2 2 2 2 2 2 2 2 2 2 2 2 2 2 2 2 2 2 2 2 2 2 2 2 2 2 2 2 2 2 2 2 2 2 2 2 2 2" xfId="3702"/>
    <cellStyle name="Normal 2 2 2 2 2 2 2 2 2 2 2 2 2 2 2 2 2 2 2 2 2 2 2 2 2 2 2 2 2 2 2 2 2 2 2 2 2 2 2 2 2 2 10" xfId="3703"/>
    <cellStyle name="Normal 2 2 2 2 2 2 2 2 2 2 2 2 2 2 2 2 2 2 2 2 2 2 2 2 2 2 2 2 2 2 2 2 2 2 2 2 2 2 2 2 2 2 10 10" xfId="34469"/>
    <cellStyle name="Normal 2 2 2 2 2 2 2 2 2 2 2 2 2 2 2 2 2 2 2 2 2 2 2 2 2 2 2 2 2 2 2 2 2 2 2 2 2 2 2 2 2 2 10 2" xfId="8320"/>
    <cellStyle name="Normal 2 2 2 2 2 2 2 2 2 2 2 2 2 2 2 2 2 2 2 2 2 2 2 2 2 2 2 2 2 2 2 2 2 2 2 2 2 2 2 2 2 2 10 3" xfId="9318"/>
    <cellStyle name="Normal 2 2 2 2 2 2 2 2 2 2 2 2 2 2 2 2 2 2 2 2 2 2 2 2 2 2 2 2 2 2 2 2 2 2 2 2 2 2 2 2 2 2 10 4" xfId="12457"/>
    <cellStyle name="Normal 2 2 2 2 2 2 2 2 2 2 2 2 2 2 2 2 2 2 2 2 2 2 2 2 2 2 2 2 2 2 2 2 2 2 2 2 2 2 2 2 2 2 10 5" xfId="15587"/>
    <cellStyle name="Normal 2 2 2 2 2 2 2 2 2 2 2 2 2 2 2 2 2 2 2 2 2 2 2 2 2 2 2 2 2 2 2 2 2 2 2 2 2 2 2 2 2 2 10 6" xfId="18671"/>
    <cellStyle name="Normal 2 2 2 2 2 2 2 2 2 2 2 2 2 2 2 2 2 2 2 2 2 2 2 2 2 2 2 2 2 2 2 2 2 2 2 2 2 2 2 2 2 2 10 7" xfId="21667"/>
    <cellStyle name="Normal 2 2 2 2 2 2 2 2 2 2 2 2 2 2 2 2 2 2 2 2 2 2 2 2 2 2 2 2 2 2 2 2 2 2 2 2 2 2 2 2 2 2 10 8" xfId="30520"/>
    <cellStyle name="Normal 2 2 2 2 2 2 2 2 2 2 2 2 2 2 2 2 2 2 2 2 2 2 2 2 2 2 2 2 2 2 2 2 2 2 2 2 2 2 2 2 2 2 10 9" xfId="22196"/>
    <cellStyle name="Normal 2 2 2 2 2 2 2 2 2 2 2 2 2 2 2 2 2 2 2 2 2 2 2 2 2 2 2 2 2 2 2 2 2 2 2 2 2 2 2 2 2 2 10_Tabla M" xfId="36489"/>
    <cellStyle name="Normal 2 2 2 2 2 2 2 2 2 2 2 2 2 2 2 2 2 2 2 2 2 2 2 2 2 2 2 2 2 2 2 2 2 2 2 2 2 2 2 2 2 2 11" xfId="3704"/>
    <cellStyle name="Normal 2 2 2 2 2 2 2 2 2 2 2 2 2 2 2 2 2 2 2 2 2 2 2 2 2 2 2 2 2 2 2 2 2 2 2 2 2 2 2 2 2 2 11 10" xfId="29968"/>
    <cellStyle name="Normal 2 2 2 2 2 2 2 2 2 2 2 2 2 2 2 2 2 2 2 2 2 2 2 2 2 2 2 2 2 2 2 2 2 2 2 2 2 2 2 2 2 2 11 2" xfId="8321"/>
    <cellStyle name="Normal 2 2 2 2 2 2 2 2 2 2 2 2 2 2 2 2 2 2 2 2 2 2 2 2 2 2 2 2 2 2 2 2 2 2 2 2 2 2 2 2 2 2 11 3" xfId="9317"/>
    <cellStyle name="Normal 2 2 2 2 2 2 2 2 2 2 2 2 2 2 2 2 2 2 2 2 2 2 2 2 2 2 2 2 2 2 2 2 2 2 2 2 2 2 2 2 2 2 11 4" xfId="12456"/>
    <cellStyle name="Normal 2 2 2 2 2 2 2 2 2 2 2 2 2 2 2 2 2 2 2 2 2 2 2 2 2 2 2 2 2 2 2 2 2 2 2 2 2 2 2 2 2 2 11 5" xfId="15586"/>
    <cellStyle name="Normal 2 2 2 2 2 2 2 2 2 2 2 2 2 2 2 2 2 2 2 2 2 2 2 2 2 2 2 2 2 2 2 2 2 2 2 2 2 2 2 2 2 2 11 6" xfId="18670"/>
    <cellStyle name="Normal 2 2 2 2 2 2 2 2 2 2 2 2 2 2 2 2 2 2 2 2 2 2 2 2 2 2 2 2 2 2 2 2 2 2 2 2 2 2 2 2 2 2 11 7" xfId="21666"/>
    <cellStyle name="Normal 2 2 2 2 2 2 2 2 2 2 2 2 2 2 2 2 2 2 2 2 2 2 2 2 2 2 2 2 2 2 2 2 2 2 2 2 2 2 2 2 2 2 11 8" xfId="29351"/>
    <cellStyle name="Normal 2 2 2 2 2 2 2 2 2 2 2 2 2 2 2 2 2 2 2 2 2 2 2 2 2 2 2 2 2 2 2 2 2 2 2 2 2 2 2 2 2 2 11 9" xfId="30651"/>
    <cellStyle name="Normal 2 2 2 2 2 2 2 2 2 2 2 2 2 2 2 2 2 2 2 2 2 2 2 2 2 2 2 2 2 2 2 2 2 2 2 2 2 2 2 2 2 2 11_Tabla M" xfId="36490"/>
    <cellStyle name="Normal 2 2 2 2 2 2 2 2 2 2 2 2 2 2 2 2 2 2 2 2 2 2 2 2 2 2 2 2 2 2 2 2 2 2 2 2 2 2 2 2 2 2 12" xfId="3705"/>
    <cellStyle name="Normal 2 2 2 2 2 2 2 2 2 2 2 2 2 2 2 2 2 2 2 2 2 2 2 2 2 2 2 2 2 2 2 2 2 2 2 2 2 2 2 2 2 2 12 10" xfId="27126"/>
    <cellStyle name="Normal 2 2 2 2 2 2 2 2 2 2 2 2 2 2 2 2 2 2 2 2 2 2 2 2 2 2 2 2 2 2 2 2 2 2 2 2 2 2 2 2 2 2 12 2" xfId="8322"/>
    <cellStyle name="Normal 2 2 2 2 2 2 2 2 2 2 2 2 2 2 2 2 2 2 2 2 2 2 2 2 2 2 2 2 2 2 2 2 2 2 2 2 2 2 2 2 2 2 12 3" xfId="9316"/>
    <cellStyle name="Normal 2 2 2 2 2 2 2 2 2 2 2 2 2 2 2 2 2 2 2 2 2 2 2 2 2 2 2 2 2 2 2 2 2 2 2 2 2 2 2 2 2 2 12 4" xfId="12455"/>
    <cellStyle name="Normal 2 2 2 2 2 2 2 2 2 2 2 2 2 2 2 2 2 2 2 2 2 2 2 2 2 2 2 2 2 2 2 2 2 2 2 2 2 2 2 2 2 2 12 5" xfId="15585"/>
    <cellStyle name="Normal 2 2 2 2 2 2 2 2 2 2 2 2 2 2 2 2 2 2 2 2 2 2 2 2 2 2 2 2 2 2 2 2 2 2 2 2 2 2 2 2 2 2 12 6" xfId="18669"/>
    <cellStyle name="Normal 2 2 2 2 2 2 2 2 2 2 2 2 2 2 2 2 2 2 2 2 2 2 2 2 2 2 2 2 2 2 2 2 2 2 2 2 2 2 2 2 2 2 12 7" xfId="21665"/>
    <cellStyle name="Normal 2 2 2 2 2 2 2 2 2 2 2 2 2 2 2 2 2 2 2 2 2 2 2 2 2 2 2 2 2 2 2 2 2 2 2 2 2 2 2 2 2 2 12 8" xfId="28219"/>
    <cellStyle name="Normal 2 2 2 2 2 2 2 2 2 2 2 2 2 2 2 2 2 2 2 2 2 2 2 2 2 2 2 2 2 2 2 2 2 2 2 2 2 2 2 2 2 2 12 9" xfId="28596"/>
    <cellStyle name="Normal 2 2 2 2 2 2 2 2 2 2 2 2 2 2 2 2 2 2 2 2 2 2 2 2 2 2 2 2 2 2 2 2 2 2 2 2 2 2 2 2 2 2 12_Tabla M" xfId="36491"/>
    <cellStyle name="Normal 2 2 2 2 2 2 2 2 2 2 2 2 2 2 2 2 2 2 2 2 2 2 2 2 2 2 2 2 2 2 2 2 2 2 2 2 2 2 2 2 2 2 13" xfId="3706"/>
    <cellStyle name="Normal 2 2 2 2 2 2 2 2 2 2 2 2 2 2 2 2 2 2 2 2 2 2 2 2 2 2 2 2 2 2 2 2 2 2 2 2 2 2 2 2 2 2 13 10" xfId="27350"/>
    <cellStyle name="Normal 2 2 2 2 2 2 2 2 2 2 2 2 2 2 2 2 2 2 2 2 2 2 2 2 2 2 2 2 2 2 2 2 2 2 2 2 2 2 2 2 2 2 13 2" xfId="8323"/>
    <cellStyle name="Normal 2 2 2 2 2 2 2 2 2 2 2 2 2 2 2 2 2 2 2 2 2 2 2 2 2 2 2 2 2 2 2 2 2 2 2 2 2 2 2 2 2 2 13 3" xfId="9315"/>
    <cellStyle name="Normal 2 2 2 2 2 2 2 2 2 2 2 2 2 2 2 2 2 2 2 2 2 2 2 2 2 2 2 2 2 2 2 2 2 2 2 2 2 2 2 2 2 2 13 4" xfId="12454"/>
    <cellStyle name="Normal 2 2 2 2 2 2 2 2 2 2 2 2 2 2 2 2 2 2 2 2 2 2 2 2 2 2 2 2 2 2 2 2 2 2 2 2 2 2 2 2 2 2 13 5" xfId="15584"/>
    <cellStyle name="Normal 2 2 2 2 2 2 2 2 2 2 2 2 2 2 2 2 2 2 2 2 2 2 2 2 2 2 2 2 2 2 2 2 2 2 2 2 2 2 2 2 2 2 13 6" xfId="18668"/>
    <cellStyle name="Normal 2 2 2 2 2 2 2 2 2 2 2 2 2 2 2 2 2 2 2 2 2 2 2 2 2 2 2 2 2 2 2 2 2 2 2 2 2 2 2 2 2 2 13 7" xfId="21664"/>
    <cellStyle name="Normal 2 2 2 2 2 2 2 2 2 2 2 2 2 2 2 2 2 2 2 2 2 2 2 2 2 2 2 2 2 2 2 2 2 2 2 2 2 2 2 2 2 2 13 8" xfId="32583"/>
    <cellStyle name="Normal 2 2 2 2 2 2 2 2 2 2 2 2 2 2 2 2 2 2 2 2 2 2 2 2 2 2 2 2 2 2 2 2 2 2 2 2 2 2 2 2 2 2 13 9" xfId="33987"/>
    <cellStyle name="Normal 2 2 2 2 2 2 2 2 2 2 2 2 2 2 2 2 2 2 2 2 2 2 2 2 2 2 2 2 2 2 2 2 2 2 2 2 2 2 2 2 2 2 13_Tabla M" xfId="36492"/>
    <cellStyle name="Normal 2 2 2 2 2 2 2 2 2 2 2 2 2 2 2 2 2 2 2 2 2 2 2 2 2 2 2 2 2 2 2 2 2 2 2 2 2 2 2 2 2 2 14" xfId="3707"/>
    <cellStyle name="Normal 2 2 2 2 2 2 2 2 2 2 2 2 2 2 2 2 2 2 2 2 2 2 2 2 2 2 2 2 2 2 2 2 2 2 2 2 2 2 2 2 2 2 14 10" xfId="35649"/>
    <cellStyle name="Normal 2 2 2 2 2 2 2 2 2 2 2 2 2 2 2 2 2 2 2 2 2 2 2 2 2 2 2 2 2 2 2 2 2 2 2 2 2 2 2 2 2 2 14 2" xfId="8324"/>
    <cellStyle name="Normal 2 2 2 2 2 2 2 2 2 2 2 2 2 2 2 2 2 2 2 2 2 2 2 2 2 2 2 2 2 2 2 2 2 2 2 2 2 2 2 2 2 2 14 3" xfId="9314"/>
    <cellStyle name="Normal 2 2 2 2 2 2 2 2 2 2 2 2 2 2 2 2 2 2 2 2 2 2 2 2 2 2 2 2 2 2 2 2 2 2 2 2 2 2 2 2 2 2 14 4" xfId="12453"/>
    <cellStyle name="Normal 2 2 2 2 2 2 2 2 2 2 2 2 2 2 2 2 2 2 2 2 2 2 2 2 2 2 2 2 2 2 2 2 2 2 2 2 2 2 2 2 2 2 14 5" xfId="15583"/>
    <cellStyle name="Normal 2 2 2 2 2 2 2 2 2 2 2 2 2 2 2 2 2 2 2 2 2 2 2 2 2 2 2 2 2 2 2 2 2 2 2 2 2 2 2 2 2 2 14 6" xfId="18667"/>
    <cellStyle name="Normal 2 2 2 2 2 2 2 2 2 2 2 2 2 2 2 2 2 2 2 2 2 2 2 2 2 2 2 2 2 2 2 2 2 2 2 2 2 2 2 2 2 2 14 7" xfId="21663"/>
    <cellStyle name="Normal 2 2 2 2 2 2 2 2 2 2 2 2 2 2 2 2 2 2 2 2 2 2 2 2 2 2 2 2 2 2 2 2 2 2 2 2 2 2 2 2 2 2 14 8" xfId="31633"/>
    <cellStyle name="Normal 2 2 2 2 2 2 2 2 2 2 2 2 2 2 2 2 2 2 2 2 2 2 2 2 2 2 2 2 2 2 2 2 2 2 2 2 2 2 2 2 2 2 14 9" xfId="33230"/>
    <cellStyle name="Normal 2 2 2 2 2 2 2 2 2 2 2 2 2 2 2 2 2 2 2 2 2 2 2 2 2 2 2 2 2 2 2 2 2 2 2 2 2 2 2 2 2 2 14_Tabla M" xfId="36493"/>
    <cellStyle name="Normal 2 2 2 2 2 2 2 2 2 2 2 2 2 2 2 2 2 2 2 2 2 2 2 2 2 2 2 2 2 2 2 2 2 2 2 2 2 2 2 2 2 2 15" xfId="3708"/>
    <cellStyle name="Normal 2 2 2 2 2 2 2 2 2 2 2 2 2 2 2 2 2 2 2 2 2 2 2 2 2 2 2 2 2 2 2 2 2 2 2 2 2 2 2 2 2 2 15 10" xfId="35374"/>
    <cellStyle name="Normal 2 2 2 2 2 2 2 2 2 2 2 2 2 2 2 2 2 2 2 2 2 2 2 2 2 2 2 2 2 2 2 2 2 2 2 2 2 2 2 2 2 2 15 2" xfId="8325"/>
    <cellStyle name="Normal 2 2 2 2 2 2 2 2 2 2 2 2 2 2 2 2 2 2 2 2 2 2 2 2 2 2 2 2 2 2 2 2 2 2 2 2 2 2 2 2 2 2 15 3" xfId="9313"/>
    <cellStyle name="Normal 2 2 2 2 2 2 2 2 2 2 2 2 2 2 2 2 2 2 2 2 2 2 2 2 2 2 2 2 2 2 2 2 2 2 2 2 2 2 2 2 2 2 15 4" xfId="12452"/>
    <cellStyle name="Normal 2 2 2 2 2 2 2 2 2 2 2 2 2 2 2 2 2 2 2 2 2 2 2 2 2 2 2 2 2 2 2 2 2 2 2 2 2 2 2 2 2 2 15 5" xfId="15582"/>
    <cellStyle name="Normal 2 2 2 2 2 2 2 2 2 2 2 2 2 2 2 2 2 2 2 2 2 2 2 2 2 2 2 2 2 2 2 2 2 2 2 2 2 2 2 2 2 2 15 6" xfId="18666"/>
    <cellStyle name="Normal 2 2 2 2 2 2 2 2 2 2 2 2 2 2 2 2 2 2 2 2 2 2 2 2 2 2 2 2 2 2 2 2 2 2 2 2 2 2 2 2 2 2 15 7" xfId="21662"/>
    <cellStyle name="Normal 2 2 2 2 2 2 2 2 2 2 2 2 2 2 2 2 2 2 2 2 2 2 2 2 2 2 2 2 2 2 2 2 2 2 2 2 2 2 2 2 2 2 15 8" xfId="30519"/>
    <cellStyle name="Normal 2 2 2 2 2 2 2 2 2 2 2 2 2 2 2 2 2 2 2 2 2 2 2 2 2 2 2 2 2 2 2 2 2 2 2 2 2 2 2 2 2 2 15 9" xfId="22195"/>
    <cellStyle name="Normal 2 2 2 2 2 2 2 2 2 2 2 2 2 2 2 2 2 2 2 2 2 2 2 2 2 2 2 2 2 2 2 2 2 2 2 2 2 2 2 2 2 2 15_Tabla M" xfId="36494"/>
    <cellStyle name="Normal 2 2 2 2 2 2 2 2 2 2 2 2 2 2 2 2 2 2 2 2 2 2 2 2 2 2 2 2 2 2 2 2 2 2 2 2 2 2 2 2 2 2 16" xfId="3709"/>
    <cellStyle name="Normal 2 2 2 2 2 2 2 2 2 2 2 2 2 2 2 2 2 2 2 2 2 2 2 2 2 2 2 2 2 2 2 2 2 2 2 2 2 2 2 2 2 2 16 10" xfId="34921"/>
    <cellStyle name="Normal 2 2 2 2 2 2 2 2 2 2 2 2 2 2 2 2 2 2 2 2 2 2 2 2 2 2 2 2 2 2 2 2 2 2 2 2 2 2 2 2 2 2 16 2" xfId="8326"/>
    <cellStyle name="Normal 2 2 2 2 2 2 2 2 2 2 2 2 2 2 2 2 2 2 2 2 2 2 2 2 2 2 2 2 2 2 2 2 2 2 2 2 2 2 2 2 2 2 16 3" xfId="9312"/>
    <cellStyle name="Normal 2 2 2 2 2 2 2 2 2 2 2 2 2 2 2 2 2 2 2 2 2 2 2 2 2 2 2 2 2 2 2 2 2 2 2 2 2 2 2 2 2 2 16 4" xfId="12451"/>
    <cellStyle name="Normal 2 2 2 2 2 2 2 2 2 2 2 2 2 2 2 2 2 2 2 2 2 2 2 2 2 2 2 2 2 2 2 2 2 2 2 2 2 2 2 2 2 2 16 5" xfId="15581"/>
    <cellStyle name="Normal 2 2 2 2 2 2 2 2 2 2 2 2 2 2 2 2 2 2 2 2 2 2 2 2 2 2 2 2 2 2 2 2 2 2 2 2 2 2 2 2 2 2 16 6" xfId="18665"/>
    <cellStyle name="Normal 2 2 2 2 2 2 2 2 2 2 2 2 2 2 2 2 2 2 2 2 2 2 2 2 2 2 2 2 2 2 2 2 2 2 2 2 2 2 2 2 2 2 16 7" xfId="21661"/>
    <cellStyle name="Normal 2 2 2 2 2 2 2 2 2 2 2 2 2 2 2 2 2 2 2 2 2 2 2 2 2 2 2 2 2 2 2 2 2 2 2 2 2 2 2 2 2 2 16 8" xfId="29350"/>
    <cellStyle name="Normal 2 2 2 2 2 2 2 2 2 2 2 2 2 2 2 2 2 2 2 2 2 2 2 2 2 2 2 2 2 2 2 2 2 2 2 2 2 2 2 2 2 2 16 9" xfId="31767"/>
    <cellStyle name="Normal 2 2 2 2 2 2 2 2 2 2 2 2 2 2 2 2 2 2 2 2 2 2 2 2 2 2 2 2 2 2 2 2 2 2 2 2 2 2 2 2 2 2 16_Tabla M" xfId="36495"/>
    <cellStyle name="Normal 2 2 2 2 2 2 2 2 2 2 2 2 2 2 2 2 2 2 2 2 2 2 2 2 2 2 2 2 2 2 2 2 2 2 2 2 2 2 2 2 2 2 17" xfId="3710"/>
    <cellStyle name="Normal 2 2 2 2 2 2 2 2 2 2 2 2 2 2 2 2 2 2 2 2 2 2 2 2 2 2 2 2 2 2 2 2 2 2 2 2 2 2 2 2 2 2 17 10" xfId="34468"/>
    <cellStyle name="Normal 2 2 2 2 2 2 2 2 2 2 2 2 2 2 2 2 2 2 2 2 2 2 2 2 2 2 2 2 2 2 2 2 2 2 2 2 2 2 2 2 2 2 17 2" xfId="8327"/>
    <cellStyle name="Normal 2 2 2 2 2 2 2 2 2 2 2 2 2 2 2 2 2 2 2 2 2 2 2 2 2 2 2 2 2 2 2 2 2 2 2 2 2 2 2 2 2 2 17 3" xfId="9311"/>
    <cellStyle name="Normal 2 2 2 2 2 2 2 2 2 2 2 2 2 2 2 2 2 2 2 2 2 2 2 2 2 2 2 2 2 2 2 2 2 2 2 2 2 2 2 2 2 2 17 4" xfId="12450"/>
    <cellStyle name="Normal 2 2 2 2 2 2 2 2 2 2 2 2 2 2 2 2 2 2 2 2 2 2 2 2 2 2 2 2 2 2 2 2 2 2 2 2 2 2 2 2 2 2 17 5" xfId="15580"/>
    <cellStyle name="Normal 2 2 2 2 2 2 2 2 2 2 2 2 2 2 2 2 2 2 2 2 2 2 2 2 2 2 2 2 2 2 2 2 2 2 2 2 2 2 2 2 2 2 17 6" xfId="18664"/>
    <cellStyle name="Normal 2 2 2 2 2 2 2 2 2 2 2 2 2 2 2 2 2 2 2 2 2 2 2 2 2 2 2 2 2 2 2 2 2 2 2 2 2 2 2 2 2 2 17 7" xfId="21660"/>
    <cellStyle name="Normal 2 2 2 2 2 2 2 2 2 2 2 2 2 2 2 2 2 2 2 2 2 2 2 2 2 2 2 2 2 2 2 2 2 2 2 2 2 2 2 2 2 2 17 8" xfId="28218"/>
    <cellStyle name="Normal 2 2 2 2 2 2 2 2 2 2 2 2 2 2 2 2 2 2 2 2 2 2 2 2 2 2 2 2 2 2 2 2 2 2 2 2 2 2 2 2 2 2 17 9" xfId="29749"/>
    <cellStyle name="Normal 2 2 2 2 2 2 2 2 2 2 2 2 2 2 2 2 2 2 2 2 2 2 2 2 2 2 2 2 2 2 2 2 2 2 2 2 2 2 2 2 2 2 17_Tabla M" xfId="36496"/>
    <cellStyle name="Normal 2 2 2 2 2 2 2 2 2 2 2 2 2 2 2 2 2 2 2 2 2 2 2 2 2 2 2 2 2 2 2 2 2 2 2 2 2 2 2 2 2 2 18" xfId="3711"/>
    <cellStyle name="Normal 2 2 2 2 2 2 2 2 2 2 2 2 2 2 2 2 2 2 2 2 2 2 2 2 2 2 2 2 2 2 2 2 2 2 2 2 2 2 2 2 2 2 18 10" xfId="25450"/>
    <cellStyle name="Normal 2 2 2 2 2 2 2 2 2 2 2 2 2 2 2 2 2 2 2 2 2 2 2 2 2 2 2 2 2 2 2 2 2 2 2 2 2 2 2 2 2 2 18 2" xfId="8328"/>
    <cellStyle name="Normal 2 2 2 2 2 2 2 2 2 2 2 2 2 2 2 2 2 2 2 2 2 2 2 2 2 2 2 2 2 2 2 2 2 2 2 2 2 2 2 2 2 2 18 3" xfId="9310"/>
    <cellStyle name="Normal 2 2 2 2 2 2 2 2 2 2 2 2 2 2 2 2 2 2 2 2 2 2 2 2 2 2 2 2 2 2 2 2 2 2 2 2 2 2 2 2 2 2 18 4" xfId="12449"/>
    <cellStyle name="Normal 2 2 2 2 2 2 2 2 2 2 2 2 2 2 2 2 2 2 2 2 2 2 2 2 2 2 2 2 2 2 2 2 2 2 2 2 2 2 2 2 2 2 18 5" xfId="15579"/>
    <cellStyle name="Normal 2 2 2 2 2 2 2 2 2 2 2 2 2 2 2 2 2 2 2 2 2 2 2 2 2 2 2 2 2 2 2 2 2 2 2 2 2 2 2 2 2 2 18 6" xfId="18663"/>
    <cellStyle name="Normal 2 2 2 2 2 2 2 2 2 2 2 2 2 2 2 2 2 2 2 2 2 2 2 2 2 2 2 2 2 2 2 2 2 2 2 2 2 2 2 2 2 2 18 7" xfId="21659"/>
    <cellStyle name="Normal 2 2 2 2 2 2 2 2 2 2 2 2 2 2 2 2 2 2 2 2 2 2 2 2 2 2 2 2 2 2 2 2 2 2 2 2 2 2 2 2 2 2 18 8" xfId="32582"/>
    <cellStyle name="Normal 2 2 2 2 2 2 2 2 2 2 2 2 2 2 2 2 2 2 2 2 2 2 2 2 2 2 2 2 2 2 2 2 2 2 2 2 2 2 2 2 2 2 18 9" xfId="33986"/>
    <cellStyle name="Normal 2 2 2 2 2 2 2 2 2 2 2 2 2 2 2 2 2 2 2 2 2 2 2 2 2 2 2 2 2 2 2 2 2 2 2 2 2 2 2 2 2 2 18_Tabla M" xfId="36497"/>
    <cellStyle name="Normal 2 2 2 2 2 2 2 2 2 2 2 2 2 2 2 2 2 2 2 2 2 2 2 2 2 2 2 2 2 2 2 2 2 2 2 2 2 2 2 2 2 2 19" xfId="3712"/>
    <cellStyle name="Normal 2 2 2 2 2 2 2 2 2 2 2 2 2 2 2 2 2 2 2 2 2 2 2 2 2 2 2 2 2 2 2 2 2 2 2 2 2 2 2 2 2 2 19 10" xfId="27652"/>
    <cellStyle name="Normal 2 2 2 2 2 2 2 2 2 2 2 2 2 2 2 2 2 2 2 2 2 2 2 2 2 2 2 2 2 2 2 2 2 2 2 2 2 2 2 2 2 2 19 2" xfId="8329"/>
    <cellStyle name="Normal 2 2 2 2 2 2 2 2 2 2 2 2 2 2 2 2 2 2 2 2 2 2 2 2 2 2 2 2 2 2 2 2 2 2 2 2 2 2 2 2 2 2 19 3" xfId="9309"/>
    <cellStyle name="Normal 2 2 2 2 2 2 2 2 2 2 2 2 2 2 2 2 2 2 2 2 2 2 2 2 2 2 2 2 2 2 2 2 2 2 2 2 2 2 2 2 2 2 19 4" xfId="12448"/>
    <cellStyle name="Normal 2 2 2 2 2 2 2 2 2 2 2 2 2 2 2 2 2 2 2 2 2 2 2 2 2 2 2 2 2 2 2 2 2 2 2 2 2 2 2 2 2 2 19 5" xfId="15578"/>
    <cellStyle name="Normal 2 2 2 2 2 2 2 2 2 2 2 2 2 2 2 2 2 2 2 2 2 2 2 2 2 2 2 2 2 2 2 2 2 2 2 2 2 2 2 2 2 2 19 6" xfId="18662"/>
    <cellStyle name="Normal 2 2 2 2 2 2 2 2 2 2 2 2 2 2 2 2 2 2 2 2 2 2 2 2 2 2 2 2 2 2 2 2 2 2 2 2 2 2 2 2 2 2 19 7" xfId="21658"/>
    <cellStyle name="Normal 2 2 2 2 2 2 2 2 2 2 2 2 2 2 2 2 2 2 2 2 2 2 2 2 2 2 2 2 2 2 2 2 2 2 2 2 2 2 2 2 2 2 19 8" xfId="31632"/>
    <cellStyle name="Normal 2 2 2 2 2 2 2 2 2 2 2 2 2 2 2 2 2 2 2 2 2 2 2 2 2 2 2 2 2 2 2 2 2 2 2 2 2 2 2 2 2 2 19 9" xfId="33229"/>
    <cellStyle name="Normal 2 2 2 2 2 2 2 2 2 2 2 2 2 2 2 2 2 2 2 2 2 2 2 2 2 2 2 2 2 2 2 2 2 2 2 2 2 2 2 2 2 2 19_Tabla M" xfId="36498"/>
    <cellStyle name="Normal 2 2 2 2 2 2 2 2 2 2 2 2 2 2 2 2 2 2 2 2 2 2 2 2 2 2 2 2 2 2 2 2 2 2 2 2 2 2 2 2 2 2 2" xfId="3713"/>
    <cellStyle name="Normal 2 2 2 2 2 2 2 2 2 2 2 2 2 2 2 2 2 2 2 2 2 2 2 2 2 2 2 2 2 2 2 2 2 2 2 2 2 2 2 2 2 2 2 10" xfId="3714"/>
    <cellStyle name="Normal 2 2 2 2 2 2 2 2 2 2 2 2 2 2 2 2 2 2 2 2 2 2 2 2 2 2 2 2 2 2 2 2 2 2 2 2 2 2 2 2 2 2 2 11" xfId="3715"/>
    <cellStyle name="Normal 2 2 2 2 2 2 2 2 2 2 2 2 2 2 2 2 2 2 2 2 2 2 2 2 2 2 2 2 2 2 2 2 2 2 2 2 2 2 2 2 2 2 2 12" xfId="3716"/>
    <cellStyle name="Normal 2 2 2 2 2 2 2 2 2 2 2 2 2 2 2 2 2 2 2 2 2 2 2 2 2 2 2 2 2 2 2 2 2 2 2 2 2 2 2 2 2 2 2 13" xfId="3717"/>
    <cellStyle name="Normal 2 2 2 2 2 2 2 2 2 2 2 2 2 2 2 2 2 2 2 2 2 2 2 2 2 2 2 2 2 2 2 2 2 2 2 2 2 2 2 2 2 2 2 14" xfId="3718"/>
    <cellStyle name="Normal 2 2 2 2 2 2 2 2 2 2 2 2 2 2 2 2 2 2 2 2 2 2 2 2 2 2 2 2 2 2 2 2 2 2 2 2 2 2 2 2 2 2 2 15" xfId="3719"/>
    <cellStyle name="Normal 2 2 2 2 2 2 2 2 2 2 2 2 2 2 2 2 2 2 2 2 2 2 2 2 2 2 2 2 2 2 2 2 2 2 2 2 2 2 2 2 2 2 2 16" xfId="3720"/>
    <cellStyle name="Normal 2 2 2 2 2 2 2 2 2 2 2 2 2 2 2 2 2 2 2 2 2 2 2 2 2 2 2 2 2 2 2 2 2 2 2 2 2 2 2 2 2 2 2 17" xfId="3721"/>
    <cellStyle name="Normal 2 2 2 2 2 2 2 2 2 2 2 2 2 2 2 2 2 2 2 2 2 2 2 2 2 2 2 2 2 2 2 2 2 2 2 2 2 2 2 2 2 2 2 18" xfId="3722"/>
    <cellStyle name="Normal 2 2 2 2 2 2 2 2 2 2 2 2 2 2 2 2 2 2 2 2 2 2 2 2 2 2 2 2 2 2 2 2 2 2 2 2 2 2 2 2 2 2 2 19" xfId="3723"/>
    <cellStyle name="Normal 2 2 2 2 2 2 2 2 2 2 2 2 2 2 2 2 2 2 2 2 2 2 2 2 2 2 2 2 2 2 2 2 2 2 2 2 2 2 2 2 2 2 2 2" xfId="3724"/>
    <cellStyle name="Normal 2 2 2 2 2 2 2 2 2 2 2 2 2 2 2 2 2 2 2 2 2 2 2 2 2 2 2 2 2 2 2 2 2 2 2 2 2 2 2 2 2 2 2 2 10" xfId="3725"/>
    <cellStyle name="Normal 2 2 2 2 2 2 2 2 2 2 2 2 2 2 2 2 2 2 2 2 2 2 2 2 2 2 2 2 2 2 2 2 2 2 2 2 2 2 2 2 2 2 2 2 10 10" xfId="27162"/>
    <cellStyle name="Normal 2 2 2 2 2 2 2 2 2 2 2 2 2 2 2 2 2 2 2 2 2 2 2 2 2 2 2 2 2 2 2 2 2 2 2 2 2 2 2 2 2 2 2 2 10 2" xfId="8342"/>
    <cellStyle name="Normal 2 2 2 2 2 2 2 2 2 2 2 2 2 2 2 2 2 2 2 2 2 2 2 2 2 2 2 2 2 2 2 2 2 2 2 2 2 2 2 2 2 2 2 2 10 3" xfId="9257"/>
    <cellStyle name="Normal 2 2 2 2 2 2 2 2 2 2 2 2 2 2 2 2 2 2 2 2 2 2 2 2 2 2 2 2 2 2 2 2 2 2 2 2 2 2 2 2 2 2 2 2 10 4" xfId="12396"/>
    <cellStyle name="Normal 2 2 2 2 2 2 2 2 2 2 2 2 2 2 2 2 2 2 2 2 2 2 2 2 2 2 2 2 2 2 2 2 2 2 2 2 2 2 2 2 2 2 2 2 10 5" xfId="15526"/>
    <cellStyle name="Normal 2 2 2 2 2 2 2 2 2 2 2 2 2 2 2 2 2 2 2 2 2 2 2 2 2 2 2 2 2 2 2 2 2 2 2 2 2 2 2 2 2 2 2 2 10 6" xfId="18610"/>
    <cellStyle name="Normal 2 2 2 2 2 2 2 2 2 2 2 2 2 2 2 2 2 2 2 2 2 2 2 2 2 2 2 2 2 2 2 2 2 2 2 2 2 2 2 2 2 2 2 2 10 7" xfId="21616"/>
    <cellStyle name="Normal 2 2 2 2 2 2 2 2 2 2 2 2 2 2 2 2 2 2 2 2 2 2 2 2 2 2 2 2 2 2 2 2 2 2 2 2 2 2 2 2 2 2 2 2 10 8" xfId="28217"/>
    <cellStyle name="Normal 2 2 2 2 2 2 2 2 2 2 2 2 2 2 2 2 2 2 2 2 2 2 2 2 2 2 2 2 2 2 2 2 2 2 2 2 2 2 2 2 2 2 2 2 10 9" xfId="27462"/>
    <cellStyle name="Normal 2 2 2 2 2 2 2 2 2 2 2 2 2 2 2 2 2 2 2 2 2 2 2 2 2 2 2 2 2 2 2 2 2 2 2 2 2 2 2 2 2 2 2 2 10_Tabla M" xfId="36501"/>
    <cellStyle name="Normal 2 2 2 2 2 2 2 2 2 2 2 2 2 2 2 2 2 2 2 2 2 2 2 2 2 2 2 2 2 2 2 2 2 2 2 2 2 2 2 2 2 2 2 2 11" xfId="3726"/>
    <cellStyle name="Normal 2 2 2 2 2 2 2 2 2 2 2 2 2 2 2 2 2 2 2 2 2 2 2 2 2 2 2 2 2 2 2 2 2 2 2 2 2 2 2 2 2 2 2 2 11 10" xfId="27623"/>
    <cellStyle name="Normal 2 2 2 2 2 2 2 2 2 2 2 2 2 2 2 2 2 2 2 2 2 2 2 2 2 2 2 2 2 2 2 2 2 2 2 2 2 2 2 2 2 2 2 2 11 2" xfId="8343"/>
    <cellStyle name="Normal 2 2 2 2 2 2 2 2 2 2 2 2 2 2 2 2 2 2 2 2 2 2 2 2 2 2 2 2 2 2 2 2 2 2 2 2 2 2 2 2 2 2 2 2 11 3" xfId="9256"/>
    <cellStyle name="Normal 2 2 2 2 2 2 2 2 2 2 2 2 2 2 2 2 2 2 2 2 2 2 2 2 2 2 2 2 2 2 2 2 2 2 2 2 2 2 2 2 2 2 2 2 11 4" xfId="12395"/>
    <cellStyle name="Normal 2 2 2 2 2 2 2 2 2 2 2 2 2 2 2 2 2 2 2 2 2 2 2 2 2 2 2 2 2 2 2 2 2 2 2 2 2 2 2 2 2 2 2 2 11 5" xfId="15525"/>
    <cellStyle name="Normal 2 2 2 2 2 2 2 2 2 2 2 2 2 2 2 2 2 2 2 2 2 2 2 2 2 2 2 2 2 2 2 2 2 2 2 2 2 2 2 2 2 2 2 2 11 6" xfId="18609"/>
    <cellStyle name="Normal 2 2 2 2 2 2 2 2 2 2 2 2 2 2 2 2 2 2 2 2 2 2 2 2 2 2 2 2 2 2 2 2 2 2 2 2 2 2 2 2 2 2 2 2 11 7" xfId="21615"/>
    <cellStyle name="Normal 2 2 2 2 2 2 2 2 2 2 2 2 2 2 2 2 2 2 2 2 2 2 2 2 2 2 2 2 2 2 2 2 2 2 2 2 2 2 2 2 2 2 2 2 11 8" xfId="32581"/>
    <cellStyle name="Normal 2 2 2 2 2 2 2 2 2 2 2 2 2 2 2 2 2 2 2 2 2 2 2 2 2 2 2 2 2 2 2 2 2 2 2 2 2 2 2 2 2 2 2 2 11 9" xfId="33985"/>
    <cellStyle name="Normal 2 2 2 2 2 2 2 2 2 2 2 2 2 2 2 2 2 2 2 2 2 2 2 2 2 2 2 2 2 2 2 2 2 2 2 2 2 2 2 2 2 2 2 2 11_Tabla M" xfId="36502"/>
    <cellStyle name="Normal 2 2 2 2 2 2 2 2 2 2 2 2 2 2 2 2 2 2 2 2 2 2 2 2 2 2 2 2 2 2 2 2 2 2 2 2 2 2 2 2 2 2 2 2 12" xfId="3727"/>
    <cellStyle name="Normal 2 2 2 2 2 2 2 2 2 2 2 2 2 2 2 2 2 2 2 2 2 2 2 2 2 2 2 2 2 2 2 2 2 2 2 2 2 2 2 2 2 2 2 2 12 10" xfId="25475"/>
    <cellStyle name="Normal 2 2 2 2 2 2 2 2 2 2 2 2 2 2 2 2 2 2 2 2 2 2 2 2 2 2 2 2 2 2 2 2 2 2 2 2 2 2 2 2 2 2 2 2 12 2" xfId="8344"/>
    <cellStyle name="Normal 2 2 2 2 2 2 2 2 2 2 2 2 2 2 2 2 2 2 2 2 2 2 2 2 2 2 2 2 2 2 2 2 2 2 2 2 2 2 2 2 2 2 2 2 12 3" xfId="9255"/>
    <cellStyle name="Normal 2 2 2 2 2 2 2 2 2 2 2 2 2 2 2 2 2 2 2 2 2 2 2 2 2 2 2 2 2 2 2 2 2 2 2 2 2 2 2 2 2 2 2 2 12 4" xfId="12394"/>
    <cellStyle name="Normal 2 2 2 2 2 2 2 2 2 2 2 2 2 2 2 2 2 2 2 2 2 2 2 2 2 2 2 2 2 2 2 2 2 2 2 2 2 2 2 2 2 2 2 2 12 5" xfId="15524"/>
    <cellStyle name="Normal 2 2 2 2 2 2 2 2 2 2 2 2 2 2 2 2 2 2 2 2 2 2 2 2 2 2 2 2 2 2 2 2 2 2 2 2 2 2 2 2 2 2 2 2 12 6" xfId="18608"/>
    <cellStyle name="Normal 2 2 2 2 2 2 2 2 2 2 2 2 2 2 2 2 2 2 2 2 2 2 2 2 2 2 2 2 2 2 2 2 2 2 2 2 2 2 2 2 2 2 2 2 12 7" xfId="21614"/>
    <cellStyle name="Normal 2 2 2 2 2 2 2 2 2 2 2 2 2 2 2 2 2 2 2 2 2 2 2 2 2 2 2 2 2 2 2 2 2 2 2 2 2 2 2 2 2 2 2 2 12 8" xfId="31631"/>
    <cellStyle name="Normal 2 2 2 2 2 2 2 2 2 2 2 2 2 2 2 2 2 2 2 2 2 2 2 2 2 2 2 2 2 2 2 2 2 2 2 2 2 2 2 2 2 2 2 2 12 9" xfId="33228"/>
    <cellStyle name="Normal 2 2 2 2 2 2 2 2 2 2 2 2 2 2 2 2 2 2 2 2 2 2 2 2 2 2 2 2 2 2 2 2 2 2 2 2 2 2 2 2 2 2 2 2 12_Tabla M" xfId="36503"/>
    <cellStyle name="Normal 2 2 2 2 2 2 2 2 2 2 2 2 2 2 2 2 2 2 2 2 2 2 2 2 2 2 2 2 2 2 2 2 2 2 2 2 2 2 2 2 2 2 2 2 13" xfId="3728"/>
    <cellStyle name="Normal 2 2 2 2 2 2 2 2 2 2 2 2 2 2 2 2 2 2 2 2 2 2 2 2 2 2 2 2 2 2 2 2 2 2 2 2 2 2 2 2 2 2 2 2 13 10" xfId="35478"/>
    <cellStyle name="Normal 2 2 2 2 2 2 2 2 2 2 2 2 2 2 2 2 2 2 2 2 2 2 2 2 2 2 2 2 2 2 2 2 2 2 2 2 2 2 2 2 2 2 2 2 13 2" xfId="8345"/>
    <cellStyle name="Normal 2 2 2 2 2 2 2 2 2 2 2 2 2 2 2 2 2 2 2 2 2 2 2 2 2 2 2 2 2 2 2 2 2 2 2 2 2 2 2 2 2 2 2 2 13 3" xfId="9254"/>
    <cellStyle name="Normal 2 2 2 2 2 2 2 2 2 2 2 2 2 2 2 2 2 2 2 2 2 2 2 2 2 2 2 2 2 2 2 2 2 2 2 2 2 2 2 2 2 2 2 2 13 4" xfId="12393"/>
    <cellStyle name="Normal 2 2 2 2 2 2 2 2 2 2 2 2 2 2 2 2 2 2 2 2 2 2 2 2 2 2 2 2 2 2 2 2 2 2 2 2 2 2 2 2 2 2 2 2 13 5" xfId="15523"/>
    <cellStyle name="Normal 2 2 2 2 2 2 2 2 2 2 2 2 2 2 2 2 2 2 2 2 2 2 2 2 2 2 2 2 2 2 2 2 2 2 2 2 2 2 2 2 2 2 2 2 13 6" xfId="18607"/>
    <cellStyle name="Normal 2 2 2 2 2 2 2 2 2 2 2 2 2 2 2 2 2 2 2 2 2 2 2 2 2 2 2 2 2 2 2 2 2 2 2 2 2 2 2 2 2 2 2 2 13 7" xfId="21613"/>
    <cellStyle name="Normal 2 2 2 2 2 2 2 2 2 2 2 2 2 2 2 2 2 2 2 2 2 2 2 2 2 2 2 2 2 2 2 2 2 2 2 2 2 2 2 2 2 2 2 2 13 8" xfId="30517"/>
    <cellStyle name="Normal 2 2 2 2 2 2 2 2 2 2 2 2 2 2 2 2 2 2 2 2 2 2 2 2 2 2 2 2 2 2 2 2 2 2 2 2 2 2 2 2 2 2 2 2 13 9" xfId="22193"/>
    <cellStyle name="Normal 2 2 2 2 2 2 2 2 2 2 2 2 2 2 2 2 2 2 2 2 2 2 2 2 2 2 2 2 2 2 2 2 2 2 2 2 2 2 2 2 2 2 2 2 13_Tabla M" xfId="36504"/>
    <cellStyle name="Normal 2 2 2 2 2 2 2 2 2 2 2 2 2 2 2 2 2 2 2 2 2 2 2 2 2 2 2 2 2 2 2 2 2 2 2 2 2 2 2 2 2 2 2 2 14" xfId="3729"/>
    <cellStyle name="Normal 2 2 2 2 2 2 2 2 2 2 2 2 2 2 2 2 2 2 2 2 2 2 2 2 2 2 2 2 2 2 2 2 2 2 2 2 2 2 2 2 2 2 2 2 14 10" xfId="35373"/>
    <cellStyle name="Normal 2 2 2 2 2 2 2 2 2 2 2 2 2 2 2 2 2 2 2 2 2 2 2 2 2 2 2 2 2 2 2 2 2 2 2 2 2 2 2 2 2 2 2 2 14 2" xfId="8346"/>
    <cellStyle name="Normal 2 2 2 2 2 2 2 2 2 2 2 2 2 2 2 2 2 2 2 2 2 2 2 2 2 2 2 2 2 2 2 2 2 2 2 2 2 2 2 2 2 2 2 2 14 3" xfId="9253"/>
    <cellStyle name="Normal 2 2 2 2 2 2 2 2 2 2 2 2 2 2 2 2 2 2 2 2 2 2 2 2 2 2 2 2 2 2 2 2 2 2 2 2 2 2 2 2 2 2 2 2 14 4" xfId="12392"/>
    <cellStyle name="Normal 2 2 2 2 2 2 2 2 2 2 2 2 2 2 2 2 2 2 2 2 2 2 2 2 2 2 2 2 2 2 2 2 2 2 2 2 2 2 2 2 2 2 2 2 14 5" xfId="15522"/>
    <cellStyle name="Normal 2 2 2 2 2 2 2 2 2 2 2 2 2 2 2 2 2 2 2 2 2 2 2 2 2 2 2 2 2 2 2 2 2 2 2 2 2 2 2 2 2 2 2 2 14 6" xfId="18606"/>
    <cellStyle name="Normal 2 2 2 2 2 2 2 2 2 2 2 2 2 2 2 2 2 2 2 2 2 2 2 2 2 2 2 2 2 2 2 2 2 2 2 2 2 2 2 2 2 2 2 2 14 7" xfId="21612"/>
    <cellStyle name="Normal 2 2 2 2 2 2 2 2 2 2 2 2 2 2 2 2 2 2 2 2 2 2 2 2 2 2 2 2 2 2 2 2 2 2 2 2 2 2 2 2 2 2 2 2 14 8" xfId="29348"/>
    <cellStyle name="Normal 2 2 2 2 2 2 2 2 2 2 2 2 2 2 2 2 2 2 2 2 2 2 2 2 2 2 2 2 2 2 2 2 2 2 2 2 2 2 2 2 2 2 2 2 14 9" xfId="30652"/>
    <cellStyle name="Normal 2 2 2 2 2 2 2 2 2 2 2 2 2 2 2 2 2 2 2 2 2 2 2 2 2 2 2 2 2 2 2 2 2 2 2 2 2 2 2 2 2 2 2 2 14_Tabla M" xfId="36505"/>
    <cellStyle name="Normal 2 2 2 2 2 2 2 2 2 2 2 2 2 2 2 2 2 2 2 2 2 2 2 2 2 2 2 2 2 2 2 2 2 2 2 2 2 2 2 2 2 2 2 2 15" xfId="3730"/>
    <cellStyle name="Normal 2 2 2 2 2 2 2 2 2 2 2 2 2 2 2 2 2 2 2 2 2 2 2 2 2 2 2 2 2 2 2 2 2 2 2 2 2 2 2 2 2 2 2 2 15 10" xfId="34920"/>
    <cellStyle name="Normal 2 2 2 2 2 2 2 2 2 2 2 2 2 2 2 2 2 2 2 2 2 2 2 2 2 2 2 2 2 2 2 2 2 2 2 2 2 2 2 2 2 2 2 2 15 2" xfId="8347"/>
    <cellStyle name="Normal 2 2 2 2 2 2 2 2 2 2 2 2 2 2 2 2 2 2 2 2 2 2 2 2 2 2 2 2 2 2 2 2 2 2 2 2 2 2 2 2 2 2 2 2 15 3" xfId="9252"/>
    <cellStyle name="Normal 2 2 2 2 2 2 2 2 2 2 2 2 2 2 2 2 2 2 2 2 2 2 2 2 2 2 2 2 2 2 2 2 2 2 2 2 2 2 2 2 2 2 2 2 15 4" xfId="12391"/>
    <cellStyle name="Normal 2 2 2 2 2 2 2 2 2 2 2 2 2 2 2 2 2 2 2 2 2 2 2 2 2 2 2 2 2 2 2 2 2 2 2 2 2 2 2 2 2 2 2 2 15 5" xfId="15521"/>
    <cellStyle name="Normal 2 2 2 2 2 2 2 2 2 2 2 2 2 2 2 2 2 2 2 2 2 2 2 2 2 2 2 2 2 2 2 2 2 2 2 2 2 2 2 2 2 2 2 2 15 6" xfId="18605"/>
    <cellStyle name="Normal 2 2 2 2 2 2 2 2 2 2 2 2 2 2 2 2 2 2 2 2 2 2 2 2 2 2 2 2 2 2 2 2 2 2 2 2 2 2 2 2 2 2 2 2 15 7" xfId="21611"/>
    <cellStyle name="Normal 2 2 2 2 2 2 2 2 2 2 2 2 2 2 2 2 2 2 2 2 2 2 2 2 2 2 2 2 2 2 2 2 2 2 2 2 2 2 2 2 2 2 2 2 15 8" xfId="28216"/>
    <cellStyle name="Normal 2 2 2 2 2 2 2 2 2 2 2 2 2 2 2 2 2 2 2 2 2 2 2 2 2 2 2 2 2 2 2 2 2 2 2 2 2 2 2 2 2 2 2 2 15 9" xfId="28597"/>
    <cellStyle name="Normal 2 2 2 2 2 2 2 2 2 2 2 2 2 2 2 2 2 2 2 2 2 2 2 2 2 2 2 2 2 2 2 2 2 2 2 2 2 2 2 2 2 2 2 2 15_Tabla M" xfId="36506"/>
    <cellStyle name="Normal 2 2 2 2 2 2 2 2 2 2 2 2 2 2 2 2 2 2 2 2 2 2 2 2 2 2 2 2 2 2 2 2 2 2 2 2 2 2 2 2 2 2 2 2 16" xfId="3731"/>
    <cellStyle name="Normal 2 2 2 2 2 2 2 2 2 2 2 2 2 2 2 2 2 2 2 2 2 2 2 2 2 2 2 2 2 2 2 2 2 2 2 2 2 2 2 2 2 2 2 2 16 10" xfId="34466"/>
    <cellStyle name="Normal 2 2 2 2 2 2 2 2 2 2 2 2 2 2 2 2 2 2 2 2 2 2 2 2 2 2 2 2 2 2 2 2 2 2 2 2 2 2 2 2 2 2 2 2 16 2" xfId="8348"/>
    <cellStyle name="Normal 2 2 2 2 2 2 2 2 2 2 2 2 2 2 2 2 2 2 2 2 2 2 2 2 2 2 2 2 2 2 2 2 2 2 2 2 2 2 2 2 2 2 2 2 16 3" xfId="9251"/>
    <cellStyle name="Normal 2 2 2 2 2 2 2 2 2 2 2 2 2 2 2 2 2 2 2 2 2 2 2 2 2 2 2 2 2 2 2 2 2 2 2 2 2 2 2 2 2 2 2 2 16 4" xfId="12390"/>
    <cellStyle name="Normal 2 2 2 2 2 2 2 2 2 2 2 2 2 2 2 2 2 2 2 2 2 2 2 2 2 2 2 2 2 2 2 2 2 2 2 2 2 2 2 2 2 2 2 2 16 5" xfId="15520"/>
    <cellStyle name="Normal 2 2 2 2 2 2 2 2 2 2 2 2 2 2 2 2 2 2 2 2 2 2 2 2 2 2 2 2 2 2 2 2 2 2 2 2 2 2 2 2 2 2 2 2 16 6" xfId="18604"/>
    <cellStyle name="Normal 2 2 2 2 2 2 2 2 2 2 2 2 2 2 2 2 2 2 2 2 2 2 2 2 2 2 2 2 2 2 2 2 2 2 2 2 2 2 2 2 2 2 2 2 16 7" xfId="21610"/>
    <cellStyle name="Normal 2 2 2 2 2 2 2 2 2 2 2 2 2 2 2 2 2 2 2 2 2 2 2 2 2 2 2 2 2 2 2 2 2 2 2 2 2 2 2 2 2 2 2 2 16 8" xfId="32580"/>
    <cellStyle name="Normal 2 2 2 2 2 2 2 2 2 2 2 2 2 2 2 2 2 2 2 2 2 2 2 2 2 2 2 2 2 2 2 2 2 2 2 2 2 2 2 2 2 2 2 2 16 9" xfId="33984"/>
    <cellStyle name="Normal 2 2 2 2 2 2 2 2 2 2 2 2 2 2 2 2 2 2 2 2 2 2 2 2 2 2 2 2 2 2 2 2 2 2 2 2 2 2 2 2 2 2 2 2 16_Tabla M" xfId="36507"/>
    <cellStyle name="Normal 2 2 2 2 2 2 2 2 2 2 2 2 2 2 2 2 2 2 2 2 2 2 2 2 2 2 2 2 2 2 2 2 2 2 2 2 2 2 2 2 2 2 2 2 17" xfId="3732"/>
    <cellStyle name="Normal 2 2 2 2 2 2 2 2 2 2 2 2 2 2 2 2 2 2 2 2 2 2 2 2 2 2 2 2 2 2 2 2 2 2 2 2 2 2 2 2 2 2 2 2 17 10" xfId="31018"/>
    <cellStyle name="Normal 2 2 2 2 2 2 2 2 2 2 2 2 2 2 2 2 2 2 2 2 2 2 2 2 2 2 2 2 2 2 2 2 2 2 2 2 2 2 2 2 2 2 2 2 17 2" xfId="8349"/>
    <cellStyle name="Normal 2 2 2 2 2 2 2 2 2 2 2 2 2 2 2 2 2 2 2 2 2 2 2 2 2 2 2 2 2 2 2 2 2 2 2 2 2 2 2 2 2 2 2 2 17 3" xfId="9250"/>
    <cellStyle name="Normal 2 2 2 2 2 2 2 2 2 2 2 2 2 2 2 2 2 2 2 2 2 2 2 2 2 2 2 2 2 2 2 2 2 2 2 2 2 2 2 2 2 2 2 2 17 4" xfId="12389"/>
    <cellStyle name="Normal 2 2 2 2 2 2 2 2 2 2 2 2 2 2 2 2 2 2 2 2 2 2 2 2 2 2 2 2 2 2 2 2 2 2 2 2 2 2 2 2 2 2 2 2 17 5" xfId="15519"/>
    <cellStyle name="Normal 2 2 2 2 2 2 2 2 2 2 2 2 2 2 2 2 2 2 2 2 2 2 2 2 2 2 2 2 2 2 2 2 2 2 2 2 2 2 2 2 2 2 2 2 17 6" xfId="18603"/>
    <cellStyle name="Normal 2 2 2 2 2 2 2 2 2 2 2 2 2 2 2 2 2 2 2 2 2 2 2 2 2 2 2 2 2 2 2 2 2 2 2 2 2 2 2 2 2 2 2 2 17 7" xfId="21609"/>
    <cellStyle name="Normal 2 2 2 2 2 2 2 2 2 2 2 2 2 2 2 2 2 2 2 2 2 2 2 2 2 2 2 2 2 2 2 2 2 2 2 2 2 2 2 2 2 2 2 2 17 8" xfId="31630"/>
    <cellStyle name="Normal 2 2 2 2 2 2 2 2 2 2 2 2 2 2 2 2 2 2 2 2 2 2 2 2 2 2 2 2 2 2 2 2 2 2 2 2 2 2 2 2 2 2 2 2 17 9" xfId="33227"/>
    <cellStyle name="Normal 2 2 2 2 2 2 2 2 2 2 2 2 2 2 2 2 2 2 2 2 2 2 2 2 2 2 2 2 2 2 2 2 2 2 2 2 2 2 2 2 2 2 2 2 17_Tabla M" xfId="36508"/>
    <cellStyle name="Normal 2 2 2 2 2 2 2 2 2 2 2 2 2 2 2 2 2 2 2 2 2 2 2 2 2 2 2 2 2 2 2 2 2 2 2 2 2 2 2 2 2 2 2 2 18" xfId="3733"/>
    <cellStyle name="Normal 2 2 2 2 2 2 2 2 2 2 2 2 2 2 2 2 2 2 2 2 2 2 2 2 2 2 2 2 2 2 2 2 2 2 2 2 2 2 2 2 2 2 2 2 18 10" xfId="24770"/>
    <cellStyle name="Normal 2 2 2 2 2 2 2 2 2 2 2 2 2 2 2 2 2 2 2 2 2 2 2 2 2 2 2 2 2 2 2 2 2 2 2 2 2 2 2 2 2 2 2 2 18 2" xfId="8350"/>
    <cellStyle name="Normal 2 2 2 2 2 2 2 2 2 2 2 2 2 2 2 2 2 2 2 2 2 2 2 2 2 2 2 2 2 2 2 2 2 2 2 2 2 2 2 2 2 2 2 2 18 3" xfId="9249"/>
    <cellStyle name="Normal 2 2 2 2 2 2 2 2 2 2 2 2 2 2 2 2 2 2 2 2 2 2 2 2 2 2 2 2 2 2 2 2 2 2 2 2 2 2 2 2 2 2 2 2 18 4" xfId="12388"/>
    <cellStyle name="Normal 2 2 2 2 2 2 2 2 2 2 2 2 2 2 2 2 2 2 2 2 2 2 2 2 2 2 2 2 2 2 2 2 2 2 2 2 2 2 2 2 2 2 2 2 18 5" xfId="15518"/>
    <cellStyle name="Normal 2 2 2 2 2 2 2 2 2 2 2 2 2 2 2 2 2 2 2 2 2 2 2 2 2 2 2 2 2 2 2 2 2 2 2 2 2 2 2 2 2 2 2 2 18 6" xfId="18602"/>
    <cellStyle name="Normal 2 2 2 2 2 2 2 2 2 2 2 2 2 2 2 2 2 2 2 2 2 2 2 2 2 2 2 2 2 2 2 2 2 2 2 2 2 2 2 2 2 2 2 2 18 7" xfId="21608"/>
    <cellStyle name="Normal 2 2 2 2 2 2 2 2 2 2 2 2 2 2 2 2 2 2 2 2 2 2 2 2 2 2 2 2 2 2 2 2 2 2 2 2 2 2 2 2 2 2 2 2 18 8" xfId="30516"/>
    <cellStyle name="Normal 2 2 2 2 2 2 2 2 2 2 2 2 2 2 2 2 2 2 2 2 2 2 2 2 2 2 2 2 2 2 2 2 2 2 2 2 2 2 2 2 2 2 2 2 18 9" xfId="22192"/>
    <cellStyle name="Normal 2 2 2 2 2 2 2 2 2 2 2 2 2 2 2 2 2 2 2 2 2 2 2 2 2 2 2 2 2 2 2 2 2 2 2 2 2 2 2 2 2 2 2 2 18_Tabla M" xfId="36509"/>
    <cellStyle name="Normal 2 2 2 2 2 2 2 2 2 2 2 2 2 2 2 2 2 2 2 2 2 2 2 2 2 2 2 2 2 2 2 2 2 2 2 2 2 2 2 2 2 2 2 2 19" xfId="3734"/>
    <cellStyle name="Normal 2 2 2 2 2 2 2 2 2 2 2 2 2 2 2 2 2 2 2 2 2 2 2 2 2 2 2 2 2 2 2 2 2 2 2 2 2 2 2 2 2 2 2 2 19 10" xfId="30813"/>
    <cellStyle name="Normal 2 2 2 2 2 2 2 2 2 2 2 2 2 2 2 2 2 2 2 2 2 2 2 2 2 2 2 2 2 2 2 2 2 2 2 2 2 2 2 2 2 2 2 2 19 2" xfId="8351"/>
    <cellStyle name="Normal 2 2 2 2 2 2 2 2 2 2 2 2 2 2 2 2 2 2 2 2 2 2 2 2 2 2 2 2 2 2 2 2 2 2 2 2 2 2 2 2 2 2 2 2 19 3" xfId="9248"/>
    <cellStyle name="Normal 2 2 2 2 2 2 2 2 2 2 2 2 2 2 2 2 2 2 2 2 2 2 2 2 2 2 2 2 2 2 2 2 2 2 2 2 2 2 2 2 2 2 2 2 19 4" xfId="12387"/>
    <cellStyle name="Normal 2 2 2 2 2 2 2 2 2 2 2 2 2 2 2 2 2 2 2 2 2 2 2 2 2 2 2 2 2 2 2 2 2 2 2 2 2 2 2 2 2 2 2 2 19 5" xfId="15517"/>
    <cellStyle name="Normal 2 2 2 2 2 2 2 2 2 2 2 2 2 2 2 2 2 2 2 2 2 2 2 2 2 2 2 2 2 2 2 2 2 2 2 2 2 2 2 2 2 2 2 2 19 6" xfId="18601"/>
    <cellStyle name="Normal 2 2 2 2 2 2 2 2 2 2 2 2 2 2 2 2 2 2 2 2 2 2 2 2 2 2 2 2 2 2 2 2 2 2 2 2 2 2 2 2 2 2 2 2 19 7" xfId="21607"/>
    <cellStyle name="Normal 2 2 2 2 2 2 2 2 2 2 2 2 2 2 2 2 2 2 2 2 2 2 2 2 2 2 2 2 2 2 2 2 2 2 2 2 2 2 2 2 2 2 2 2 19 8" xfId="29347"/>
    <cellStyle name="Normal 2 2 2 2 2 2 2 2 2 2 2 2 2 2 2 2 2 2 2 2 2 2 2 2 2 2 2 2 2 2 2 2 2 2 2 2 2 2 2 2 2 2 2 2 19 9" xfId="31768"/>
    <cellStyle name="Normal 2 2 2 2 2 2 2 2 2 2 2 2 2 2 2 2 2 2 2 2 2 2 2 2 2 2 2 2 2 2 2 2 2 2 2 2 2 2 2 2 2 2 2 2 19_Tabla M" xfId="36510"/>
    <cellStyle name="Normal 2 2 2 2 2 2 2 2 2 2 2 2 2 2 2 2 2 2 2 2 2 2 2 2 2 2 2 2 2 2 2 2 2 2 2 2 2 2 2 2 2 2 2 2 2" xfId="3735"/>
    <cellStyle name="Normal 2 2 2 2 2 2 2 2 2 2 2 2 2 2 2 2 2 2 2 2 2 2 2 2 2 2 2 2 2 2 2 2 2 2 2 2 2 2 2 2 2 2 2 2 2 10" xfId="3736"/>
    <cellStyle name="Normal 2 2 2 2 2 2 2 2 2 2 2 2 2 2 2 2 2 2 2 2 2 2 2 2 2 2 2 2 2 2 2 2 2 2 2 2 2 2 2 2 2 2 2 2 2 11" xfId="3737"/>
    <cellStyle name="Normal 2 2 2 2 2 2 2 2 2 2 2 2 2 2 2 2 2 2 2 2 2 2 2 2 2 2 2 2 2 2 2 2 2 2 2 2 2 2 2 2 2 2 2 2 2 12" xfId="3738"/>
    <cellStyle name="Normal 2 2 2 2 2 2 2 2 2 2 2 2 2 2 2 2 2 2 2 2 2 2 2 2 2 2 2 2 2 2 2 2 2 2 2 2 2 2 2 2 2 2 2 2 2 13" xfId="3739"/>
    <cellStyle name="Normal 2 2 2 2 2 2 2 2 2 2 2 2 2 2 2 2 2 2 2 2 2 2 2 2 2 2 2 2 2 2 2 2 2 2 2 2 2 2 2 2 2 2 2 2 2 14" xfId="3740"/>
    <cellStyle name="Normal 2 2 2 2 2 2 2 2 2 2 2 2 2 2 2 2 2 2 2 2 2 2 2 2 2 2 2 2 2 2 2 2 2 2 2 2 2 2 2 2 2 2 2 2 2 15" xfId="3741"/>
    <cellStyle name="Normal 2 2 2 2 2 2 2 2 2 2 2 2 2 2 2 2 2 2 2 2 2 2 2 2 2 2 2 2 2 2 2 2 2 2 2 2 2 2 2 2 2 2 2 2 2 16" xfId="3742"/>
    <cellStyle name="Normal 2 2 2 2 2 2 2 2 2 2 2 2 2 2 2 2 2 2 2 2 2 2 2 2 2 2 2 2 2 2 2 2 2 2 2 2 2 2 2 2 2 2 2 2 2 17" xfId="3743"/>
    <cellStyle name="Normal 2 2 2 2 2 2 2 2 2 2 2 2 2 2 2 2 2 2 2 2 2 2 2 2 2 2 2 2 2 2 2 2 2 2 2 2 2 2 2 2 2 2 2 2 2 18" xfId="3744"/>
    <cellStyle name="Normal 2 2 2 2 2 2 2 2 2 2 2 2 2 2 2 2 2 2 2 2 2 2 2 2 2 2 2 2 2 2 2 2 2 2 2 2 2 2 2 2 2 2 2 2 2 19" xfId="3745"/>
    <cellStyle name="Normal 2 2 2 2 2 2 2 2 2 2 2 2 2 2 2 2 2 2 2 2 2 2 2 2 2 2 2 2 2 2 2 2 2 2 2 2 2 2 2 2 2 2 2 2 2 2" xfId="3746"/>
    <cellStyle name="Normal 2 2 2 2 2 2 2 2 2 2 2 2 2 2 2 2 2 2 2 2 2 2 2 2 2 2 2 2 2 2 2 2 2 2 2 2 2 2 2 2 2 2 2 2 2 2 10" xfId="3747"/>
    <cellStyle name="Normal 2 2 2 2 2 2 2 2 2 2 2 2 2 2 2 2 2 2 2 2 2 2 2 2 2 2 2 2 2 2 2 2 2 2 2 2 2 2 2 2 2 2 2 2 2 2 10 10" xfId="32012"/>
    <cellStyle name="Normal 2 2 2 2 2 2 2 2 2 2 2 2 2 2 2 2 2 2 2 2 2 2 2 2 2 2 2 2 2 2 2 2 2 2 2 2 2 2 2 2 2 2 2 2 2 2 10 2" xfId="8364"/>
    <cellStyle name="Normal 2 2 2 2 2 2 2 2 2 2 2 2 2 2 2 2 2 2 2 2 2 2 2 2 2 2 2 2 2 2 2 2 2 2 2 2 2 2 2 2 2 2 2 2 2 2 10 3" xfId="9235"/>
    <cellStyle name="Normal 2 2 2 2 2 2 2 2 2 2 2 2 2 2 2 2 2 2 2 2 2 2 2 2 2 2 2 2 2 2 2 2 2 2 2 2 2 2 2 2 2 2 2 2 2 2 10 4" xfId="12375"/>
    <cellStyle name="Normal 2 2 2 2 2 2 2 2 2 2 2 2 2 2 2 2 2 2 2 2 2 2 2 2 2 2 2 2 2 2 2 2 2 2 2 2 2 2 2 2 2 2 2 2 2 2 10 5" xfId="15506"/>
    <cellStyle name="Normal 2 2 2 2 2 2 2 2 2 2 2 2 2 2 2 2 2 2 2 2 2 2 2 2 2 2 2 2 2 2 2 2 2 2 2 2 2 2 2 2 2 2 2 2 2 2 10 6" xfId="18588"/>
    <cellStyle name="Normal 2 2 2 2 2 2 2 2 2 2 2 2 2 2 2 2 2 2 2 2 2 2 2 2 2 2 2 2 2 2 2 2 2 2 2 2 2 2 2 2 2 2 2 2 2 2 10 7" xfId="21604"/>
    <cellStyle name="Normal 2 2 2 2 2 2 2 2 2 2 2 2 2 2 2 2 2 2 2 2 2 2 2 2 2 2 2 2 2 2 2 2 2 2 2 2 2 2 2 2 2 2 2 2 2 2 10 8" xfId="31629"/>
    <cellStyle name="Normal 2 2 2 2 2 2 2 2 2 2 2 2 2 2 2 2 2 2 2 2 2 2 2 2 2 2 2 2 2 2 2 2 2 2 2 2 2 2 2 2 2 2 2 2 2 2 10 9" xfId="33226"/>
    <cellStyle name="Normal 2 2 2 2 2 2 2 2 2 2 2 2 2 2 2 2 2 2 2 2 2 2 2 2 2 2 2 2 2 2 2 2 2 2 2 2 2 2 2 2 2 2 2 2 2 2 10_Tabla M" xfId="36513"/>
    <cellStyle name="Normal 2 2 2 2 2 2 2 2 2 2 2 2 2 2 2 2 2 2 2 2 2 2 2 2 2 2 2 2 2 2 2 2 2 2 2 2 2 2 2 2 2 2 2 2 2 2 11" xfId="3748"/>
    <cellStyle name="Normal 2 2 2 2 2 2 2 2 2 2 2 2 2 2 2 2 2 2 2 2 2 2 2 2 2 2 2 2 2 2 2 2 2 2 2 2 2 2 2 2 2 2 2 2 2 2 11 10" xfId="31013"/>
    <cellStyle name="Normal 2 2 2 2 2 2 2 2 2 2 2 2 2 2 2 2 2 2 2 2 2 2 2 2 2 2 2 2 2 2 2 2 2 2 2 2 2 2 2 2 2 2 2 2 2 2 11 2" xfId="8365"/>
    <cellStyle name="Normal 2 2 2 2 2 2 2 2 2 2 2 2 2 2 2 2 2 2 2 2 2 2 2 2 2 2 2 2 2 2 2 2 2 2 2 2 2 2 2 2 2 2 2 2 2 2 11 3" xfId="9234"/>
    <cellStyle name="Normal 2 2 2 2 2 2 2 2 2 2 2 2 2 2 2 2 2 2 2 2 2 2 2 2 2 2 2 2 2 2 2 2 2 2 2 2 2 2 2 2 2 2 2 2 2 2 11 4" xfId="12374"/>
    <cellStyle name="Normal 2 2 2 2 2 2 2 2 2 2 2 2 2 2 2 2 2 2 2 2 2 2 2 2 2 2 2 2 2 2 2 2 2 2 2 2 2 2 2 2 2 2 2 2 2 2 11 5" xfId="15505"/>
    <cellStyle name="Normal 2 2 2 2 2 2 2 2 2 2 2 2 2 2 2 2 2 2 2 2 2 2 2 2 2 2 2 2 2 2 2 2 2 2 2 2 2 2 2 2 2 2 2 2 2 2 11 6" xfId="18587"/>
    <cellStyle name="Normal 2 2 2 2 2 2 2 2 2 2 2 2 2 2 2 2 2 2 2 2 2 2 2 2 2 2 2 2 2 2 2 2 2 2 2 2 2 2 2 2 2 2 2 2 2 2 11 7" xfId="21603"/>
    <cellStyle name="Normal 2 2 2 2 2 2 2 2 2 2 2 2 2 2 2 2 2 2 2 2 2 2 2 2 2 2 2 2 2 2 2 2 2 2 2 2 2 2 2 2 2 2 2 2 2 2 11 8" xfId="30515"/>
    <cellStyle name="Normal 2 2 2 2 2 2 2 2 2 2 2 2 2 2 2 2 2 2 2 2 2 2 2 2 2 2 2 2 2 2 2 2 2 2 2 2 2 2 2 2 2 2 2 2 2 2 11 9" xfId="27425"/>
    <cellStyle name="Normal 2 2 2 2 2 2 2 2 2 2 2 2 2 2 2 2 2 2 2 2 2 2 2 2 2 2 2 2 2 2 2 2 2 2 2 2 2 2 2 2 2 2 2 2 2 2 11_Tabla M" xfId="36514"/>
    <cellStyle name="Normal 2 2 2 2 2 2 2 2 2 2 2 2 2 2 2 2 2 2 2 2 2 2 2 2 2 2 2 2 2 2 2 2 2 2 2 2 2 2 2 2 2 2 2 2 2 2 12" xfId="3749"/>
    <cellStyle name="Normal 2 2 2 2 2 2 2 2 2 2 2 2 2 2 2 2 2 2 2 2 2 2 2 2 2 2 2 2 2 2 2 2 2 2 2 2 2 2 2 2 2 2 2 2 2 2 12 10" xfId="35742"/>
    <cellStyle name="Normal 2 2 2 2 2 2 2 2 2 2 2 2 2 2 2 2 2 2 2 2 2 2 2 2 2 2 2 2 2 2 2 2 2 2 2 2 2 2 2 2 2 2 2 2 2 2 12 2" xfId="8366"/>
    <cellStyle name="Normal 2 2 2 2 2 2 2 2 2 2 2 2 2 2 2 2 2 2 2 2 2 2 2 2 2 2 2 2 2 2 2 2 2 2 2 2 2 2 2 2 2 2 2 2 2 2 12 3" xfId="9233"/>
    <cellStyle name="Normal 2 2 2 2 2 2 2 2 2 2 2 2 2 2 2 2 2 2 2 2 2 2 2 2 2 2 2 2 2 2 2 2 2 2 2 2 2 2 2 2 2 2 2 2 2 2 12 4" xfId="12373"/>
    <cellStyle name="Normal 2 2 2 2 2 2 2 2 2 2 2 2 2 2 2 2 2 2 2 2 2 2 2 2 2 2 2 2 2 2 2 2 2 2 2 2 2 2 2 2 2 2 2 2 2 2 12 5" xfId="15504"/>
    <cellStyle name="Normal 2 2 2 2 2 2 2 2 2 2 2 2 2 2 2 2 2 2 2 2 2 2 2 2 2 2 2 2 2 2 2 2 2 2 2 2 2 2 2 2 2 2 2 2 2 2 12 6" xfId="18586"/>
    <cellStyle name="Normal 2 2 2 2 2 2 2 2 2 2 2 2 2 2 2 2 2 2 2 2 2 2 2 2 2 2 2 2 2 2 2 2 2 2 2 2 2 2 2 2 2 2 2 2 2 2 12 7" xfId="21602"/>
    <cellStyle name="Normal 2 2 2 2 2 2 2 2 2 2 2 2 2 2 2 2 2 2 2 2 2 2 2 2 2 2 2 2 2 2 2 2 2 2 2 2 2 2 2 2 2 2 2 2 2 2 12 8" xfId="29346"/>
    <cellStyle name="Normal 2 2 2 2 2 2 2 2 2 2 2 2 2 2 2 2 2 2 2 2 2 2 2 2 2 2 2 2 2 2 2 2 2 2 2 2 2 2 2 2 2 2 2 2 2 2 12 9" xfId="29487"/>
    <cellStyle name="Normal 2 2 2 2 2 2 2 2 2 2 2 2 2 2 2 2 2 2 2 2 2 2 2 2 2 2 2 2 2 2 2 2 2 2 2 2 2 2 2 2 2 2 2 2 2 2 12_Tabla M" xfId="36515"/>
    <cellStyle name="Normal 2 2 2 2 2 2 2 2 2 2 2 2 2 2 2 2 2 2 2 2 2 2 2 2 2 2 2 2 2 2 2 2 2 2 2 2 2 2 2 2 2 2 2 2 2 2 13" xfId="3750"/>
    <cellStyle name="Normal 2 2 2 2 2 2 2 2 2 2 2 2 2 2 2 2 2 2 2 2 2 2 2 2 2 2 2 2 2 2 2 2 2 2 2 2 2 2 2 2 2 2 2 2 2 2 13 10" xfId="35372"/>
    <cellStyle name="Normal 2 2 2 2 2 2 2 2 2 2 2 2 2 2 2 2 2 2 2 2 2 2 2 2 2 2 2 2 2 2 2 2 2 2 2 2 2 2 2 2 2 2 2 2 2 2 13 2" xfId="8367"/>
    <cellStyle name="Normal 2 2 2 2 2 2 2 2 2 2 2 2 2 2 2 2 2 2 2 2 2 2 2 2 2 2 2 2 2 2 2 2 2 2 2 2 2 2 2 2 2 2 2 2 2 2 13 3" xfId="9232"/>
    <cellStyle name="Normal 2 2 2 2 2 2 2 2 2 2 2 2 2 2 2 2 2 2 2 2 2 2 2 2 2 2 2 2 2 2 2 2 2 2 2 2 2 2 2 2 2 2 2 2 2 2 13 4" xfId="12372"/>
    <cellStyle name="Normal 2 2 2 2 2 2 2 2 2 2 2 2 2 2 2 2 2 2 2 2 2 2 2 2 2 2 2 2 2 2 2 2 2 2 2 2 2 2 2 2 2 2 2 2 2 2 13 5" xfId="15503"/>
    <cellStyle name="Normal 2 2 2 2 2 2 2 2 2 2 2 2 2 2 2 2 2 2 2 2 2 2 2 2 2 2 2 2 2 2 2 2 2 2 2 2 2 2 2 2 2 2 2 2 2 2 13 6" xfId="18585"/>
    <cellStyle name="Normal 2 2 2 2 2 2 2 2 2 2 2 2 2 2 2 2 2 2 2 2 2 2 2 2 2 2 2 2 2 2 2 2 2 2 2 2 2 2 2 2 2 2 2 2 2 2 13 7" xfId="21601"/>
    <cellStyle name="Normal 2 2 2 2 2 2 2 2 2 2 2 2 2 2 2 2 2 2 2 2 2 2 2 2 2 2 2 2 2 2 2 2 2 2 2 2 2 2 2 2 2 2 2 2 2 2 13 8" xfId="28214"/>
    <cellStyle name="Normal 2 2 2 2 2 2 2 2 2 2 2 2 2 2 2 2 2 2 2 2 2 2 2 2 2 2 2 2 2 2 2 2 2 2 2 2 2 2 2 2 2 2 2 2 2 2 13 9" xfId="27463"/>
    <cellStyle name="Normal 2 2 2 2 2 2 2 2 2 2 2 2 2 2 2 2 2 2 2 2 2 2 2 2 2 2 2 2 2 2 2 2 2 2 2 2 2 2 2 2 2 2 2 2 2 2 13_Tabla M" xfId="36516"/>
    <cellStyle name="Normal 2 2 2 2 2 2 2 2 2 2 2 2 2 2 2 2 2 2 2 2 2 2 2 2 2 2 2 2 2 2 2 2 2 2 2 2 2 2 2 2 2 2 2 2 2 2 14" xfId="3751"/>
    <cellStyle name="Normal 2 2 2 2 2 2 2 2 2 2 2 2 2 2 2 2 2 2 2 2 2 2 2 2 2 2 2 2 2 2 2 2 2 2 2 2 2 2 2 2 2 2 2 2 2 2 14 10" xfId="34919"/>
    <cellStyle name="Normal 2 2 2 2 2 2 2 2 2 2 2 2 2 2 2 2 2 2 2 2 2 2 2 2 2 2 2 2 2 2 2 2 2 2 2 2 2 2 2 2 2 2 2 2 2 2 14 2" xfId="8368"/>
    <cellStyle name="Normal 2 2 2 2 2 2 2 2 2 2 2 2 2 2 2 2 2 2 2 2 2 2 2 2 2 2 2 2 2 2 2 2 2 2 2 2 2 2 2 2 2 2 2 2 2 2 14 3" xfId="9231"/>
    <cellStyle name="Normal 2 2 2 2 2 2 2 2 2 2 2 2 2 2 2 2 2 2 2 2 2 2 2 2 2 2 2 2 2 2 2 2 2 2 2 2 2 2 2 2 2 2 2 2 2 2 14 4" xfId="12371"/>
    <cellStyle name="Normal 2 2 2 2 2 2 2 2 2 2 2 2 2 2 2 2 2 2 2 2 2 2 2 2 2 2 2 2 2 2 2 2 2 2 2 2 2 2 2 2 2 2 2 2 2 2 14 5" xfId="15502"/>
    <cellStyle name="Normal 2 2 2 2 2 2 2 2 2 2 2 2 2 2 2 2 2 2 2 2 2 2 2 2 2 2 2 2 2 2 2 2 2 2 2 2 2 2 2 2 2 2 2 2 2 2 14 6" xfId="18584"/>
    <cellStyle name="Normal 2 2 2 2 2 2 2 2 2 2 2 2 2 2 2 2 2 2 2 2 2 2 2 2 2 2 2 2 2 2 2 2 2 2 2 2 2 2 2 2 2 2 2 2 2 2 14 7" xfId="21600"/>
    <cellStyle name="Normal 2 2 2 2 2 2 2 2 2 2 2 2 2 2 2 2 2 2 2 2 2 2 2 2 2 2 2 2 2 2 2 2 2 2 2 2 2 2 2 2 2 2 2 2 2 2 14 8" xfId="32578"/>
    <cellStyle name="Normal 2 2 2 2 2 2 2 2 2 2 2 2 2 2 2 2 2 2 2 2 2 2 2 2 2 2 2 2 2 2 2 2 2 2 2 2 2 2 2 2 2 2 2 2 2 2 14 9" xfId="33982"/>
    <cellStyle name="Normal 2 2 2 2 2 2 2 2 2 2 2 2 2 2 2 2 2 2 2 2 2 2 2 2 2 2 2 2 2 2 2 2 2 2 2 2 2 2 2 2 2 2 2 2 2 2 14_Tabla M" xfId="36517"/>
    <cellStyle name="Normal 2 2 2 2 2 2 2 2 2 2 2 2 2 2 2 2 2 2 2 2 2 2 2 2 2 2 2 2 2 2 2 2 2 2 2 2 2 2 2 2 2 2 2 2 2 2 15" xfId="3752"/>
    <cellStyle name="Normal 2 2 2 2 2 2 2 2 2 2 2 2 2 2 2 2 2 2 2 2 2 2 2 2 2 2 2 2 2 2 2 2 2 2 2 2 2 2 2 2 2 2 2 2 2 2 15 10" xfId="34465"/>
    <cellStyle name="Normal 2 2 2 2 2 2 2 2 2 2 2 2 2 2 2 2 2 2 2 2 2 2 2 2 2 2 2 2 2 2 2 2 2 2 2 2 2 2 2 2 2 2 2 2 2 2 15 2" xfId="8369"/>
    <cellStyle name="Normal 2 2 2 2 2 2 2 2 2 2 2 2 2 2 2 2 2 2 2 2 2 2 2 2 2 2 2 2 2 2 2 2 2 2 2 2 2 2 2 2 2 2 2 2 2 2 15 3" xfId="9193"/>
    <cellStyle name="Normal 2 2 2 2 2 2 2 2 2 2 2 2 2 2 2 2 2 2 2 2 2 2 2 2 2 2 2 2 2 2 2 2 2 2 2 2 2 2 2 2 2 2 2 2 2 2 15 4" xfId="12333"/>
    <cellStyle name="Normal 2 2 2 2 2 2 2 2 2 2 2 2 2 2 2 2 2 2 2 2 2 2 2 2 2 2 2 2 2 2 2 2 2 2 2 2 2 2 2 2 2 2 2 2 2 2 15 5" xfId="15464"/>
    <cellStyle name="Normal 2 2 2 2 2 2 2 2 2 2 2 2 2 2 2 2 2 2 2 2 2 2 2 2 2 2 2 2 2 2 2 2 2 2 2 2 2 2 2 2 2 2 2 2 2 2 15 6" xfId="18546"/>
    <cellStyle name="Normal 2 2 2 2 2 2 2 2 2 2 2 2 2 2 2 2 2 2 2 2 2 2 2 2 2 2 2 2 2 2 2 2 2 2 2 2 2 2 2 2 2 2 2 2 2 2 15 7" xfId="21562"/>
    <cellStyle name="Normal 2 2 2 2 2 2 2 2 2 2 2 2 2 2 2 2 2 2 2 2 2 2 2 2 2 2 2 2 2 2 2 2 2 2 2 2 2 2 2 2 2 2 2 2 2 2 15 8" xfId="31628"/>
    <cellStyle name="Normal 2 2 2 2 2 2 2 2 2 2 2 2 2 2 2 2 2 2 2 2 2 2 2 2 2 2 2 2 2 2 2 2 2 2 2 2 2 2 2 2 2 2 2 2 2 2 15 9" xfId="33225"/>
    <cellStyle name="Normal 2 2 2 2 2 2 2 2 2 2 2 2 2 2 2 2 2 2 2 2 2 2 2 2 2 2 2 2 2 2 2 2 2 2 2 2 2 2 2 2 2 2 2 2 2 2 15_Tabla M" xfId="36518"/>
    <cellStyle name="Normal 2 2 2 2 2 2 2 2 2 2 2 2 2 2 2 2 2 2 2 2 2 2 2 2 2 2 2 2 2 2 2 2 2 2 2 2 2 2 2 2 2 2 2 2 2 2 16" xfId="3753"/>
    <cellStyle name="Normal 2 2 2 2 2 2 2 2 2 2 2 2 2 2 2 2 2 2 2 2 2 2 2 2 2 2 2 2 2 2 2 2 2 2 2 2 2 2 2 2 2 2 2 2 2 2 16 10" xfId="31685"/>
    <cellStyle name="Normal 2 2 2 2 2 2 2 2 2 2 2 2 2 2 2 2 2 2 2 2 2 2 2 2 2 2 2 2 2 2 2 2 2 2 2 2 2 2 2 2 2 2 2 2 2 2 16 2" xfId="8370"/>
    <cellStyle name="Normal 2 2 2 2 2 2 2 2 2 2 2 2 2 2 2 2 2 2 2 2 2 2 2 2 2 2 2 2 2 2 2 2 2 2 2 2 2 2 2 2 2 2 2 2 2 2 16 3" xfId="9192"/>
    <cellStyle name="Normal 2 2 2 2 2 2 2 2 2 2 2 2 2 2 2 2 2 2 2 2 2 2 2 2 2 2 2 2 2 2 2 2 2 2 2 2 2 2 2 2 2 2 2 2 2 2 16 4" xfId="12332"/>
    <cellStyle name="Normal 2 2 2 2 2 2 2 2 2 2 2 2 2 2 2 2 2 2 2 2 2 2 2 2 2 2 2 2 2 2 2 2 2 2 2 2 2 2 2 2 2 2 2 2 2 2 16 5" xfId="15463"/>
    <cellStyle name="Normal 2 2 2 2 2 2 2 2 2 2 2 2 2 2 2 2 2 2 2 2 2 2 2 2 2 2 2 2 2 2 2 2 2 2 2 2 2 2 2 2 2 2 2 2 2 2 16 6" xfId="18545"/>
    <cellStyle name="Normal 2 2 2 2 2 2 2 2 2 2 2 2 2 2 2 2 2 2 2 2 2 2 2 2 2 2 2 2 2 2 2 2 2 2 2 2 2 2 2 2 2 2 2 2 2 2 16 7" xfId="21561"/>
    <cellStyle name="Normal 2 2 2 2 2 2 2 2 2 2 2 2 2 2 2 2 2 2 2 2 2 2 2 2 2 2 2 2 2 2 2 2 2 2 2 2 2 2 2 2 2 2 2 2 2 2 16 8" xfId="30514"/>
    <cellStyle name="Normal 2 2 2 2 2 2 2 2 2 2 2 2 2 2 2 2 2 2 2 2 2 2 2 2 2 2 2 2 2 2 2 2 2 2 2 2 2 2 2 2 2 2 2 2 2 2 16 9" xfId="28563"/>
    <cellStyle name="Normal 2 2 2 2 2 2 2 2 2 2 2 2 2 2 2 2 2 2 2 2 2 2 2 2 2 2 2 2 2 2 2 2 2 2 2 2 2 2 2 2 2 2 2 2 2 2 16_Tabla M" xfId="36519"/>
    <cellStyle name="Normal 2 2 2 2 2 2 2 2 2 2 2 2 2 2 2 2 2 2 2 2 2 2 2 2 2 2 2 2 2 2 2 2 2 2 2 2 2 2 2 2 2 2 2 2 2 2 17" xfId="3754"/>
    <cellStyle name="Normal 2 2 2 2 2 2 2 2 2 2 2 2 2 2 2 2 2 2 2 2 2 2 2 2 2 2 2 2 2 2 2 2 2 2 2 2 2 2 2 2 2 2 2 2 2 2 17 10" xfId="27678"/>
    <cellStyle name="Normal 2 2 2 2 2 2 2 2 2 2 2 2 2 2 2 2 2 2 2 2 2 2 2 2 2 2 2 2 2 2 2 2 2 2 2 2 2 2 2 2 2 2 2 2 2 2 17 2" xfId="8371"/>
    <cellStyle name="Normal 2 2 2 2 2 2 2 2 2 2 2 2 2 2 2 2 2 2 2 2 2 2 2 2 2 2 2 2 2 2 2 2 2 2 2 2 2 2 2 2 2 2 2 2 2 2 17 3" xfId="9191"/>
    <cellStyle name="Normal 2 2 2 2 2 2 2 2 2 2 2 2 2 2 2 2 2 2 2 2 2 2 2 2 2 2 2 2 2 2 2 2 2 2 2 2 2 2 2 2 2 2 2 2 2 2 17 4" xfId="12331"/>
    <cellStyle name="Normal 2 2 2 2 2 2 2 2 2 2 2 2 2 2 2 2 2 2 2 2 2 2 2 2 2 2 2 2 2 2 2 2 2 2 2 2 2 2 2 2 2 2 2 2 2 2 17 5" xfId="15462"/>
    <cellStyle name="Normal 2 2 2 2 2 2 2 2 2 2 2 2 2 2 2 2 2 2 2 2 2 2 2 2 2 2 2 2 2 2 2 2 2 2 2 2 2 2 2 2 2 2 2 2 2 2 17 6" xfId="18544"/>
    <cellStyle name="Normal 2 2 2 2 2 2 2 2 2 2 2 2 2 2 2 2 2 2 2 2 2 2 2 2 2 2 2 2 2 2 2 2 2 2 2 2 2 2 2 2 2 2 2 2 2 2 17 7" xfId="21560"/>
    <cellStyle name="Normal 2 2 2 2 2 2 2 2 2 2 2 2 2 2 2 2 2 2 2 2 2 2 2 2 2 2 2 2 2 2 2 2 2 2 2 2 2 2 2 2 2 2 2 2 2 2 17 8" xfId="29345"/>
    <cellStyle name="Normal 2 2 2 2 2 2 2 2 2 2 2 2 2 2 2 2 2 2 2 2 2 2 2 2 2 2 2 2 2 2 2 2 2 2 2 2 2 2 2 2 2 2 2 2 2 2 17 9" xfId="30653"/>
    <cellStyle name="Normal 2 2 2 2 2 2 2 2 2 2 2 2 2 2 2 2 2 2 2 2 2 2 2 2 2 2 2 2 2 2 2 2 2 2 2 2 2 2 2 2 2 2 2 2 2 2 17_Tabla M" xfId="36520"/>
    <cellStyle name="Normal 2 2 2 2 2 2 2 2 2 2 2 2 2 2 2 2 2 2 2 2 2 2 2 2 2 2 2 2 2 2 2 2 2 2 2 2 2 2 2 2 2 2 2 2 2 2 18" xfId="3755"/>
    <cellStyle name="Normal 2 2 2 2 2 2 2 2 2 2 2 2 2 2 2 2 2 2 2 2 2 2 2 2 2 2 2 2 2 2 2 2 2 2 2 2 2 2 2 2 2 2 2 2 2 2 18 10" xfId="33416"/>
    <cellStyle name="Normal 2 2 2 2 2 2 2 2 2 2 2 2 2 2 2 2 2 2 2 2 2 2 2 2 2 2 2 2 2 2 2 2 2 2 2 2 2 2 2 2 2 2 2 2 2 2 18 2" xfId="8372"/>
    <cellStyle name="Normal 2 2 2 2 2 2 2 2 2 2 2 2 2 2 2 2 2 2 2 2 2 2 2 2 2 2 2 2 2 2 2 2 2 2 2 2 2 2 2 2 2 2 2 2 2 2 18 3" xfId="9190"/>
    <cellStyle name="Normal 2 2 2 2 2 2 2 2 2 2 2 2 2 2 2 2 2 2 2 2 2 2 2 2 2 2 2 2 2 2 2 2 2 2 2 2 2 2 2 2 2 2 2 2 2 2 18 4" xfId="12330"/>
    <cellStyle name="Normal 2 2 2 2 2 2 2 2 2 2 2 2 2 2 2 2 2 2 2 2 2 2 2 2 2 2 2 2 2 2 2 2 2 2 2 2 2 2 2 2 2 2 2 2 2 2 18 5" xfId="15461"/>
    <cellStyle name="Normal 2 2 2 2 2 2 2 2 2 2 2 2 2 2 2 2 2 2 2 2 2 2 2 2 2 2 2 2 2 2 2 2 2 2 2 2 2 2 2 2 2 2 2 2 2 2 18 6" xfId="18543"/>
    <cellStyle name="Normal 2 2 2 2 2 2 2 2 2 2 2 2 2 2 2 2 2 2 2 2 2 2 2 2 2 2 2 2 2 2 2 2 2 2 2 2 2 2 2 2 2 2 2 2 2 2 18 7" xfId="21559"/>
    <cellStyle name="Normal 2 2 2 2 2 2 2 2 2 2 2 2 2 2 2 2 2 2 2 2 2 2 2 2 2 2 2 2 2 2 2 2 2 2 2 2 2 2 2 2 2 2 2 2 2 2 18 8" xfId="28213"/>
    <cellStyle name="Normal 2 2 2 2 2 2 2 2 2 2 2 2 2 2 2 2 2 2 2 2 2 2 2 2 2 2 2 2 2 2 2 2 2 2 2 2 2 2 2 2 2 2 2 2 2 2 18 9" xfId="28598"/>
    <cellStyle name="Normal 2 2 2 2 2 2 2 2 2 2 2 2 2 2 2 2 2 2 2 2 2 2 2 2 2 2 2 2 2 2 2 2 2 2 2 2 2 2 2 2 2 2 2 2 2 2 18_Tabla M" xfId="36521"/>
    <cellStyle name="Normal 2 2 2 2 2 2 2 2 2 2 2 2 2 2 2 2 2 2 2 2 2 2 2 2 2 2 2 2 2 2 2 2 2 2 2 2 2 2 2 2 2 2 2 2 2 2 19" xfId="3756"/>
    <cellStyle name="Normal 2 2 2 2 2 2 2 2 2 2 2 2 2 2 2 2 2 2 2 2 2 2 2 2 2 2 2 2 2 2 2 2 2 2 2 2 2 2 2 2 2 2 2 2 2 2 19 10" xfId="35835"/>
    <cellStyle name="Normal 2 2 2 2 2 2 2 2 2 2 2 2 2 2 2 2 2 2 2 2 2 2 2 2 2 2 2 2 2 2 2 2 2 2 2 2 2 2 2 2 2 2 2 2 2 2 19 2" xfId="8373"/>
    <cellStyle name="Normal 2 2 2 2 2 2 2 2 2 2 2 2 2 2 2 2 2 2 2 2 2 2 2 2 2 2 2 2 2 2 2 2 2 2 2 2 2 2 2 2 2 2 2 2 2 2 19 3" xfId="9189"/>
    <cellStyle name="Normal 2 2 2 2 2 2 2 2 2 2 2 2 2 2 2 2 2 2 2 2 2 2 2 2 2 2 2 2 2 2 2 2 2 2 2 2 2 2 2 2 2 2 2 2 2 2 19 4" xfId="12329"/>
    <cellStyle name="Normal 2 2 2 2 2 2 2 2 2 2 2 2 2 2 2 2 2 2 2 2 2 2 2 2 2 2 2 2 2 2 2 2 2 2 2 2 2 2 2 2 2 2 2 2 2 2 19 5" xfId="15460"/>
    <cellStyle name="Normal 2 2 2 2 2 2 2 2 2 2 2 2 2 2 2 2 2 2 2 2 2 2 2 2 2 2 2 2 2 2 2 2 2 2 2 2 2 2 2 2 2 2 2 2 2 2 19 6" xfId="18542"/>
    <cellStyle name="Normal 2 2 2 2 2 2 2 2 2 2 2 2 2 2 2 2 2 2 2 2 2 2 2 2 2 2 2 2 2 2 2 2 2 2 2 2 2 2 2 2 2 2 2 2 2 2 19 7" xfId="21558"/>
    <cellStyle name="Normal 2 2 2 2 2 2 2 2 2 2 2 2 2 2 2 2 2 2 2 2 2 2 2 2 2 2 2 2 2 2 2 2 2 2 2 2 2 2 2 2 2 2 2 2 2 2 19 8" xfId="32577"/>
    <cellStyle name="Normal 2 2 2 2 2 2 2 2 2 2 2 2 2 2 2 2 2 2 2 2 2 2 2 2 2 2 2 2 2 2 2 2 2 2 2 2 2 2 2 2 2 2 2 2 2 2 19 9" xfId="33981"/>
    <cellStyle name="Normal 2 2 2 2 2 2 2 2 2 2 2 2 2 2 2 2 2 2 2 2 2 2 2 2 2 2 2 2 2 2 2 2 2 2 2 2 2 2 2 2 2 2 2 2 2 2 19_Tabla M" xfId="36522"/>
    <cellStyle name="Normal 2 2 2 2 2 2 2 2 2 2 2 2 2 2 2 2 2 2 2 2 2 2 2 2 2 2 2 2 2 2 2 2 2 2 2 2 2 2 2 2 2 2 2 2 2 2 2" xfId="3757"/>
    <cellStyle name="Normal 2 2 2 2 2 2 2 2 2 2 2 2 2 2 2 2 2 2 2 2 2 2 2 2 2 2 2 2 2 2 2 2 2 2 2 2 2 2 2 2 2 2 2 2 2 2 2 10" xfId="3758"/>
    <cellStyle name="Normal 2 2 2 2 2 2 2 2 2 2 2 2 2 2 2 2 2 2 2 2 2 2 2 2 2 2 2 2 2 2 2 2 2 2 2 2 2 2 2 2 2 2 2 2 2 2 2 11" xfId="3759"/>
    <cellStyle name="Normal 2 2 2 2 2 2 2 2 2 2 2 2 2 2 2 2 2 2 2 2 2 2 2 2 2 2 2 2 2 2 2 2 2 2 2 2 2 2 2 2 2 2 2 2 2 2 2 12" xfId="3760"/>
    <cellStyle name="Normal 2 2 2 2 2 2 2 2 2 2 2 2 2 2 2 2 2 2 2 2 2 2 2 2 2 2 2 2 2 2 2 2 2 2 2 2 2 2 2 2 2 2 2 2 2 2 2 13" xfId="3761"/>
    <cellStyle name="Normal 2 2 2 2 2 2 2 2 2 2 2 2 2 2 2 2 2 2 2 2 2 2 2 2 2 2 2 2 2 2 2 2 2 2 2 2 2 2 2 2 2 2 2 2 2 2 2 14" xfId="3762"/>
    <cellStyle name="Normal 2 2 2 2 2 2 2 2 2 2 2 2 2 2 2 2 2 2 2 2 2 2 2 2 2 2 2 2 2 2 2 2 2 2 2 2 2 2 2 2 2 2 2 2 2 2 2 15" xfId="3763"/>
    <cellStyle name="Normal 2 2 2 2 2 2 2 2 2 2 2 2 2 2 2 2 2 2 2 2 2 2 2 2 2 2 2 2 2 2 2 2 2 2 2 2 2 2 2 2 2 2 2 2 2 2 2 16" xfId="3764"/>
    <cellStyle name="Normal 2 2 2 2 2 2 2 2 2 2 2 2 2 2 2 2 2 2 2 2 2 2 2 2 2 2 2 2 2 2 2 2 2 2 2 2 2 2 2 2 2 2 2 2 2 2 2 17" xfId="3765"/>
    <cellStyle name="Normal 2 2 2 2 2 2 2 2 2 2 2 2 2 2 2 2 2 2 2 2 2 2 2 2 2 2 2 2 2 2 2 2 2 2 2 2 2 2 2 2 2 2 2 2 2 2 2 18" xfId="3766"/>
    <cellStyle name="Normal 2 2 2 2 2 2 2 2 2 2 2 2 2 2 2 2 2 2 2 2 2 2 2 2 2 2 2 2 2 2 2 2 2 2 2 2 2 2 2 2 2 2 2 2 2 2 2 19" xfId="3767"/>
    <cellStyle name="Normal 2 2 2 2 2 2 2 2 2 2 2 2 2 2 2 2 2 2 2 2 2 2 2 2 2 2 2 2 2 2 2 2 2 2 2 2 2 2 2 2 2 2 2 2 2 2 2 2" xfId="3768"/>
    <cellStyle name="Normal 2 2 2 2 2 2 2 2 2 2 2 2 2 2 2 2 2 2 2 2 2 2 2 2 2 2 2 2 2 2 2 2 2 2 2 2 2 2 2 2 2 2 2 2 2 2 2 2 10" xfId="3769"/>
    <cellStyle name="Normal 2 2 2 2 2 2 2 2 2 2 2 2 2 2 2 2 2 2 2 2 2 2 2 2 2 2 2 2 2 2 2 2 2 2 2 2 2 2 2 2 2 2 2 2 2 2 2 2 10 10" xfId="29663"/>
    <cellStyle name="Normal 2 2 2 2 2 2 2 2 2 2 2 2 2 2 2 2 2 2 2 2 2 2 2 2 2 2 2 2 2 2 2 2 2 2 2 2 2 2 2 2 2 2 2 2 2 2 2 2 10 2" xfId="8385"/>
    <cellStyle name="Normal 2 2 2 2 2 2 2 2 2 2 2 2 2 2 2 2 2 2 2 2 2 2 2 2 2 2 2 2 2 2 2 2 2 2 2 2 2 2 2 2 2 2 2 2 2 2 2 2 10 3" xfId="9178"/>
    <cellStyle name="Normal 2 2 2 2 2 2 2 2 2 2 2 2 2 2 2 2 2 2 2 2 2 2 2 2 2 2 2 2 2 2 2 2 2 2 2 2 2 2 2 2 2 2 2 2 2 2 2 2 10 4" xfId="12319"/>
    <cellStyle name="Normal 2 2 2 2 2 2 2 2 2 2 2 2 2 2 2 2 2 2 2 2 2 2 2 2 2 2 2 2 2 2 2 2 2 2 2 2 2 2 2 2 2 2 2 2 2 2 2 2 10 5" xfId="15450"/>
    <cellStyle name="Normal 2 2 2 2 2 2 2 2 2 2 2 2 2 2 2 2 2 2 2 2 2 2 2 2 2 2 2 2 2 2 2 2 2 2 2 2 2 2 2 2 2 2 2 2 2 2 2 2 10 6" xfId="18536"/>
    <cellStyle name="Normal 2 2 2 2 2 2 2 2 2 2 2 2 2 2 2 2 2 2 2 2 2 2 2 2 2 2 2 2 2 2 2 2 2 2 2 2 2 2 2 2 2 2 2 2 2 2 2 2 10 7" xfId="21554"/>
    <cellStyle name="Normal 2 2 2 2 2 2 2 2 2 2 2 2 2 2 2 2 2 2 2 2 2 2 2 2 2 2 2 2 2 2 2 2 2 2 2 2 2 2 2 2 2 2 2 2 2 2 2 2 10 8" xfId="29344"/>
    <cellStyle name="Normal 2 2 2 2 2 2 2 2 2 2 2 2 2 2 2 2 2 2 2 2 2 2 2 2 2 2 2 2 2 2 2 2 2 2 2 2 2 2 2 2 2 2 2 2 2 2 2 2 10 9" xfId="28356"/>
    <cellStyle name="Normal 2 2 2 2 2 2 2 2 2 2 2 2 2 2 2 2 2 2 2 2 2 2 2 2 2 2 2 2 2 2 2 2 2 2 2 2 2 2 2 2 2 2 2 2 2 2 2 2 10_Tabla M" xfId="36525"/>
    <cellStyle name="Normal 2 2 2 2 2 2 2 2 2 2 2 2 2 2 2 2 2 2 2 2 2 2 2 2 2 2 2 2 2 2 2 2 2 2 2 2 2 2 2 2 2 2 2 2 2 2 2 2 11" xfId="3770"/>
    <cellStyle name="Normal 2 2 2 2 2 2 2 2 2 2 2 2 2 2 2 2 2 2 2 2 2 2 2 2 2 2 2 2 2 2 2 2 2 2 2 2 2 2 2 2 2 2 2 2 2 2 2 2 11 10" xfId="35564"/>
    <cellStyle name="Normal 2 2 2 2 2 2 2 2 2 2 2 2 2 2 2 2 2 2 2 2 2 2 2 2 2 2 2 2 2 2 2 2 2 2 2 2 2 2 2 2 2 2 2 2 2 2 2 2 11 2" xfId="8386"/>
    <cellStyle name="Normal 2 2 2 2 2 2 2 2 2 2 2 2 2 2 2 2 2 2 2 2 2 2 2 2 2 2 2 2 2 2 2 2 2 2 2 2 2 2 2 2 2 2 2 2 2 2 2 2 11 3" xfId="9177"/>
    <cellStyle name="Normal 2 2 2 2 2 2 2 2 2 2 2 2 2 2 2 2 2 2 2 2 2 2 2 2 2 2 2 2 2 2 2 2 2 2 2 2 2 2 2 2 2 2 2 2 2 2 2 2 11 4" xfId="12318"/>
    <cellStyle name="Normal 2 2 2 2 2 2 2 2 2 2 2 2 2 2 2 2 2 2 2 2 2 2 2 2 2 2 2 2 2 2 2 2 2 2 2 2 2 2 2 2 2 2 2 2 2 2 2 2 11 5" xfId="15449"/>
    <cellStyle name="Normal 2 2 2 2 2 2 2 2 2 2 2 2 2 2 2 2 2 2 2 2 2 2 2 2 2 2 2 2 2 2 2 2 2 2 2 2 2 2 2 2 2 2 2 2 2 2 2 2 11 6" xfId="18535"/>
    <cellStyle name="Normal 2 2 2 2 2 2 2 2 2 2 2 2 2 2 2 2 2 2 2 2 2 2 2 2 2 2 2 2 2 2 2 2 2 2 2 2 2 2 2 2 2 2 2 2 2 2 2 2 11 7" xfId="21553"/>
    <cellStyle name="Normal 2 2 2 2 2 2 2 2 2 2 2 2 2 2 2 2 2 2 2 2 2 2 2 2 2 2 2 2 2 2 2 2 2 2 2 2 2 2 2 2 2 2 2 2 2 2 2 2 11 8" xfId="28212"/>
    <cellStyle name="Normal 2 2 2 2 2 2 2 2 2 2 2 2 2 2 2 2 2 2 2 2 2 2 2 2 2 2 2 2 2 2 2 2 2 2 2 2 2 2 2 2 2 2 2 2 2 2 2 2 11 9" xfId="31898"/>
    <cellStyle name="Normal 2 2 2 2 2 2 2 2 2 2 2 2 2 2 2 2 2 2 2 2 2 2 2 2 2 2 2 2 2 2 2 2 2 2 2 2 2 2 2 2 2 2 2 2 2 2 2 2 11_Tabla M" xfId="36526"/>
    <cellStyle name="Normal 2 2 2 2 2 2 2 2 2 2 2 2 2 2 2 2 2 2 2 2 2 2 2 2 2 2 2 2 2 2 2 2 2 2 2 2 2 2 2 2 2 2 2 2 2 2 2 2 12" xfId="3771"/>
    <cellStyle name="Normal 2 2 2 2 2 2 2 2 2 2 2 2 2 2 2 2 2 2 2 2 2 2 2 2 2 2 2 2 2 2 2 2 2 2 2 2 2 2 2 2 2 2 2 2 2 2 2 2 12 10" xfId="35370"/>
    <cellStyle name="Normal 2 2 2 2 2 2 2 2 2 2 2 2 2 2 2 2 2 2 2 2 2 2 2 2 2 2 2 2 2 2 2 2 2 2 2 2 2 2 2 2 2 2 2 2 2 2 2 2 12 2" xfId="8387"/>
    <cellStyle name="Normal 2 2 2 2 2 2 2 2 2 2 2 2 2 2 2 2 2 2 2 2 2 2 2 2 2 2 2 2 2 2 2 2 2 2 2 2 2 2 2 2 2 2 2 2 2 2 2 2 12 3" xfId="9176"/>
    <cellStyle name="Normal 2 2 2 2 2 2 2 2 2 2 2 2 2 2 2 2 2 2 2 2 2 2 2 2 2 2 2 2 2 2 2 2 2 2 2 2 2 2 2 2 2 2 2 2 2 2 2 2 12 4" xfId="12317"/>
    <cellStyle name="Normal 2 2 2 2 2 2 2 2 2 2 2 2 2 2 2 2 2 2 2 2 2 2 2 2 2 2 2 2 2 2 2 2 2 2 2 2 2 2 2 2 2 2 2 2 2 2 2 2 12 5" xfId="15448"/>
    <cellStyle name="Normal 2 2 2 2 2 2 2 2 2 2 2 2 2 2 2 2 2 2 2 2 2 2 2 2 2 2 2 2 2 2 2 2 2 2 2 2 2 2 2 2 2 2 2 2 2 2 2 2 12 6" xfId="18534"/>
    <cellStyle name="Normal 2 2 2 2 2 2 2 2 2 2 2 2 2 2 2 2 2 2 2 2 2 2 2 2 2 2 2 2 2 2 2 2 2 2 2 2 2 2 2 2 2 2 2 2 2 2 2 2 12 7" xfId="21552"/>
    <cellStyle name="Normal 2 2 2 2 2 2 2 2 2 2 2 2 2 2 2 2 2 2 2 2 2 2 2 2 2 2 2 2 2 2 2 2 2 2 2 2 2 2 2 2 2 2 2 2 2 2 2 2 12 8" xfId="32576"/>
    <cellStyle name="Normal 2 2 2 2 2 2 2 2 2 2 2 2 2 2 2 2 2 2 2 2 2 2 2 2 2 2 2 2 2 2 2 2 2 2 2 2 2 2 2 2 2 2 2 2 2 2 2 2 12 9" xfId="33980"/>
    <cellStyle name="Normal 2 2 2 2 2 2 2 2 2 2 2 2 2 2 2 2 2 2 2 2 2 2 2 2 2 2 2 2 2 2 2 2 2 2 2 2 2 2 2 2 2 2 2 2 2 2 2 2 12_Tabla M" xfId="36527"/>
    <cellStyle name="Normal 2 2 2 2 2 2 2 2 2 2 2 2 2 2 2 2 2 2 2 2 2 2 2 2 2 2 2 2 2 2 2 2 2 2 2 2 2 2 2 2 2 2 2 2 2 2 2 2 13" xfId="3772"/>
    <cellStyle name="Normal 2 2 2 2 2 2 2 2 2 2 2 2 2 2 2 2 2 2 2 2 2 2 2 2 2 2 2 2 2 2 2 2 2 2 2 2 2 2 2 2 2 2 2 2 2 2 2 2 13 10" xfId="34918"/>
    <cellStyle name="Normal 2 2 2 2 2 2 2 2 2 2 2 2 2 2 2 2 2 2 2 2 2 2 2 2 2 2 2 2 2 2 2 2 2 2 2 2 2 2 2 2 2 2 2 2 2 2 2 2 13 2" xfId="8388"/>
    <cellStyle name="Normal 2 2 2 2 2 2 2 2 2 2 2 2 2 2 2 2 2 2 2 2 2 2 2 2 2 2 2 2 2 2 2 2 2 2 2 2 2 2 2 2 2 2 2 2 2 2 2 2 13 3" xfId="9175"/>
    <cellStyle name="Normal 2 2 2 2 2 2 2 2 2 2 2 2 2 2 2 2 2 2 2 2 2 2 2 2 2 2 2 2 2 2 2 2 2 2 2 2 2 2 2 2 2 2 2 2 2 2 2 2 13 4" xfId="12316"/>
    <cellStyle name="Normal 2 2 2 2 2 2 2 2 2 2 2 2 2 2 2 2 2 2 2 2 2 2 2 2 2 2 2 2 2 2 2 2 2 2 2 2 2 2 2 2 2 2 2 2 2 2 2 2 13 5" xfId="15447"/>
    <cellStyle name="Normal 2 2 2 2 2 2 2 2 2 2 2 2 2 2 2 2 2 2 2 2 2 2 2 2 2 2 2 2 2 2 2 2 2 2 2 2 2 2 2 2 2 2 2 2 2 2 2 2 13 6" xfId="18533"/>
    <cellStyle name="Normal 2 2 2 2 2 2 2 2 2 2 2 2 2 2 2 2 2 2 2 2 2 2 2 2 2 2 2 2 2 2 2 2 2 2 2 2 2 2 2 2 2 2 2 2 2 2 2 2 13 7" xfId="21551"/>
    <cellStyle name="Normal 2 2 2 2 2 2 2 2 2 2 2 2 2 2 2 2 2 2 2 2 2 2 2 2 2 2 2 2 2 2 2 2 2 2 2 2 2 2 2 2 2 2 2 2 2 2 2 2 13 8" xfId="31626"/>
    <cellStyle name="Normal 2 2 2 2 2 2 2 2 2 2 2 2 2 2 2 2 2 2 2 2 2 2 2 2 2 2 2 2 2 2 2 2 2 2 2 2 2 2 2 2 2 2 2 2 2 2 2 2 13 9" xfId="33223"/>
    <cellStyle name="Normal 2 2 2 2 2 2 2 2 2 2 2 2 2 2 2 2 2 2 2 2 2 2 2 2 2 2 2 2 2 2 2 2 2 2 2 2 2 2 2 2 2 2 2 2 2 2 2 2 13_Tabla M" xfId="36528"/>
    <cellStyle name="Normal 2 2 2 2 2 2 2 2 2 2 2 2 2 2 2 2 2 2 2 2 2 2 2 2 2 2 2 2 2 2 2 2 2 2 2 2 2 2 2 2 2 2 2 2 2 2 2 2 14" xfId="3773"/>
    <cellStyle name="Normal 2 2 2 2 2 2 2 2 2 2 2 2 2 2 2 2 2 2 2 2 2 2 2 2 2 2 2 2 2 2 2 2 2 2 2 2 2 2 2 2 2 2 2 2 2 2 2 2 14 10" xfId="34464"/>
    <cellStyle name="Normal 2 2 2 2 2 2 2 2 2 2 2 2 2 2 2 2 2 2 2 2 2 2 2 2 2 2 2 2 2 2 2 2 2 2 2 2 2 2 2 2 2 2 2 2 2 2 2 2 14 2" xfId="8389"/>
    <cellStyle name="Normal 2 2 2 2 2 2 2 2 2 2 2 2 2 2 2 2 2 2 2 2 2 2 2 2 2 2 2 2 2 2 2 2 2 2 2 2 2 2 2 2 2 2 2 2 2 2 2 2 14 3" xfId="9174"/>
    <cellStyle name="Normal 2 2 2 2 2 2 2 2 2 2 2 2 2 2 2 2 2 2 2 2 2 2 2 2 2 2 2 2 2 2 2 2 2 2 2 2 2 2 2 2 2 2 2 2 2 2 2 2 14 4" xfId="12315"/>
    <cellStyle name="Normal 2 2 2 2 2 2 2 2 2 2 2 2 2 2 2 2 2 2 2 2 2 2 2 2 2 2 2 2 2 2 2 2 2 2 2 2 2 2 2 2 2 2 2 2 2 2 2 2 14 5" xfId="15446"/>
    <cellStyle name="Normal 2 2 2 2 2 2 2 2 2 2 2 2 2 2 2 2 2 2 2 2 2 2 2 2 2 2 2 2 2 2 2 2 2 2 2 2 2 2 2 2 2 2 2 2 2 2 2 2 14 6" xfId="18532"/>
    <cellStyle name="Normal 2 2 2 2 2 2 2 2 2 2 2 2 2 2 2 2 2 2 2 2 2 2 2 2 2 2 2 2 2 2 2 2 2 2 2 2 2 2 2 2 2 2 2 2 2 2 2 2 14 7" xfId="21550"/>
    <cellStyle name="Normal 2 2 2 2 2 2 2 2 2 2 2 2 2 2 2 2 2 2 2 2 2 2 2 2 2 2 2 2 2 2 2 2 2 2 2 2 2 2 2 2 2 2 2 2 2 2 2 2 14 8" xfId="30512"/>
    <cellStyle name="Normal 2 2 2 2 2 2 2 2 2 2 2 2 2 2 2 2 2 2 2 2 2 2 2 2 2 2 2 2 2 2 2 2 2 2 2 2 2 2 2 2 2 2 2 2 2 2 2 2 14 9" xfId="27424"/>
    <cellStyle name="Normal 2 2 2 2 2 2 2 2 2 2 2 2 2 2 2 2 2 2 2 2 2 2 2 2 2 2 2 2 2 2 2 2 2 2 2 2 2 2 2 2 2 2 2 2 2 2 2 2 14_Tabla M" xfId="36529"/>
    <cellStyle name="Normal 2 2 2 2 2 2 2 2 2 2 2 2 2 2 2 2 2 2 2 2 2 2 2 2 2 2 2 2 2 2 2 2 2 2 2 2 2 2 2 2 2 2 2 2 2 2 2 2 15" xfId="3774"/>
    <cellStyle name="Normal 2 2 2 2 2 2 2 2 2 2 2 2 2 2 2 2 2 2 2 2 2 2 2 2 2 2 2 2 2 2 2 2 2 2 2 2 2 2 2 2 2 2 2 2 2 2 2 2 15 10" xfId="28272"/>
    <cellStyle name="Normal 2 2 2 2 2 2 2 2 2 2 2 2 2 2 2 2 2 2 2 2 2 2 2 2 2 2 2 2 2 2 2 2 2 2 2 2 2 2 2 2 2 2 2 2 2 2 2 2 15 2" xfId="8390"/>
    <cellStyle name="Normal 2 2 2 2 2 2 2 2 2 2 2 2 2 2 2 2 2 2 2 2 2 2 2 2 2 2 2 2 2 2 2 2 2 2 2 2 2 2 2 2 2 2 2 2 2 2 2 2 15 3" xfId="9173"/>
    <cellStyle name="Normal 2 2 2 2 2 2 2 2 2 2 2 2 2 2 2 2 2 2 2 2 2 2 2 2 2 2 2 2 2 2 2 2 2 2 2 2 2 2 2 2 2 2 2 2 2 2 2 2 15 4" xfId="12314"/>
    <cellStyle name="Normal 2 2 2 2 2 2 2 2 2 2 2 2 2 2 2 2 2 2 2 2 2 2 2 2 2 2 2 2 2 2 2 2 2 2 2 2 2 2 2 2 2 2 2 2 2 2 2 2 15 5" xfId="15445"/>
    <cellStyle name="Normal 2 2 2 2 2 2 2 2 2 2 2 2 2 2 2 2 2 2 2 2 2 2 2 2 2 2 2 2 2 2 2 2 2 2 2 2 2 2 2 2 2 2 2 2 2 2 2 2 15 6" xfId="18531"/>
    <cellStyle name="Normal 2 2 2 2 2 2 2 2 2 2 2 2 2 2 2 2 2 2 2 2 2 2 2 2 2 2 2 2 2 2 2 2 2 2 2 2 2 2 2 2 2 2 2 2 2 2 2 2 15 7" xfId="21549"/>
    <cellStyle name="Normal 2 2 2 2 2 2 2 2 2 2 2 2 2 2 2 2 2 2 2 2 2 2 2 2 2 2 2 2 2 2 2 2 2 2 2 2 2 2 2 2 2 2 2 2 2 2 2 2 15 8" xfId="29343"/>
    <cellStyle name="Normal 2 2 2 2 2 2 2 2 2 2 2 2 2 2 2 2 2 2 2 2 2 2 2 2 2 2 2 2 2 2 2 2 2 2 2 2 2 2 2 2 2 2 2 2 2 2 2 2 15 9" xfId="29488"/>
    <cellStyle name="Normal 2 2 2 2 2 2 2 2 2 2 2 2 2 2 2 2 2 2 2 2 2 2 2 2 2 2 2 2 2 2 2 2 2 2 2 2 2 2 2 2 2 2 2 2 2 2 2 2 15_Tabla M" xfId="36530"/>
    <cellStyle name="Normal 2 2 2 2 2 2 2 2 2 2 2 2 2 2 2 2 2 2 2 2 2 2 2 2 2 2 2 2 2 2 2 2 2 2 2 2 2 2 2 2 2 2 2 2 2 2 2 2 16" xfId="3775"/>
    <cellStyle name="Normal 2 2 2 2 2 2 2 2 2 2 2 2 2 2 2 2 2 2 2 2 2 2 2 2 2 2 2 2 2 2 2 2 2 2 2 2 2 2 2 2 2 2 2 2 2 2 2 2 16 10" xfId="8186"/>
    <cellStyle name="Normal 2 2 2 2 2 2 2 2 2 2 2 2 2 2 2 2 2 2 2 2 2 2 2 2 2 2 2 2 2 2 2 2 2 2 2 2 2 2 2 2 2 2 2 2 2 2 2 2 16 2" xfId="8391"/>
    <cellStyle name="Normal 2 2 2 2 2 2 2 2 2 2 2 2 2 2 2 2 2 2 2 2 2 2 2 2 2 2 2 2 2 2 2 2 2 2 2 2 2 2 2 2 2 2 2 2 2 2 2 2 16 3" xfId="9172"/>
    <cellStyle name="Normal 2 2 2 2 2 2 2 2 2 2 2 2 2 2 2 2 2 2 2 2 2 2 2 2 2 2 2 2 2 2 2 2 2 2 2 2 2 2 2 2 2 2 2 2 2 2 2 2 16 4" xfId="12313"/>
    <cellStyle name="Normal 2 2 2 2 2 2 2 2 2 2 2 2 2 2 2 2 2 2 2 2 2 2 2 2 2 2 2 2 2 2 2 2 2 2 2 2 2 2 2 2 2 2 2 2 2 2 2 2 16 5" xfId="15444"/>
    <cellStyle name="Normal 2 2 2 2 2 2 2 2 2 2 2 2 2 2 2 2 2 2 2 2 2 2 2 2 2 2 2 2 2 2 2 2 2 2 2 2 2 2 2 2 2 2 2 2 2 2 2 2 16 6" xfId="18530"/>
    <cellStyle name="Normal 2 2 2 2 2 2 2 2 2 2 2 2 2 2 2 2 2 2 2 2 2 2 2 2 2 2 2 2 2 2 2 2 2 2 2 2 2 2 2 2 2 2 2 2 2 2 2 2 16 7" xfId="21548"/>
    <cellStyle name="Normal 2 2 2 2 2 2 2 2 2 2 2 2 2 2 2 2 2 2 2 2 2 2 2 2 2 2 2 2 2 2 2 2 2 2 2 2 2 2 2 2 2 2 2 2 2 2 2 2 16 8" xfId="28211"/>
    <cellStyle name="Normal 2 2 2 2 2 2 2 2 2 2 2 2 2 2 2 2 2 2 2 2 2 2 2 2 2 2 2 2 2 2 2 2 2 2 2 2 2 2 2 2 2 2 2 2 2 2 2 2 16 9" xfId="27464"/>
    <cellStyle name="Normal 2 2 2 2 2 2 2 2 2 2 2 2 2 2 2 2 2 2 2 2 2 2 2 2 2 2 2 2 2 2 2 2 2 2 2 2 2 2 2 2 2 2 2 2 2 2 2 2 16_Tabla M" xfId="36531"/>
    <cellStyle name="Normal 2 2 2 2 2 2 2 2 2 2 2 2 2 2 2 2 2 2 2 2 2 2 2 2 2 2 2 2 2 2 2 2 2 2 2 2 2 2 2 2 2 2 2 2 2 2 2 2 17" xfId="3776"/>
    <cellStyle name="Normal 2 2 2 2 2 2 2 2 2 2 2 2 2 2 2 2 2 2 2 2 2 2 2 2 2 2 2 2 2 2 2 2 2 2 2 2 2 2 2 2 2 2 2 2 2 2 2 2 17 10" xfId="27167"/>
    <cellStyle name="Normal 2 2 2 2 2 2 2 2 2 2 2 2 2 2 2 2 2 2 2 2 2 2 2 2 2 2 2 2 2 2 2 2 2 2 2 2 2 2 2 2 2 2 2 2 2 2 2 2 17 2" xfId="8392"/>
    <cellStyle name="Normal 2 2 2 2 2 2 2 2 2 2 2 2 2 2 2 2 2 2 2 2 2 2 2 2 2 2 2 2 2 2 2 2 2 2 2 2 2 2 2 2 2 2 2 2 2 2 2 2 17 3" xfId="9171"/>
    <cellStyle name="Normal 2 2 2 2 2 2 2 2 2 2 2 2 2 2 2 2 2 2 2 2 2 2 2 2 2 2 2 2 2 2 2 2 2 2 2 2 2 2 2 2 2 2 2 2 2 2 2 2 17 4" xfId="12312"/>
    <cellStyle name="Normal 2 2 2 2 2 2 2 2 2 2 2 2 2 2 2 2 2 2 2 2 2 2 2 2 2 2 2 2 2 2 2 2 2 2 2 2 2 2 2 2 2 2 2 2 2 2 2 2 17 5" xfId="15443"/>
    <cellStyle name="Normal 2 2 2 2 2 2 2 2 2 2 2 2 2 2 2 2 2 2 2 2 2 2 2 2 2 2 2 2 2 2 2 2 2 2 2 2 2 2 2 2 2 2 2 2 2 2 2 2 17 6" xfId="18529"/>
    <cellStyle name="Normal 2 2 2 2 2 2 2 2 2 2 2 2 2 2 2 2 2 2 2 2 2 2 2 2 2 2 2 2 2 2 2 2 2 2 2 2 2 2 2 2 2 2 2 2 2 2 2 2 17 7" xfId="21547"/>
    <cellStyle name="Normal 2 2 2 2 2 2 2 2 2 2 2 2 2 2 2 2 2 2 2 2 2 2 2 2 2 2 2 2 2 2 2 2 2 2 2 2 2 2 2 2 2 2 2 2 2 2 2 2 17 8" xfId="32575"/>
    <cellStyle name="Normal 2 2 2 2 2 2 2 2 2 2 2 2 2 2 2 2 2 2 2 2 2 2 2 2 2 2 2 2 2 2 2 2 2 2 2 2 2 2 2 2 2 2 2 2 2 2 2 2 17 9" xfId="33979"/>
    <cellStyle name="Normal 2 2 2 2 2 2 2 2 2 2 2 2 2 2 2 2 2 2 2 2 2 2 2 2 2 2 2 2 2 2 2 2 2 2 2 2 2 2 2 2 2 2 2 2 2 2 2 2 17_Tabla M" xfId="36532"/>
    <cellStyle name="Normal 2 2 2 2 2 2 2 2 2 2 2 2 2 2 2 2 2 2 2 2 2 2 2 2 2 2 2 2 2 2 2 2 2 2 2 2 2 2 2 2 2 2 2 2 2 2 2 2 18" xfId="3777"/>
    <cellStyle name="Normal 2 2 2 2 2 2 2 2 2 2 2 2 2 2 2 2 2 2 2 2 2 2 2 2 2 2 2 2 2 2 2 2 2 2 2 2 2 2 2 2 2 2 2 2 2 2 2 2 18 10" xfId="35650"/>
    <cellStyle name="Normal 2 2 2 2 2 2 2 2 2 2 2 2 2 2 2 2 2 2 2 2 2 2 2 2 2 2 2 2 2 2 2 2 2 2 2 2 2 2 2 2 2 2 2 2 2 2 2 2 18 2" xfId="8393"/>
    <cellStyle name="Normal 2 2 2 2 2 2 2 2 2 2 2 2 2 2 2 2 2 2 2 2 2 2 2 2 2 2 2 2 2 2 2 2 2 2 2 2 2 2 2 2 2 2 2 2 2 2 2 2 18 3" xfId="9170"/>
    <cellStyle name="Normal 2 2 2 2 2 2 2 2 2 2 2 2 2 2 2 2 2 2 2 2 2 2 2 2 2 2 2 2 2 2 2 2 2 2 2 2 2 2 2 2 2 2 2 2 2 2 2 2 18 4" xfId="12311"/>
    <cellStyle name="Normal 2 2 2 2 2 2 2 2 2 2 2 2 2 2 2 2 2 2 2 2 2 2 2 2 2 2 2 2 2 2 2 2 2 2 2 2 2 2 2 2 2 2 2 2 2 2 2 2 18 5" xfId="15442"/>
    <cellStyle name="Normal 2 2 2 2 2 2 2 2 2 2 2 2 2 2 2 2 2 2 2 2 2 2 2 2 2 2 2 2 2 2 2 2 2 2 2 2 2 2 2 2 2 2 2 2 2 2 2 2 18 6" xfId="18528"/>
    <cellStyle name="Normal 2 2 2 2 2 2 2 2 2 2 2 2 2 2 2 2 2 2 2 2 2 2 2 2 2 2 2 2 2 2 2 2 2 2 2 2 2 2 2 2 2 2 2 2 2 2 2 2 18 7" xfId="21546"/>
    <cellStyle name="Normal 2 2 2 2 2 2 2 2 2 2 2 2 2 2 2 2 2 2 2 2 2 2 2 2 2 2 2 2 2 2 2 2 2 2 2 2 2 2 2 2 2 2 2 2 2 2 2 2 18 8" xfId="31625"/>
    <cellStyle name="Normal 2 2 2 2 2 2 2 2 2 2 2 2 2 2 2 2 2 2 2 2 2 2 2 2 2 2 2 2 2 2 2 2 2 2 2 2 2 2 2 2 2 2 2 2 2 2 2 2 18 9" xfId="33222"/>
    <cellStyle name="Normal 2 2 2 2 2 2 2 2 2 2 2 2 2 2 2 2 2 2 2 2 2 2 2 2 2 2 2 2 2 2 2 2 2 2 2 2 2 2 2 2 2 2 2 2 2 2 2 2 18_Tabla M" xfId="36533"/>
    <cellStyle name="Normal 2 2 2 2 2 2 2 2 2 2 2 2 2 2 2 2 2 2 2 2 2 2 2 2 2 2 2 2 2 2 2 2 2 2 2 2 2 2 2 2 2 2 2 2 2 2 2 2 19" xfId="3778"/>
    <cellStyle name="Normal 2 2 2 2 2 2 2 2 2 2 2 2 2 2 2 2 2 2 2 2 2 2 2 2 2 2 2 2 2 2 2 2 2 2 2 2 2 2 2 2 2 2 2 2 2 2 2 2 19 10" xfId="35369"/>
    <cellStyle name="Normal 2 2 2 2 2 2 2 2 2 2 2 2 2 2 2 2 2 2 2 2 2 2 2 2 2 2 2 2 2 2 2 2 2 2 2 2 2 2 2 2 2 2 2 2 2 2 2 2 19 2" xfId="8394"/>
    <cellStyle name="Normal 2 2 2 2 2 2 2 2 2 2 2 2 2 2 2 2 2 2 2 2 2 2 2 2 2 2 2 2 2 2 2 2 2 2 2 2 2 2 2 2 2 2 2 2 2 2 2 2 19 3" xfId="9169"/>
    <cellStyle name="Normal 2 2 2 2 2 2 2 2 2 2 2 2 2 2 2 2 2 2 2 2 2 2 2 2 2 2 2 2 2 2 2 2 2 2 2 2 2 2 2 2 2 2 2 2 2 2 2 2 19 4" xfId="12310"/>
    <cellStyle name="Normal 2 2 2 2 2 2 2 2 2 2 2 2 2 2 2 2 2 2 2 2 2 2 2 2 2 2 2 2 2 2 2 2 2 2 2 2 2 2 2 2 2 2 2 2 2 2 2 2 19 5" xfId="15441"/>
    <cellStyle name="Normal 2 2 2 2 2 2 2 2 2 2 2 2 2 2 2 2 2 2 2 2 2 2 2 2 2 2 2 2 2 2 2 2 2 2 2 2 2 2 2 2 2 2 2 2 2 2 2 2 19 6" xfId="18527"/>
    <cellStyle name="Normal 2 2 2 2 2 2 2 2 2 2 2 2 2 2 2 2 2 2 2 2 2 2 2 2 2 2 2 2 2 2 2 2 2 2 2 2 2 2 2 2 2 2 2 2 2 2 2 2 19 7" xfId="21545"/>
    <cellStyle name="Normal 2 2 2 2 2 2 2 2 2 2 2 2 2 2 2 2 2 2 2 2 2 2 2 2 2 2 2 2 2 2 2 2 2 2 2 2 2 2 2 2 2 2 2 2 2 2 2 2 19 8" xfId="30511"/>
    <cellStyle name="Normal 2 2 2 2 2 2 2 2 2 2 2 2 2 2 2 2 2 2 2 2 2 2 2 2 2 2 2 2 2 2 2 2 2 2 2 2 2 2 2 2 2 2 2 2 2 2 2 2 19 9" xfId="28562"/>
    <cellStyle name="Normal 2 2 2 2 2 2 2 2 2 2 2 2 2 2 2 2 2 2 2 2 2 2 2 2 2 2 2 2 2 2 2 2 2 2 2 2 2 2 2 2 2 2 2 2 2 2 2 2 19_Tabla M" xfId="36534"/>
    <cellStyle name="Normal 2 2 2 2 2 2 2 2 2 2 2 2 2 2 2 2 2 2 2 2 2 2 2 2 2 2 2 2 2 2 2 2 2 2 2 2 2 2 2 2 2 2 2 2 2 2 2 2 2" xfId="3779"/>
    <cellStyle name="Normal 2 2 2 2 2 2 2 2 2 2 2 2 2 2 2 2 2 2 2 2 2 2 2 2 2 2 2 2 2 2 2 2 2 2 2 2 2 2 2 2 2 2 2 2 2 2 2 2 2 10" xfId="3780"/>
    <cellStyle name="Normal 2 2 2 2 2 2 2 2 2 2 2 2 2 2 2 2 2 2 2 2 2 2 2 2 2 2 2 2 2 2 2 2 2 2 2 2 2 2 2 2 2 2 2 2 2 2 2 2 2 11" xfId="3781"/>
    <cellStyle name="Normal 2 2 2 2 2 2 2 2 2 2 2 2 2 2 2 2 2 2 2 2 2 2 2 2 2 2 2 2 2 2 2 2 2 2 2 2 2 2 2 2 2 2 2 2 2 2 2 2 2 12" xfId="3782"/>
    <cellStyle name="Normal 2 2 2 2 2 2 2 2 2 2 2 2 2 2 2 2 2 2 2 2 2 2 2 2 2 2 2 2 2 2 2 2 2 2 2 2 2 2 2 2 2 2 2 2 2 2 2 2 2 13" xfId="3783"/>
    <cellStyle name="Normal 2 2 2 2 2 2 2 2 2 2 2 2 2 2 2 2 2 2 2 2 2 2 2 2 2 2 2 2 2 2 2 2 2 2 2 2 2 2 2 2 2 2 2 2 2 2 2 2 2 14" xfId="3784"/>
    <cellStyle name="Normal 2 2 2 2 2 2 2 2 2 2 2 2 2 2 2 2 2 2 2 2 2 2 2 2 2 2 2 2 2 2 2 2 2 2 2 2 2 2 2 2 2 2 2 2 2 2 2 2 2 15" xfId="3785"/>
    <cellStyle name="Normal 2 2 2 2 2 2 2 2 2 2 2 2 2 2 2 2 2 2 2 2 2 2 2 2 2 2 2 2 2 2 2 2 2 2 2 2 2 2 2 2 2 2 2 2 2 2 2 2 2 16" xfId="3786"/>
    <cellStyle name="Normal 2 2 2 2 2 2 2 2 2 2 2 2 2 2 2 2 2 2 2 2 2 2 2 2 2 2 2 2 2 2 2 2 2 2 2 2 2 2 2 2 2 2 2 2 2 2 2 2 2 17" xfId="3787"/>
    <cellStyle name="Normal 2 2 2 2 2 2 2 2 2 2 2 2 2 2 2 2 2 2 2 2 2 2 2 2 2 2 2 2 2 2 2 2 2 2 2 2 2 2 2 2 2 2 2 2 2 2 2 2 2 18" xfId="3788"/>
    <cellStyle name="Normal 2 2 2 2 2 2 2 2 2 2 2 2 2 2 2 2 2 2 2 2 2 2 2 2 2 2 2 2 2 2 2 2 2 2 2 2 2 2 2 2 2 2 2 2 2 2 2 2 2 19" xfId="3789"/>
    <cellStyle name="Normal 2 2 2 2 2 2 2 2 2 2 2 2 2 2 2 2 2 2 2 2 2 2 2 2 2 2 2 2 2 2 2 2 2 2 2 2 2 2 2 2 2 2 2 2 2 2 2 2 2 2" xfId="3790"/>
    <cellStyle name="Normal 2 2 2 2 2 2 2 2 2 2 2 2 2 2 2 2 2 2 2 2 2 2 2 2 2 2 2 2 2 2 2 2 2 2 2 2 2 2 2 2 2 2 2 2 2 2 2 2 2 2 10" xfId="3791"/>
    <cellStyle name="Normal 2 2 2 2 2 2 2 2 2 2 2 2 2 2 2 2 2 2 2 2 2 2 2 2 2 2 2 2 2 2 2 2 2 2 2 2 2 2 2 2 2 2 2 2 2 2 2 2 2 2 10 10" xfId="35836"/>
    <cellStyle name="Normal 2 2 2 2 2 2 2 2 2 2 2 2 2 2 2 2 2 2 2 2 2 2 2 2 2 2 2 2 2 2 2 2 2 2 2 2 2 2 2 2 2 2 2 2 2 2 2 2 2 2 10 2" xfId="8404"/>
    <cellStyle name="Normal 2 2 2 2 2 2 2 2 2 2 2 2 2 2 2 2 2 2 2 2 2 2 2 2 2 2 2 2 2 2 2 2 2 2 2 2 2 2 2 2 2 2 2 2 2 2 2 2 2 2 10 3" xfId="9124"/>
    <cellStyle name="Normal 2 2 2 2 2 2 2 2 2 2 2 2 2 2 2 2 2 2 2 2 2 2 2 2 2 2 2 2 2 2 2 2 2 2 2 2 2 2 2 2 2 2 2 2 2 2 2 2 2 2 10 4" xfId="12263"/>
    <cellStyle name="Normal 2 2 2 2 2 2 2 2 2 2 2 2 2 2 2 2 2 2 2 2 2 2 2 2 2 2 2 2 2 2 2 2 2 2 2 2 2 2 2 2 2 2 2 2 2 2 2 2 2 2 10 5" xfId="15397"/>
    <cellStyle name="Normal 2 2 2 2 2 2 2 2 2 2 2 2 2 2 2 2 2 2 2 2 2 2 2 2 2 2 2 2 2 2 2 2 2 2 2 2 2 2 2 2 2 2 2 2 2 2 2 2 2 2 10 6" xfId="18484"/>
    <cellStyle name="Normal 2 2 2 2 2 2 2 2 2 2 2 2 2 2 2 2 2 2 2 2 2 2 2 2 2 2 2 2 2 2 2 2 2 2 2 2 2 2 2 2 2 2 2 2 2 2 2 2 2 2 10 7" xfId="21507"/>
    <cellStyle name="Normal 2 2 2 2 2 2 2 2 2 2 2 2 2 2 2 2 2 2 2 2 2 2 2 2 2 2 2 2 2 2 2 2 2 2 2 2 2 2 2 2 2 2 2 2 2 2 2 2 2 2 10 8" xfId="32574"/>
    <cellStyle name="Normal 2 2 2 2 2 2 2 2 2 2 2 2 2 2 2 2 2 2 2 2 2 2 2 2 2 2 2 2 2 2 2 2 2 2 2 2 2 2 2 2 2 2 2 2 2 2 2 2 2 2 10 9" xfId="33978"/>
    <cellStyle name="Normal 2 2 2 2 2 2 2 2 2 2 2 2 2 2 2 2 2 2 2 2 2 2 2 2 2 2 2 2 2 2 2 2 2 2 2 2 2 2 2 2 2 2 2 2 2 2 2 2 2 2 10_Tabla M" xfId="36537"/>
    <cellStyle name="Normal 2 2 2 2 2 2 2 2 2 2 2 2 2 2 2 2 2 2 2 2 2 2 2 2 2 2 2 2 2 2 2 2 2 2 2 2 2 2 2 2 2 2 2 2 2 2 2 2 2 2 11" xfId="3792"/>
    <cellStyle name="Normal 2 2 2 2 2 2 2 2 2 2 2 2 2 2 2 2 2 2 2 2 2 2 2 2 2 2 2 2 2 2 2 2 2 2 2 2 2 2 2 2 2 2 2 2 2 2 2 2 2 2 11 10" xfId="35368"/>
    <cellStyle name="Normal 2 2 2 2 2 2 2 2 2 2 2 2 2 2 2 2 2 2 2 2 2 2 2 2 2 2 2 2 2 2 2 2 2 2 2 2 2 2 2 2 2 2 2 2 2 2 2 2 2 2 11 2" xfId="8405"/>
    <cellStyle name="Normal 2 2 2 2 2 2 2 2 2 2 2 2 2 2 2 2 2 2 2 2 2 2 2 2 2 2 2 2 2 2 2 2 2 2 2 2 2 2 2 2 2 2 2 2 2 2 2 2 2 2 11 3" xfId="9123"/>
    <cellStyle name="Normal 2 2 2 2 2 2 2 2 2 2 2 2 2 2 2 2 2 2 2 2 2 2 2 2 2 2 2 2 2 2 2 2 2 2 2 2 2 2 2 2 2 2 2 2 2 2 2 2 2 2 11 4" xfId="12262"/>
    <cellStyle name="Normal 2 2 2 2 2 2 2 2 2 2 2 2 2 2 2 2 2 2 2 2 2 2 2 2 2 2 2 2 2 2 2 2 2 2 2 2 2 2 2 2 2 2 2 2 2 2 2 2 2 2 11 5" xfId="15396"/>
    <cellStyle name="Normal 2 2 2 2 2 2 2 2 2 2 2 2 2 2 2 2 2 2 2 2 2 2 2 2 2 2 2 2 2 2 2 2 2 2 2 2 2 2 2 2 2 2 2 2 2 2 2 2 2 2 11 6" xfId="18483"/>
    <cellStyle name="Normal 2 2 2 2 2 2 2 2 2 2 2 2 2 2 2 2 2 2 2 2 2 2 2 2 2 2 2 2 2 2 2 2 2 2 2 2 2 2 2 2 2 2 2 2 2 2 2 2 2 2 11 7" xfId="21506"/>
    <cellStyle name="Normal 2 2 2 2 2 2 2 2 2 2 2 2 2 2 2 2 2 2 2 2 2 2 2 2 2 2 2 2 2 2 2 2 2 2 2 2 2 2 2 2 2 2 2 2 2 2 2 2 2 2 11 8" xfId="31624"/>
    <cellStyle name="Normal 2 2 2 2 2 2 2 2 2 2 2 2 2 2 2 2 2 2 2 2 2 2 2 2 2 2 2 2 2 2 2 2 2 2 2 2 2 2 2 2 2 2 2 2 2 2 2 2 2 2 11 9" xfId="33221"/>
    <cellStyle name="Normal 2 2 2 2 2 2 2 2 2 2 2 2 2 2 2 2 2 2 2 2 2 2 2 2 2 2 2 2 2 2 2 2 2 2 2 2 2 2 2 2 2 2 2 2 2 2 2 2 2 2 11_Tabla M" xfId="36538"/>
    <cellStyle name="Normal 2 2 2 2 2 2 2 2 2 2 2 2 2 2 2 2 2 2 2 2 2 2 2 2 2 2 2 2 2 2 2 2 2 2 2 2 2 2 2 2 2 2 2 2 2 2 2 2 2 2 12" xfId="3793"/>
    <cellStyle name="Normal 2 2 2 2 2 2 2 2 2 2 2 2 2 2 2 2 2 2 2 2 2 2 2 2 2 2 2 2 2 2 2 2 2 2 2 2 2 2 2 2 2 2 2 2 2 2 2 2 2 2 12 10" xfId="34916"/>
    <cellStyle name="Normal 2 2 2 2 2 2 2 2 2 2 2 2 2 2 2 2 2 2 2 2 2 2 2 2 2 2 2 2 2 2 2 2 2 2 2 2 2 2 2 2 2 2 2 2 2 2 2 2 2 2 12 2" xfId="8406"/>
    <cellStyle name="Normal 2 2 2 2 2 2 2 2 2 2 2 2 2 2 2 2 2 2 2 2 2 2 2 2 2 2 2 2 2 2 2 2 2 2 2 2 2 2 2 2 2 2 2 2 2 2 2 2 2 2 12 3" xfId="9122"/>
    <cellStyle name="Normal 2 2 2 2 2 2 2 2 2 2 2 2 2 2 2 2 2 2 2 2 2 2 2 2 2 2 2 2 2 2 2 2 2 2 2 2 2 2 2 2 2 2 2 2 2 2 2 2 2 2 12 4" xfId="12261"/>
    <cellStyle name="Normal 2 2 2 2 2 2 2 2 2 2 2 2 2 2 2 2 2 2 2 2 2 2 2 2 2 2 2 2 2 2 2 2 2 2 2 2 2 2 2 2 2 2 2 2 2 2 2 2 2 2 12 5" xfId="15395"/>
    <cellStyle name="Normal 2 2 2 2 2 2 2 2 2 2 2 2 2 2 2 2 2 2 2 2 2 2 2 2 2 2 2 2 2 2 2 2 2 2 2 2 2 2 2 2 2 2 2 2 2 2 2 2 2 2 12 6" xfId="18482"/>
    <cellStyle name="Normal 2 2 2 2 2 2 2 2 2 2 2 2 2 2 2 2 2 2 2 2 2 2 2 2 2 2 2 2 2 2 2 2 2 2 2 2 2 2 2 2 2 2 2 2 2 2 2 2 2 2 12 7" xfId="21505"/>
    <cellStyle name="Normal 2 2 2 2 2 2 2 2 2 2 2 2 2 2 2 2 2 2 2 2 2 2 2 2 2 2 2 2 2 2 2 2 2 2 2 2 2 2 2 2 2 2 2 2 2 2 2 2 2 2 12 8" xfId="30510"/>
    <cellStyle name="Normal 2 2 2 2 2 2 2 2 2 2 2 2 2 2 2 2 2 2 2 2 2 2 2 2 2 2 2 2 2 2 2 2 2 2 2 2 2 2 2 2 2 2 2 2 2 2 2 2 2 2 12 9" xfId="26981"/>
    <cellStyle name="Normal 2 2 2 2 2 2 2 2 2 2 2 2 2 2 2 2 2 2 2 2 2 2 2 2 2 2 2 2 2 2 2 2 2 2 2 2 2 2 2 2 2 2 2 2 2 2 2 2 2 2 12_Tabla M" xfId="36539"/>
    <cellStyle name="Normal 2 2 2 2 2 2 2 2 2 2 2 2 2 2 2 2 2 2 2 2 2 2 2 2 2 2 2 2 2 2 2 2 2 2 2 2 2 2 2 2 2 2 2 2 2 2 2 2 2 2 13" xfId="3794"/>
    <cellStyle name="Normal 2 2 2 2 2 2 2 2 2 2 2 2 2 2 2 2 2 2 2 2 2 2 2 2 2 2 2 2 2 2 2 2 2 2 2 2 2 2 2 2 2 2 2 2 2 2 2 2 2 2 13 10" xfId="34463"/>
    <cellStyle name="Normal 2 2 2 2 2 2 2 2 2 2 2 2 2 2 2 2 2 2 2 2 2 2 2 2 2 2 2 2 2 2 2 2 2 2 2 2 2 2 2 2 2 2 2 2 2 2 2 2 2 2 13 2" xfId="8407"/>
    <cellStyle name="Normal 2 2 2 2 2 2 2 2 2 2 2 2 2 2 2 2 2 2 2 2 2 2 2 2 2 2 2 2 2 2 2 2 2 2 2 2 2 2 2 2 2 2 2 2 2 2 2 2 2 2 13 3" xfId="9121"/>
    <cellStyle name="Normal 2 2 2 2 2 2 2 2 2 2 2 2 2 2 2 2 2 2 2 2 2 2 2 2 2 2 2 2 2 2 2 2 2 2 2 2 2 2 2 2 2 2 2 2 2 2 2 2 2 2 13 4" xfId="12260"/>
    <cellStyle name="Normal 2 2 2 2 2 2 2 2 2 2 2 2 2 2 2 2 2 2 2 2 2 2 2 2 2 2 2 2 2 2 2 2 2 2 2 2 2 2 2 2 2 2 2 2 2 2 2 2 2 2 13 5" xfId="15394"/>
    <cellStyle name="Normal 2 2 2 2 2 2 2 2 2 2 2 2 2 2 2 2 2 2 2 2 2 2 2 2 2 2 2 2 2 2 2 2 2 2 2 2 2 2 2 2 2 2 2 2 2 2 2 2 2 2 13 6" xfId="18481"/>
    <cellStyle name="Normal 2 2 2 2 2 2 2 2 2 2 2 2 2 2 2 2 2 2 2 2 2 2 2 2 2 2 2 2 2 2 2 2 2 2 2 2 2 2 2 2 2 2 2 2 2 2 2 2 2 2 13 7" xfId="21504"/>
    <cellStyle name="Normal 2 2 2 2 2 2 2 2 2 2 2 2 2 2 2 2 2 2 2 2 2 2 2 2 2 2 2 2 2 2 2 2 2 2 2 2 2 2 2 2 2 2 2 2 2 2 2 2 2 2 13 8" xfId="29341"/>
    <cellStyle name="Normal 2 2 2 2 2 2 2 2 2 2 2 2 2 2 2 2 2 2 2 2 2 2 2 2 2 2 2 2 2 2 2 2 2 2 2 2 2 2 2 2 2 2 2 2 2 2 2 2 2 2 13 9" xfId="28357"/>
    <cellStyle name="Normal 2 2 2 2 2 2 2 2 2 2 2 2 2 2 2 2 2 2 2 2 2 2 2 2 2 2 2 2 2 2 2 2 2 2 2 2 2 2 2 2 2 2 2 2 2 2 2 2 2 2 13_Tabla M" xfId="36540"/>
    <cellStyle name="Normal 2 2 2 2 2 2 2 2 2 2 2 2 2 2 2 2 2 2 2 2 2 2 2 2 2 2 2 2 2 2 2 2 2 2 2 2 2 2 2 2 2 2 2 2 2 2 2 2 2 2 14" xfId="3795"/>
    <cellStyle name="Normal 2 2 2 2 2 2 2 2 2 2 2 2 2 2 2 2 2 2 2 2 2 2 2 2 2 2 2 2 2 2 2 2 2 2 2 2 2 2 2 2 2 2 2 2 2 2 2 2 2 2 14 10" xfId="30572"/>
    <cellStyle name="Normal 2 2 2 2 2 2 2 2 2 2 2 2 2 2 2 2 2 2 2 2 2 2 2 2 2 2 2 2 2 2 2 2 2 2 2 2 2 2 2 2 2 2 2 2 2 2 2 2 2 2 14 2" xfId="8408"/>
    <cellStyle name="Normal 2 2 2 2 2 2 2 2 2 2 2 2 2 2 2 2 2 2 2 2 2 2 2 2 2 2 2 2 2 2 2 2 2 2 2 2 2 2 2 2 2 2 2 2 2 2 2 2 2 2 14 3" xfId="9120"/>
    <cellStyle name="Normal 2 2 2 2 2 2 2 2 2 2 2 2 2 2 2 2 2 2 2 2 2 2 2 2 2 2 2 2 2 2 2 2 2 2 2 2 2 2 2 2 2 2 2 2 2 2 2 2 2 2 14 4" xfId="12259"/>
    <cellStyle name="Normal 2 2 2 2 2 2 2 2 2 2 2 2 2 2 2 2 2 2 2 2 2 2 2 2 2 2 2 2 2 2 2 2 2 2 2 2 2 2 2 2 2 2 2 2 2 2 2 2 2 2 14 5" xfId="15393"/>
    <cellStyle name="Normal 2 2 2 2 2 2 2 2 2 2 2 2 2 2 2 2 2 2 2 2 2 2 2 2 2 2 2 2 2 2 2 2 2 2 2 2 2 2 2 2 2 2 2 2 2 2 2 2 2 2 14 6" xfId="18480"/>
    <cellStyle name="Normal 2 2 2 2 2 2 2 2 2 2 2 2 2 2 2 2 2 2 2 2 2 2 2 2 2 2 2 2 2 2 2 2 2 2 2 2 2 2 2 2 2 2 2 2 2 2 2 2 2 2 14 7" xfId="21503"/>
    <cellStyle name="Normal 2 2 2 2 2 2 2 2 2 2 2 2 2 2 2 2 2 2 2 2 2 2 2 2 2 2 2 2 2 2 2 2 2 2 2 2 2 2 2 2 2 2 2 2 2 2 2 2 2 2 14 8" xfId="28209"/>
    <cellStyle name="Normal 2 2 2 2 2 2 2 2 2 2 2 2 2 2 2 2 2 2 2 2 2 2 2 2 2 2 2 2 2 2 2 2 2 2 2 2 2 2 2 2 2 2 2 2 2 2 2 2 2 2 14 9" xfId="31899"/>
    <cellStyle name="Normal 2 2 2 2 2 2 2 2 2 2 2 2 2 2 2 2 2 2 2 2 2 2 2 2 2 2 2 2 2 2 2 2 2 2 2 2 2 2 2 2 2 2 2 2 2 2 2 2 2 2 14_Tabla M" xfId="36541"/>
    <cellStyle name="Normal 2 2 2 2 2 2 2 2 2 2 2 2 2 2 2 2 2 2 2 2 2 2 2 2 2 2 2 2 2 2 2 2 2 2 2 2 2 2 2 2 2 2 2 2 2 2 2 2 2 2 15" xfId="3796"/>
    <cellStyle name="Normal 2 2 2 2 2 2 2 2 2 2 2 2 2 2 2 2 2 2 2 2 2 2 2 2 2 2 2 2 2 2 2 2 2 2 2 2 2 2 2 2 2 2 2 2 2 2 2 2 2 2 15 10" xfId="31031"/>
    <cellStyle name="Normal 2 2 2 2 2 2 2 2 2 2 2 2 2 2 2 2 2 2 2 2 2 2 2 2 2 2 2 2 2 2 2 2 2 2 2 2 2 2 2 2 2 2 2 2 2 2 2 2 2 2 15 2" xfId="8409"/>
    <cellStyle name="Normal 2 2 2 2 2 2 2 2 2 2 2 2 2 2 2 2 2 2 2 2 2 2 2 2 2 2 2 2 2 2 2 2 2 2 2 2 2 2 2 2 2 2 2 2 2 2 2 2 2 2 15 3" xfId="9119"/>
    <cellStyle name="Normal 2 2 2 2 2 2 2 2 2 2 2 2 2 2 2 2 2 2 2 2 2 2 2 2 2 2 2 2 2 2 2 2 2 2 2 2 2 2 2 2 2 2 2 2 2 2 2 2 2 2 15 4" xfId="12258"/>
    <cellStyle name="Normal 2 2 2 2 2 2 2 2 2 2 2 2 2 2 2 2 2 2 2 2 2 2 2 2 2 2 2 2 2 2 2 2 2 2 2 2 2 2 2 2 2 2 2 2 2 2 2 2 2 2 15 5" xfId="15392"/>
    <cellStyle name="Normal 2 2 2 2 2 2 2 2 2 2 2 2 2 2 2 2 2 2 2 2 2 2 2 2 2 2 2 2 2 2 2 2 2 2 2 2 2 2 2 2 2 2 2 2 2 2 2 2 2 2 15 6" xfId="18479"/>
    <cellStyle name="Normal 2 2 2 2 2 2 2 2 2 2 2 2 2 2 2 2 2 2 2 2 2 2 2 2 2 2 2 2 2 2 2 2 2 2 2 2 2 2 2 2 2 2 2 2 2 2 2 2 2 2 15 7" xfId="21502"/>
    <cellStyle name="Normal 2 2 2 2 2 2 2 2 2 2 2 2 2 2 2 2 2 2 2 2 2 2 2 2 2 2 2 2 2 2 2 2 2 2 2 2 2 2 2 2 2 2 2 2 2 2 2 2 2 2 15 8" xfId="32573"/>
    <cellStyle name="Normal 2 2 2 2 2 2 2 2 2 2 2 2 2 2 2 2 2 2 2 2 2 2 2 2 2 2 2 2 2 2 2 2 2 2 2 2 2 2 2 2 2 2 2 2 2 2 2 2 2 2 15 9" xfId="33977"/>
    <cellStyle name="Normal 2 2 2 2 2 2 2 2 2 2 2 2 2 2 2 2 2 2 2 2 2 2 2 2 2 2 2 2 2 2 2 2 2 2 2 2 2 2 2 2 2 2 2 2 2 2 2 2 2 2 15_Tabla M" xfId="36542"/>
    <cellStyle name="Normal 2 2 2 2 2 2 2 2 2 2 2 2 2 2 2 2 2 2 2 2 2 2 2 2 2 2 2 2 2 2 2 2 2 2 2 2 2 2 2 2 2 2 2 2 2 2 2 2 2 2 16" xfId="3797"/>
    <cellStyle name="Normal 2 2 2 2 2 2 2 2 2 2 2 2 2 2 2 2 2 2 2 2 2 2 2 2 2 2 2 2 2 2 2 2 2 2 2 2 2 2 2 2 2 2 2 2 2 2 2 2 2 2 16 10" xfId="25474"/>
    <cellStyle name="Normal 2 2 2 2 2 2 2 2 2 2 2 2 2 2 2 2 2 2 2 2 2 2 2 2 2 2 2 2 2 2 2 2 2 2 2 2 2 2 2 2 2 2 2 2 2 2 2 2 2 2 16 2" xfId="8410"/>
    <cellStyle name="Normal 2 2 2 2 2 2 2 2 2 2 2 2 2 2 2 2 2 2 2 2 2 2 2 2 2 2 2 2 2 2 2 2 2 2 2 2 2 2 2 2 2 2 2 2 2 2 2 2 2 2 16 3" xfId="9118"/>
    <cellStyle name="Normal 2 2 2 2 2 2 2 2 2 2 2 2 2 2 2 2 2 2 2 2 2 2 2 2 2 2 2 2 2 2 2 2 2 2 2 2 2 2 2 2 2 2 2 2 2 2 2 2 2 2 16 4" xfId="12257"/>
    <cellStyle name="Normal 2 2 2 2 2 2 2 2 2 2 2 2 2 2 2 2 2 2 2 2 2 2 2 2 2 2 2 2 2 2 2 2 2 2 2 2 2 2 2 2 2 2 2 2 2 2 2 2 2 2 16 5" xfId="15391"/>
    <cellStyle name="Normal 2 2 2 2 2 2 2 2 2 2 2 2 2 2 2 2 2 2 2 2 2 2 2 2 2 2 2 2 2 2 2 2 2 2 2 2 2 2 2 2 2 2 2 2 2 2 2 2 2 2 16 6" xfId="18478"/>
    <cellStyle name="Normal 2 2 2 2 2 2 2 2 2 2 2 2 2 2 2 2 2 2 2 2 2 2 2 2 2 2 2 2 2 2 2 2 2 2 2 2 2 2 2 2 2 2 2 2 2 2 2 2 2 2 16 7" xfId="21501"/>
    <cellStyle name="Normal 2 2 2 2 2 2 2 2 2 2 2 2 2 2 2 2 2 2 2 2 2 2 2 2 2 2 2 2 2 2 2 2 2 2 2 2 2 2 2 2 2 2 2 2 2 2 2 2 2 2 16 8" xfId="31623"/>
    <cellStyle name="Normal 2 2 2 2 2 2 2 2 2 2 2 2 2 2 2 2 2 2 2 2 2 2 2 2 2 2 2 2 2 2 2 2 2 2 2 2 2 2 2 2 2 2 2 2 2 2 2 2 2 2 16 9" xfId="33220"/>
    <cellStyle name="Normal 2 2 2 2 2 2 2 2 2 2 2 2 2 2 2 2 2 2 2 2 2 2 2 2 2 2 2 2 2 2 2 2 2 2 2 2 2 2 2 2 2 2 2 2 2 2 2 2 2 2 16_Tabla M" xfId="36543"/>
    <cellStyle name="Normal 2 2 2 2 2 2 2 2 2 2 2 2 2 2 2 2 2 2 2 2 2 2 2 2 2 2 2 2 2 2 2 2 2 2 2 2 2 2 2 2 2 2 2 2 2 2 2 2 2 2 17" xfId="3798"/>
    <cellStyle name="Normal 2 2 2 2 2 2 2 2 2 2 2 2 2 2 2 2 2 2 2 2 2 2 2 2 2 2 2 2 2 2 2 2 2 2 2 2 2 2 2 2 2 2 2 2 2 2 2 2 2 2 17 10" xfId="35479"/>
    <cellStyle name="Normal 2 2 2 2 2 2 2 2 2 2 2 2 2 2 2 2 2 2 2 2 2 2 2 2 2 2 2 2 2 2 2 2 2 2 2 2 2 2 2 2 2 2 2 2 2 2 2 2 2 2 17 2" xfId="8411"/>
    <cellStyle name="Normal 2 2 2 2 2 2 2 2 2 2 2 2 2 2 2 2 2 2 2 2 2 2 2 2 2 2 2 2 2 2 2 2 2 2 2 2 2 2 2 2 2 2 2 2 2 2 2 2 2 2 17 3" xfId="9117"/>
    <cellStyle name="Normal 2 2 2 2 2 2 2 2 2 2 2 2 2 2 2 2 2 2 2 2 2 2 2 2 2 2 2 2 2 2 2 2 2 2 2 2 2 2 2 2 2 2 2 2 2 2 2 2 2 2 17 4" xfId="12256"/>
    <cellStyle name="Normal 2 2 2 2 2 2 2 2 2 2 2 2 2 2 2 2 2 2 2 2 2 2 2 2 2 2 2 2 2 2 2 2 2 2 2 2 2 2 2 2 2 2 2 2 2 2 2 2 2 2 17 5" xfId="15390"/>
    <cellStyle name="Normal 2 2 2 2 2 2 2 2 2 2 2 2 2 2 2 2 2 2 2 2 2 2 2 2 2 2 2 2 2 2 2 2 2 2 2 2 2 2 2 2 2 2 2 2 2 2 2 2 2 2 17 6" xfId="18477"/>
    <cellStyle name="Normal 2 2 2 2 2 2 2 2 2 2 2 2 2 2 2 2 2 2 2 2 2 2 2 2 2 2 2 2 2 2 2 2 2 2 2 2 2 2 2 2 2 2 2 2 2 2 2 2 2 2 17 7" xfId="21500"/>
    <cellStyle name="Normal 2 2 2 2 2 2 2 2 2 2 2 2 2 2 2 2 2 2 2 2 2 2 2 2 2 2 2 2 2 2 2 2 2 2 2 2 2 2 2 2 2 2 2 2 2 2 2 2 2 2 17 8" xfId="30509"/>
    <cellStyle name="Normal 2 2 2 2 2 2 2 2 2 2 2 2 2 2 2 2 2 2 2 2 2 2 2 2 2 2 2 2 2 2 2 2 2 2 2 2 2 2 2 2 2 2 2 2 2 2 2 2 2 2 17 9" xfId="27423"/>
    <cellStyle name="Normal 2 2 2 2 2 2 2 2 2 2 2 2 2 2 2 2 2 2 2 2 2 2 2 2 2 2 2 2 2 2 2 2 2 2 2 2 2 2 2 2 2 2 2 2 2 2 2 2 2 2 17_Tabla M" xfId="36544"/>
    <cellStyle name="Normal 2 2 2 2 2 2 2 2 2 2 2 2 2 2 2 2 2 2 2 2 2 2 2 2 2 2 2 2 2 2 2 2 2 2 2 2 2 2 2 2 2 2 2 2 2 2 2 2 2 2 18" xfId="3799"/>
    <cellStyle name="Normal 2 2 2 2 2 2 2 2 2 2 2 2 2 2 2 2 2 2 2 2 2 2 2 2 2 2 2 2 2 2 2 2 2 2 2 2 2 2 2 2 2 2 2 2 2 2 2 2 2 2 18 10" xfId="35367"/>
    <cellStyle name="Normal 2 2 2 2 2 2 2 2 2 2 2 2 2 2 2 2 2 2 2 2 2 2 2 2 2 2 2 2 2 2 2 2 2 2 2 2 2 2 2 2 2 2 2 2 2 2 2 2 2 2 18 2" xfId="8412"/>
    <cellStyle name="Normal 2 2 2 2 2 2 2 2 2 2 2 2 2 2 2 2 2 2 2 2 2 2 2 2 2 2 2 2 2 2 2 2 2 2 2 2 2 2 2 2 2 2 2 2 2 2 2 2 2 2 18 3" xfId="9116"/>
    <cellStyle name="Normal 2 2 2 2 2 2 2 2 2 2 2 2 2 2 2 2 2 2 2 2 2 2 2 2 2 2 2 2 2 2 2 2 2 2 2 2 2 2 2 2 2 2 2 2 2 2 2 2 2 2 18 4" xfId="12255"/>
    <cellStyle name="Normal 2 2 2 2 2 2 2 2 2 2 2 2 2 2 2 2 2 2 2 2 2 2 2 2 2 2 2 2 2 2 2 2 2 2 2 2 2 2 2 2 2 2 2 2 2 2 2 2 2 2 18 5" xfId="15389"/>
    <cellStyle name="Normal 2 2 2 2 2 2 2 2 2 2 2 2 2 2 2 2 2 2 2 2 2 2 2 2 2 2 2 2 2 2 2 2 2 2 2 2 2 2 2 2 2 2 2 2 2 2 2 2 2 2 18 6" xfId="18476"/>
    <cellStyle name="Normal 2 2 2 2 2 2 2 2 2 2 2 2 2 2 2 2 2 2 2 2 2 2 2 2 2 2 2 2 2 2 2 2 2 2 2 2 2 2 2 2 2 2 2 2 2 2 2 2 2 2 18 7" xfId="21499"/>
    <cellStyle name="Normal 2 2 2 2 2 2 2 2 2 2 2 2 2 2 2 2 2 2 2 2 2 2 2 2 2 2 2 2 2 2 2 2 2 2 2 2 2 2 2 2 2 2 2 2 2 2 2 2 2 2 18 8" xfId="29340"/>
    <cellStyle name="Normal 2 2 2 2 2 2 2 2 2 2 2 2 2 2 2 2 2 2 2 2 2 2 2 2 2 2 2 2 2 2 2 2 2 2 2 2 2 2 2 2 2 2 2 2 2 2 2 2 2 2 18 9" xfId="29489"/>
    <cellStyle name="Normal 2 2 2 2 2 2 2 2 2 2 2 2 2 2 2 2 2 2 2 2 2 2 2 2 2 2 2 2 2 2 2 2 2 2 2 2 2 2 2 2 2 2 2 2 2 2 2 2 2 2 18_Tabla M" xfId="36545"/>
    <cellStyle name="Normal 2 2 2 2 2 2 2 2 2 2 2 2 2 2 2 2 2 2 2 2 2 2 2 2 2 2 2 2 2 2 2 2 2 2 2 2 2 2 2 2 2 2 2 2 2 2 2 2 2 2 19" xfId="3800"/>
    <cellStyle name="Normal 2 2 2 2 2 2 2 2 2 2 2 2 2 2 2 2 2 2 2 2 2 2 2 2 2 2 2 2 2 2 2 2 2 2 2 2 2 2 2 2 2 2 2 2 2 2 2 2 2 2 19 10" xfId="34915"/>
    <cellStyle name="Normal 2 2 2 2 2 2 2 2 2 2 2 2 2 2 2 2 2 2 2 2 2 2 2 2 2 2 2 2 2 2 2 2 2 2 2 2 2 2 2 2 2 2 2 2 2 2 2 2 2 2 19 2" xfId="8413"/>
    <cellStyle name="Normal 2 2 2 2 2 2 2 2 2 2 2 2 2 2 2 2 2 2 2 2 2 2 2 2 2 2 2 2 2 2 2 2 2 2 2 2 2 2 2 2 2 2 2 2 2 2 2 2 2 2 19 3" xfId="9115"/>
    <cellStyle name="Normal 2 2 2 2 2 2 2 2 2 2 2 2 2 2 2 2 2 2 2 2 2 2 2 2 2 2 2 2 2 2 2 2 2 2 2 2 2 2 2 2 2 2 2 2 2 2 2 2 2 2 19 4" xfId="12254"/>
    <cellStyle name="Normal 2 2 2 2 2 2 2 2 2 2 2 2 2 2 2 2 2 2 2 2 2 2 2 2 2 2 2 2 2 2 2 2 2 2 2 2 2 2 2 2 2 2 2 2 2 2 2 2 2 2 19 5" xfId="15388"/>
    <cellStyle name="Normal 2 2 2 2 2 2 2 2 2 2 2 2 2 2 2 2 2 2 2 2 2 2 2 2 2 2 2 2 2 2 2 2 2 2 2 2 2 2 2 2 2 2 2 2 2 2 2 2 2 2 19 6" xfId="18475"/>
    <cellStyle name="Normal 2 2 2 2 2 2 2 2 2 2 2 2 2 2 2 2 2 2 2 2 2 2 2 2 2 2 2 2 2 2 2 2 2 2 2 2 2 2 2 2 2 2 2 2 2 2 2 2 2 2 19 7" xfId="21498"/>
    <cellStyle name="Normal 2 2 2 2 2 2 2 2 2 2 2 2 2 2 2 2 2 2 2 2 2 2 2 2 2 2 2 2 2 2 2 2 2 2 2 2 2 2 2 2 2 2 2 2 2 2 2 2 2 2 19 8" xfId="28208"/>
    <cellStyle name="Normal 2 2 2 2 2 2 2 2 2 2 2 2 2 2 2 2 2 2 2 2 2 2 2 2 2 2 2 2 2 2 2 2 2 2 2 2 2 2 2 2 2 2 2 2 2 2 2 2 2 2 19 9" xfId="26960"/>
    <cellStyle name="Normal 2 2 2 2 2 2 2 2 2 2 2 2 2 2 2 2 2 2 2 2 2 2 2 2 2 2 2 2 2 2 2 2 2 2 2 2 2 2 2 2 2 2 2 2 2 2 2 2 2 2 19_Tabla M" xfId="36546"/>
    <cellStyle name="Normal 2 2 2 2 2 2 2 2 2 2 2 2 2 2 2 2 2 2 2 2 2 2 2 2 2 2 2 2 2 2 2 2 2 2 2 2 2 2 2 2 2 2 2 2 2 2 2 2 2 2 2" xfId="3801"/>
    <cellStyle name="Normal 2 2 2 2 2 2 2 2 2 2 2 2 2 2 2 2 2 2 2 2 2 2 2 2 2 2 2 2 2 2 2 2 2 2 2 2 2 2 2 2 2 2 2 2 2 2 2 2 2 2 2 10" xfId="3802"/>
    <cellStyle name="Normal 2 2 2 2 2 2 2 2 2 2 2 2 2 2 2 2 2 2 2 2 2 2 2 2 2 2 2 2 2 2 2 2 2 2 2 2 2 2 2 2 2 2 2 2 2 2 2 2 2 2 2 11" xfId="3803"/>
    <cellStyle name="Normal 2 2 2 2 2 2 2 2 2 2 2 2 2 2 2 2 2 2 2 2 2 2 2 2 2 2 2 2 2 2 2 2 2 2 2 2 2 2 2 2 2 2 2 2 2 2 2 2 2 2 2 12" xfId="3804"/>
    <cellStyle name="Normal 2 2 2 2 2 2 2 2 2 2 2 2 2 2 2 2 2 2 2 2 2 2 2 2 2 2 2 2 2 2 2 2 2 2 2 2 2 2 2 2 2 2 2 2 2 2 2 2 2 2 2 13" xfId="3805"/>
    <cellStyle name="Normal 2 2 2 2 2 2 2 2 2 2 2 2 2 2 2 2 2 2 2 2 2 2 2 2 2 2 2 2 2 2 2 2 2 2 2 2 2 2 2 2 2 2 2 2 2 2 2 2 2 2 2 14" xfId="3806"/>
    <cellStyle name="Normal 2 2 2 2 2 2 2 2 2 2 2 2 2 2 2 2 2 2 2 2 2 2 2 2 2 2 2 2 2 2 2 2 2 2 2 2 2 2 2 2 2 2 2 2 2 2 2 2 2 2 2 15" xfId="3807"/>
    <cellStyle name="Normal 2 2 2 2 2 2 2 2 2 2 2 2 2 2 2 2 2 2 2 2 2 2 2 2 2 2 2 2 2 2 2 2 2 2 2 2 2 2 2 2 2 2 2 2 2 2 2 2 2 2 2 16" xfId="3808"/>
    <cellStyle name="Normal 2 2 2 2 2 2 2 2 2 2 2 2 2 2 2 2 2 2 2 2 2 2 2 2 2 2 2 2 2 2 2 2 2 2 2 2 2 2 2 2 2 2 2 2 2 2 2 2 2 2 2 17" xfId="3809"/>
    <cellStyle name="Normal 2 2 2 2 2 2 2 2 2 2 2 2 2 2 2 2 2 2 2 2 2 2 2 2 2 2 2 2 2 2 2 2 2 2 2 2 2 2 2 2 2 2 2 2 2 2 2 2 2 2 2 18" xfId="3810"/>
    <cellStyle name="Normal 2 2 2 2 2 2 2 2 2 2 2 2 2 2 2 2 2 2 2 2 2 2 2 2 2 2 2 2 2 2 2 2 2 2 2 2 2 2 2 2 2 2 2 2 2 2 2 2 2 2 2 19" xfId="3811"/>
    <cellStyle name="Normal 2 2 2 2 2 2 2 2 2 2 2 2 2 2 2 2 2 2 2 2 2 2 2 2 2 2 2 2 2 2 2 2 2 2 2 2 2 2 2 2 2 2 2 2 2 2 2 2 2 2 2 2" xfId="3812"/>
    <cellStyle name="Normal 2 2 2 2 2 2 2 2 2 2 2 2 2 2 2 2 2 2 2 2 2 2 2 2 2 2 2 2 2 2 2 2 2 2 2 2 2 2 2 2 2 2 2 2 2 2 2 2 2 2 2 2 10" xfId="3813"/>
    <cellStyle name="Normal 2 2 2 2 2 2 2 2 2 2 2 2 2 2 2 2 2 2 2 2 2 2 2 2 2 2 2 2 2 2 2 2 2 2 2 2 2 2 2 2 2 2 2 2 2 2 2 2 2 2 2 2 10 10" xfId="35366"/>
    <cellStyle name="Normal 2 2 2 2 2 2 2 2 2 2 2 2 2 2 2 2 2 2 2 2 2 2 2 2 2 2 2 2 2 2 2 2 2 2 2 2 2 2 2 2 2 2 2 2 2 2 2 2 2 2 2 2 10 2" xfId="8426"/>
    <cellStyle name="Normal 2 2 2 2 2 2 2 2 2 2 2 2 2 2 2 2 2 2 2 2 2 2 2 2 2 2 2 2 2 2 2 2 2 2 2 2 2 2 2 2 2 2 2 2 2 2 2 2 2 2 2 2 10 3" xfId="9102"/>
    <cellStyle name="Normal 2 2 2 2 2 2 2 2 2 2 2 2 2 2 2 2 2 2 2 2 2 2 2 2 2 2 2 2 2 2 2 2 2 2 2 2 2 2 2 2 2 2 2 2 2 2 2 2 2 2 2 2 10 4" xfId="12241"/>
    <cellStyle name="Normal 2 2 2 2 2 2 2 2 2 2 2 2 2 2 2 2 2 2 2 2 2 2 2 2 2 2 2 2 2 2 2 2 2 2 2 2 2 2 2 2 2 2 2 2 2 2 2 2 2 2 2 2 10 5" xfId="15375"/>
    <cellStyle name="Normal 2 2 2 2 2 2 2 2 2 2 2 2 2 2 2 2 2 2 2 2 2 2 2 2 2 2 2 2 2 2 2 2 2 2 2 2 2 2 2 2 2 2 2 2 2 2 2 2 2 2 2 2 10 6" xfId="18462"/>
    <cellStyle name="Normal 2 2 2 2 2 2 2 2 2 2 2 2 2 2 2 2 2 2 2 2 2 2 2 2 2 2 2 2 2 2 2 2 2 2 2 2 2 2 2 2 2 2 2 2 2 2 2 2 2 2 2 2 10 7" xfId="21495"/>
    <cellStyle name="Normal 2 2 2 2 2 2 2 2 2 2 2 2 2 2 2 2 2 2 2 2 2 2 2 2 2 2 2 2 2 2 2 2 2 2 2 2 2 2 2 2 2 2 2 2 2 2 2 2 2 2 2 2 10 8" xfId="30508"/>
    <cellStyle name="Normal 2 2 2 2 2 2 2 2 2 2 2 2 2 2 2 2 2 2 2 2 2 2 2 2 2 2 2 2 2 2 2 2 2 2 2 2 2 2 2 2 2 2 2 2 2 2 2 2 2 2 2 2 10 9" xfId="30854"/>
    <cellStyle name="Normal 2 2 2 2 2 2 2 2 2 2 2 2 2 2 2 2 2 2 2 2 2 2 2 2 2 2 2 2 2 2 2 2 2 2 2 2 2 2 2 2 2 2 2 2 2 2 2 2 2 2 2 2 10_Tabla M" xfId="36549"/>
    <cellStyle name="Normal 2 2 2 2 2 2 2 2 2 2 2 2 2 2 2 2 2 2 2 2 2 2 2 2 2 2 2 2 2 2 2 2 2 2 2 2 2 2 2 2 2 2 2 2 2 2 2 2 2 2 2 2 11" xfId="3814"/>
    <cellStyle name="Normal 2 2 2 2 2 2 2 2 2 2 2 2 2 2 2 2 2 2 2 2 2 2 2 2 2 2 2 2 2 2 2 2 2 2 2 2 2 2 2 2 2 2 2 2 2 2 2 2 2 2 2 2 11 10" xfId="34914"/>
    <cellStyle name="Normal 2 2 2 2 2 2 2 2 2 2 2 2 2 2 2 2 2 2 2 2 2 2 2 2 2 2 2 2 2 2 2 2 2 2 2 2 2 2 2 2 2 2 2 2 2 2 2 2 2 2 2 2 11 2" xfId="8427"/>
    <cellStyle name="Normal 2 2 2 2 2 2 2 2 2 2 2 2 2 2 2 2 2 2 2 2 2 2 2 2 2 2 2 2 2 2 2 2 2 2 2 2 2 2 2 2 2 2 2 2 2 2 2 2 2 2 2 2 11 3" xfId="9101"/>
    <cellStyle name="Normal 2 2 2 2 2 2 2 2 2 2 2 2 2 2 2 2 2 2 2 2 2 2 2 2 2 2 2 2 2 2 2 2 2 2 2 2 2 2 2 2 2 2 2 2 2 2 2 2 2 2 2 2 11 4" xfId="12240"/>
    <cellStyle name="Normal 2 2 2 2 2 2 2 2 2 2 2 2 2 2 2 2 2 2 2 2 2 2 2 2 2 2 2 2 2 2 2 2 2 2 2 2 2 2 2 2 2 2 2 2 2 2 2 2 2 2 2 2 11 5" xfId="15374"/>
    <cellStyle name="Normal 2 2 2 2 2 2 2 2 2 2 2 2 2 2 2 2 2 2 2 2 2 2 2 2 2 2 2 2 2 2 2 2 2 2 2 2 2 2 2 2 2 2 2 2 2 2 2 2 2 2 2 2 11 6" xfId="18461"/>
    <cellStyle name="Normal 2 2 2 2 2 2 2 2 2 2 2 2 2 2 2 2 2 2 2 2 2 2 2 2 2 2 2 2 2 2 2 2 2 2 2 2 2 2 2 2 2 2 2 2 2 2 2 2 2 2 2 2 11 7" xfId="21494"/>
    <cellStyle name="Normal 2 2 2 2 2 2 2 2 2 2 2 2 2 2 2 2 2 2 2 2 2 2 2 2 2 2 2 2 2 2 2 2 2 2 2 2 2 2 2 2 2 2 2 2 2 2 2 2 2 2 2 2 11 8" xfId="29339"/>
    <cellStyle name="Normal 2 2 2 2 2 2 2 2 2 2 2 2 2 2 2 2 2 2 2 2 2 2 2 2 2 2 2 2 2 2 2 2 2 2 2 2 2 2 2 2 2 2 2 2 2 2 2 2 2 2 2 2 11 9" xfId="27200"/>
    <cellStyle name="Normal 2 2 2 2 2 2 2 2 2 2 2 2 2 2 2 2 2 2 2 2 2 2 2 2 2 2 2 2 2 2 2 2 2 2 2 2 2 2 2 2 2 2 2 2 2 2 2 2 2 2 2 2 11_Tabla M" xfId="36550"/>
    <cellStyle name="Normal 2 2 2 2 2 2 2 2 2 2 2 2 2 2 2 2 2 2 2 2 2 2 2 2 2 2 2 2 2 2 2 2 2 2 2 2 2 2 2 2 2 2 2 2 2 2 2 2 2 2 2 2 12" xfId="3815"/>
    <cellStyle name="Normal 2 2 2 2 2 2 2 2 2 2 2 2 2 2 2 2 2 2 2 2 2 2 2 2 2 2 2 2 2 2 2 2 2 2 2 2 2 2 2 2 2 2 2 2 2 2 2 2 2 2 2 2 12 10" xfId="34461"/>
    <cellStyle name="Normal 2 2 2 2 2 2 2 2 2 2 2 2 2 2 2 2 2 2 2 2 2 2 2 2 2 2 2 2 2 2 2 2 2 2 2 2 2 2 2 2 2 2 2 2 2 2 2 2 2 2 2 2 12 2" xfId="8428"/>
    <cellStyle name="Normal 2 2 2 2 2 2 2 2 2 2 2 2 2 2 2 2 2 2 2 2 2 2 2 2 2 2 2 2 2 2 2 2 2 2 2 2 2 2 2 2 2 2 2 2 2 2 2 2 2 2 2 2 12 3" xfId="9100"/>
    <cellStyle name="Normal 2 2 2 2 2 2 2 2 2 2 2 2 2 2 2 2 2 2 2 2 2 2 2 2 2 2 2 2 2 2 2 2 2 2 2 2 2 2 2 2 2 2 2 2 2 2 2 2 2 2 2 2 12 4" xfId="12239"/>
    <cellStyle name="Normal 2 2 2 2 2 2 2 2 2 2 2 2 2 2 2 2 2 2 2 2 2 2 2 2 2 2 2 2 2 2 2 2 2 2 2 2 2 2 2 2 2 2 2 2 2 2 2 2 2 2 2 2 12 5" xfId="15373"/>
    <cellStyle name="Normal 2 2 2 2 2 2 2 2 2 2 2 2 2 2 2 2 2 2 2 2 2 2 2 2 2 2 2 2 2 2 2 2 2 2 2 2 2 2 2 2 2 2 2 2 2 2 2 2 2 2 2 2 12 6" xfId="18460"/>
    <cellStyle name="Normal 2 2 2 2 2 2 2 2 2 2 2 2 2 2 2 2 2 2 2 2 2 2 2 2 2 2 2 2 2 2 2 2 2 2 2 2 2 2 2 2 2 2 2 2 2 2 2 2 2 2 2 2 12 7" xfId="21493"/>
    <cellStyle name="Normal 2 2 2 2 2 2 2 2 2 2 2 2 2 2 2 2 2 2 2 2 2 2 2 2 2 2 2 2 2 2 2 2 2 2 2 2 2 2 2 2 2 2 2 2 2 2 2 2 2 2 2 2 12 8" xfId="28207"/>
    <cellStyle name="Normal 2 2 2 2 2 2 2 2 2 2 2 2 2 2 2 2 2 2 2 2 2 2 2 2 2 2 2 2 2 2 2 2 2 2 2 2 2 2 2 2 2 2 2 2 2 2 2 2 2 2 2 2 12 9" xfId="28599"/>
    <cellStyle name="Normal 2 2 2 2 2 2 2 2 2 2 2 2 2 2 2 2 2 2 2 2 2 2 2 2 2 2 2 2 2 2 2 2 2 2 2 2 2 2 2 2 2 2 2 2 2 2 2 2 2 2 2 2 12_Tabla M" xfId="36551"/>
    <cellStyle name="Normal 2 2 2 2 2 2 2 2 2 2 2 2 2 2 2 2 2 2 2 2 2 2 2 2 2 2 2 2 2 2 2 2 2 2 2 2 2 2 2 2 2 2 2 2 2 2 2 2 2 2 2 2 13" xfId="3816"/>
    <cellStyle name="Normal 2 2 2 2 2 2 2 2 2 2 2 2 2 2 2 2 2 2 2 2 2 2 2 2 2 2 2 2 2 2 2 2 2 2 2 2 2 2 2 2 2 2 2 2 2 2 2 2 2 2 2 2 13 10" xfId="25459"/>
    <cellStyle name="Normal 2 2 2 2 2 2 2 2 2 2 2 2 2 2 2 2 2 2 2 2 2 2 2 2 2 2 2 2 2 2 2 2 2 2 2 2 2 2 2 2 2 2 2 2 2 2 2 2 2 2 2 2 13 2" xfId="8429"/>
    <cellStyle name="Normal 2 2 2 2 2 2 2 2 2 2 2 2 2 2 2 2 2 2 2 2 2 2 2 2 2 2 2 2 2 2 2 2 2 2 2 2 2 2 2 2 2 2 2 2 2 2 2 2 2 2 2 2 13 3" xfId="9099"/>
    <cellStyle name="Normal 2 2 2 2 2 2 2 2 2 2 2 2 2 2 2 2 2 2 2 2 2 2 2 2 2 2 2 2 2 2 2 2 2 2 2 2 2 2 2 2 2 2 2 2 2 2 2 2 2 2 2 2 13 4" xfId="12238"/>
    <cellStyle name="Normal 2 2 2 2 2 2 2 2 2 2 2 2 2 2 2 2 2 2 2 2 2 2 2 2 2 2 2 2 2 2 2 2 2 2 2 2 2 2 2 2 2 2 2 2 2 2 2 2 2 2 2 2 13 5" xfId="15372"/>
    <cellStyle name="Normal 2 2 2 2 2 2 2 2 2 2 2 2 2 2 2 2 2 2 2 2 2 2 2 2 2 2 2 2 2 2 2 2 2 2 2 2 2 2 2 2 2 2 2 2 2 2 2 2 2 2 2 2 13 6" xfId="18459"/>
    <cellStyle name="Normal 2 2 2 2 2 2 2 2 2 2 2 2 2 2 2 2 2 2 2 2 2 2 2 2 2 2 2 2 2 2 2 2 2 2 2 2 2 2 2 2 2 2 2 2 2 2 2 2 2 2 2 2 13 7" xfId="21492"/>
    <cellStyle name="Normal 2 2 2 2 2 2 2 2 2 2 2 2 2 2 2 2 2 2 2 2 2 2 2 2 2 2 2 2 2 2 2 2 2 2 2 2 2 2 2 2 2 2 2 2 2 2 2 2 2 2 2 2 13 8" xfId="32571"/>
    <cellStyle name="Normal 2 2 2 2 2 2 2 2 2 2 2 2 2 2 2 2 2 2 2 2 2 2 2 2 2 2 2 2 2 2 2 2 2 2 2 2 2 2 2 2 2 2 2 2 2 2 2 2 2 2 2 2 13 9" xfId="33975"/>
    <cellStyle name="Normal 2 2 2 2 2 2 2 2 2 2 2 2 2 2 2 2 2 2 2 2 2 2 2 2 2 2 2 2 2 2 2 2 2 2 2 2 2 2 2 2 2 2 2 2 2 2 2 2 2 2 2 2 13_Tabla M" xfId="36552"/>
    <cellStyle name="Normal 2 2 2 2 2 2 2 2 2 2 2 2 2 2 2 2 2 2 2 2 2 2 2 2 2 2 2 2 2 2 2 2 2 2 2 2 2 2 2 2 2 2 2 2 2 2 2 2 2 2 2 2 14" xfId="3817"/>
    <cellStyle name="Normal 2 2 2 2 2 2 2 2 2 2 2 2 2 2 2 2 2 2 2 2 2 2 2 2 2 2 2 2 2 2 2 2 2 2 2 2 2 2 2 2 2 2 2 2 2 2 2 2 2 2 2 2 14 10" xfId="29953"/>
    <cellStyle name="Normal 2 2 2 2 2 2 2 2 2 2 2 2 2 2 2 2 2 2 2 2 2 2 2 2 2 2 2 2 2 2 2 2 2 2 2 2 2 2 2 2 2 2 2 2 2 2 2 2 2 2 2 2 14 2" xfId="8430"/>
    <cellStyle name="Normal 2 2 2 2 2 2 2 2 2 2 2 2 2 2 2 2 2 2 2 2 2 2 2 2 2 2 2 2 2 2 2 2 2 2 2 2 2 2 2 2 2 2 2 2 2 2 2 2 2 2 2 2 14 3" xfId="9098"/>
    <cellStyle name="Normal 2 2 2 2 2 2 2 2 2 2 2 2 2 2 2 2 2 2 2 2 2 2 2 2 2 2 2 2 2 2 2 2 2 2 2 2 2 2 2 2 2 2 2 2 2 2 2 2 2 2 2 2 14 4" xfId="12237"/>
    <cellStyle name="Normal 2 2 2 2 2 2 2 2 2 2 2 2 2 2 2 2 2 2 2 2 2 2 2 2 2 2 2 2 2 2 2 2 2 2 2 2 2 2 2 2 2 2 2 2 2 2 2 2 2 2 2 2 14 5" xfId="15371"/>
    <cellStyle name="Normal 2 2 2 2 2 2 2 2 2 2 2 2 2 2 2 2 2 2 2 2 2 2 2 2 2 2 2 2 2 2 2 2 2 2 2 2 2 2 2 2 2 2 2 2 2 2 2 2 2 2 2 2 14 6" xfId="18458"/>
    <cellStyle name="Normal 2 2 2 2 2 2 2 2 2 2 2 2 2 2 2 2 2 2 2 2 2 2 2 2 2 2 2 2 2 2 2 2 2 2 2 2 2 2 2 2 2 2 2 2 2 2 2 2 2 2 2 2 14 7" xfId="21491"/>
    <cellStyle name="Normal 2 2 2 2 2 2 2 2 2 2 2 2 2 2 2 2 2 2 2 2 2 2 2 2 2 2 2 2 2 2 2 2 2 2 2 2 2 2 2 2 2 2 2 2 2 2 2 2 2 2 2 2 14 8" xfId="31621"/>
    <cellStyle name="Normal 2 2 2 2 2 2 2 2 2 2 2 2 2 2 2 2 2 2 2 2 2 2 2 2 2 2 2 2 2 2 2 2 2 2 2 2 2 2 2 2 2 2 2 2 2 2 2 2 2 2 2 2 14 9" xfId="33218"/>
    <cellStyle name="Normal 2 2 2 2 2 2 2 2 2 2 2 2 2 2 2 2 2 2 2 2 2 2 2 2 2 2 2 2 2 2 2 2 2 2 2 2 2 2 2 2 2 2 2 2 2 2 2 2 2 2 2 2 14_Tabla M" xfId="36553"/>
    <cellStyle name="Normal 2 2 2 2 2 2 2 2 2 2 2 2 2 2 2 2 2 2 2 2 2 2 2 2 2 2 2 2 2 2 2 2 2 2 2 2 2 2 2 2 2 2 2 2 2 2 2 2 2 2 2 2 15" xfId="3818"/>
    <cellStyle name="Normal 2 2 2 2 2 2 2 2 2 2 2 2 2 2 2 2 2 2 2 2 2 2 2 2 2 2 2 2 2 2 2 2 2 2 2 2 2 2 2 2 2 2 2 2 2 2 2 2 2 2 2 2 15 10" xfId="28741"/>
    <cellStyle name="Normal 2 2 2 2 2 2 2 2 2 2 2 2 2 2 2 2 2 2 2 2 2 2 2 2 2 2 2 2 2 2 2 2 2 2 2 2 2 2 2 2 2 2 2 2 2 2 2 2 2 2 2 2 15 2" xfId="8431"/>
    <cellStyle name="Normal 2 2 2 2 2 2 2 2 2 2 2 2 2 2 2 2 2 2 2 2 2 2 2 2 2 2 2 2 2 2 2 2 2 2 2 2 2 2 2 2 2 2 2 2 2 2 2 2 2 2 2 2 15 3" xfId="9097"/>
    <cellStyle name="Normal 2 2 2 2 2 2 2 2 2 2 2 2 2 2 2 2 2 2 2 2 2 2 2 2 2 2 2 2 2 2 2 2 2 2 2 2 2 2 2 2 2 2 2 2 2 2 2 2 2 2 2 2 15 4" xfId="12236"/>
    <cellStyle name="Normal 2 2 2 2 2 2 2 2 2 2 2 2 2 2 2 2 2 2 2 2 2 2 2 2 2 2 2 2 2 2 2 2 2 2 2 2 2 2 2 2 2 2 2 2 2 2 2 2 2 2 2 2 15 5" xfId="15370"/>
    <cellStyle name="Normal 2 2 2 2 2 2 2 2 2 2 2 2 2 2 2 2 2 2 2 2 2 2 2 2 2 2 2 2 2 2 2 2 2 2 2 2 2 2 2 2 2 2 2 2 2 2 2 2 2 2 2 2 15 6" xfId="18457"/>
    <cellStyle name="Normal 2 2 2 2 2 2 2 2 2 2 2 2 2 2 2 2 2 2 2 2 2 2 2 2 2 2 2 2 2 2 2 2 2 2 2 2 2 2 2 2 2 2 2 2 2 2 2 2 2 2 2 2 15 7" xfId="21490"/>
    <cellStyle name="Normal 2 2 2 2 2 2 2 2 2 2 2 2 2 2 2 2 2 2 2 2 2 2 2 2 2 2 2 2 2 2 2 2 2 2 2 2 2 2 2 2 2 2 2 2 2 2 2 2 2 2 2 2 15 8" xfId="30507"/>
    <cellStyle name="Normal 2 2 2 2 2 2 2 2 2 2 2 2 2 2 2 2 2 2 2 2 2 2 2 2 2 2 2 2 2 2 2 2 2 2 2 2 2 2 2 2 2 2 2 2 2 2 2 2 2 2 2 2 15 9" xfId="26982"/>
    <cellStyle name="Normal 2 2 2 2 2 2 2 2 2 2 2 2 2 2 2 2 2 2 2 2 2 2 2 2 2 2 2 2 2 2 2 2 2 2 2 2 2 2 2 2 2 2 2 2 2 2 2 2 2 2 2 2 15_Tabla M" xfId="36554"/>
    <cellStyle name="Normal 2 2 2 2 2 2 2 2 2 2 2 2 2 2 2 2 2 2 2 2 2 2 2 2 2 2 2 2 2 2 2 2 2 2 2 2 2 2 2 2 2 2 2 2 2 2 2 2 2 2 2 2 16" xfId="3819"/>
    <cellStyle name="Normal 2 2 2 2 2 2 2 2 2 2 2 2 2 2 2 2 2 2 2 2 2 2 2 2 2 2 2 2 2 2 2 2 2 2 2 2 2 2 2 2 2 2 2 2 2 2 2 2 2 2 2 2 16 10" xfId="35743"/>
    <cellStyle name="Normal 2 2 2 2 2 2 2 2 2 2 2 2 2 2 2 2 2 2 2 2 2 2 2 2 2 2 2 2 2 2 2 2 2 2 2 2 2 2 2 2 2 2 2 2 2 2 2 2 2 2 2 2 16 2" xfId="8432"/>
    <cellStyle name="Normal 2 2 2 2 2 2 2 2 2 2 2 2 2 2 2 2 2 2 2 2 2 2 2 2 2 2 2 2 2 2 2 2 2 2 2 2 2 2 2 2 2 2 2 2 2 2 2 2 2 2 2 2 16 3" xfId="9064"/>
    <cellStyle name="Normal 2 2 2 2 2 2 2 2 2 2 2 2 2 2 2 2 2 2 2 2 2 2 2 2 2 2 2 2 2 2 2 2 2 2 2 2 2 2 2 2 2 2 2 2 2 2 2 2 2 2 2 2 16 4" xfId="12203"/>
    <cellStyle name="Normal 2 2 2 2 2 2 2 2 2 2 2 2 2 2 2 2 2 2 2 2 2 2 2 2 2 2 2 2 2 2 2 2 2 2 2 2 2 2 2 2 2 2 2 2 2 2 2 2 2 2 2 2 16 5" xfId="15337"/>
    <cellStyle name="Normal 2 2 2 2 2 2 2 2 2 2 2 2 2 2 2 2 2 2 2 2 2 2 2 2 2 2 2 2 2 2 2 2 2 2 2 2 2 2 2 2 2 2 2 2 2 2 2 2 2 2 2 2 16 6" xfId="18424"/>
    <cellStyle name="Normal 2 2 2 2 2 2 2 2 2 2 2 2 2 2 2 2 2 2 2 2 2 2 2 2 2 2 2 2 2 2 2 2 2 2 2 2 2 2 2 2 2 2 2 2 2 2 2 2 2 2 2 2 16 7" xfId="21457"/>
    <cellStyle name="Normal 2 2 2 2 2 2 2 2 2 2 2 2 2 2 2 2 2 2 2 2 2 2 2 2 2 2 2 2 2 2 2 2 2 2 2 2 2 2 2 2 2 2 2 2 2 2 2 2 2 2 2 2 16 8" xfId="29338"/>
    <cellStyle name="Normal 2 2 2 2 2 2 2 2 2 2 2 2 2 2 2 2 2 2 2 2 2 2 2 2 2 2 2 2 2 2 2 2 2 2 2 2 2 2 2 2 2 2 2 2 2 2 2 2 2 2 2 2 16 9" xfId="28358"/>
    <cellStyle name="Normal 2 2 2 2 2 2 2 2 2 2 2 2 2 2 2 2 2 2 2 2 2 2 2 2 2 2 2 2 2 2 2 2 2 2 2 2 2 2 2 2 2 2 2 2 2 2 2 2 2 2 2 2 16_Tabla M" xfId="36555"/>
    <cellStyle name="Normal 2 2 2 2 2 2 2 2 2 2 2 2 2 2 2 2 2 2 2 2 2 2 2 2 2 2 2 2 2 2 2 2 2 2 2 2 2 2 2 2 2 2 2 2 2 2 2 2 2 2 2 2 17" xfId="3820"/>
    <cellStyle name="Normal 2 2 2 2 2 2 2 2 2 2 2 2 2 2 2 2 2 2 2 2 2 2 2 2 2 2 2 2 2 2 2 2 2 2 2 2 2 2 2 2 2 2 2 2 2 2 2 2 2 2 2 2 17 10" xfId="35365"/>
    <cellStyle name="Normal 2 2 2 2 2 2 2 2 2 2 2 2 2 2 2 2 2 2 2 2 2 2 2 2 2 2 2 2 2 2 2 2 2 2 2 2 2 2 2 2 2 2 2 2 2 2 2 2 2 2 2 2 17 2" xfId="8433"/>
    <cellStyle name="Normal 2 2 2 2 2 2 2 2 2 2 2 2 2 2 2 2 2 2 2 2 2 2 2 2 2 2 2 2 2 2 2 2 2 2 2 2 2 2 2 2 2 2 2 2 2 2 2 2 2 2 2 2 17 3" xfId="9063"/>
    <cellStyle name="Normal 2 2 2 2 2 2 2 2 2 2 2 2 2 2 2 2 2 2 2 2 2 2 2 2 2 2 2 2 2 2 2 2 2 2 2 2 2 2 2 2 2 2 2 2 2 2 2 2 2 2 2 2 17 4" xfId="12202"/>
    <cellStyle name="Normal 2 2 2 2 2 2 2 2 2 2 2 2 2 2 2 2 2 2 2 2 2 2 2 2 2 2 2 2 2 2 2 2 2 2 2 2 2 2 2 2 2 2 2 2 2 2 2 2 2 2 2 2 17 5" xfId="15336"/>
    <cellStyle name="Normal 2 2 2 2 2 2 2 2 2 2 2 2 2 2 2 2 2 2 2 2 2 2 2 2 2 2 2 2 2 2 2 2 2 2 2 2 2 2 2 2 2 2 2 2 2 2 2 2 2 2 2 2 17 6" xfId="18423"/>
    <cellStyle name="Normal 2 2 2 2 2 2 2 2 2 2 2 2 2 2 2 2 2 2 2 2 2 2 2 2 2 2 2 2 2 2 2 2 2 2 2 2 2 2 2 2 2 2 2 2 2 2 2 2 2 2 2 2 17 7" xfId="21456"/>
    <cellStyle name="Normal 2 2 2 2 2 2 2 2 2 2 2 2 2 2 2 2 2 2 2 2 2 2 2 2 2 2 2 2 2 2 2 2 2 2 2 2 2 2 2 2 2 2 2 2 2 2 2 2 2 2 2 2 17 8" xfId="28206"/>
    <cellStyle name="Normal 2 2 2 2 2 2 2 2 2 2 2 2 2 2 2 2 2 2 2 2 2 2 2 2 2 2 2 2 2 2 2 2 2 2 2 2 2 2 2 2 2 2 2 2 2 2 2 2 2 2 2 2 17 9" xfId="29751"/>
    <cellStyle name="Normal 2 2 2 2 2 2 2 2 2 2 2 2 2 2 2 2 2 2 2 2 2 2 2 2 2 2 2 2 2 2 2 2 2 2 2 2 2 2 2 2 2 2 2 2 2 2 2 2 2 2 2 2 17_Tabla M" xfId="36556"/>
    <cellStyle name="Normal 2 2 2 2 2 2 2 2 2 2 2 2 2 2 2 2 2 2 2 2 2 2 2 2 2 2 2 2 2 2 2 2 2 2 2 2 2 2 2 2 2 2 2 2 2 2 2 2 2 2 2 2 18" xfId="3821"/>
    <cellStyle name="Normal 2 2 2 2 2 2 2 2 2 2 2 2 2 2 2 2 2 2 2 2 2 2 2 2 2 2 2 2 2 2 2 2 2 2 2 2 2 2 2 2 2 2 2 2 2 2 2 2 2 2 2 2 18 10" xfId="34913"/>
    <cellStyle name="Normal 2 2 2 2 2 2 2 2 2 2 2 2 2 2 2 2 2 2 2 2 2 2 2 2 2 2 2 2 2 2 2 2 2 2 2 2 2 2 2 2 2 2 2 2 2 2 2 2 2 2 2 2 18 2" xfId="8434"/>
    <cellStyle name="Normal 2 2 2 2 2 2 2 2 2 2 2 2 2 2 2 2 2 2 2 2 2 2 2 2 2 2 2 2 2 2 2 2 2 2 2 2 2 2 2 2 2 2 2 2 2 2 2 2 2 2 2 2 18 3" xfId="9062"/>
    <cellStyle name="Normal 2 2 2 2 2 2 2 2 2 2 2 2 2 2 2 2 2 2 2 2 2 2 2 2 2 2 2 2 2 2 2 2 2 2 2 2 2 2 2 2 2 2 2 2 2 2 2 2 2 2 2 2 18 4" xfId="12201"/>
    <cellStyle name="Normal 2 2 2 2 2 2 2 2 2 2 2 2 2 2 2 2 2 2 2 2 2 2 2 2 2 2 2 2 2 2 2 2 2 2 2 2 2 2 2 2 2 2 2 2 2 2 2 2 2 2 2 2 18 5" xfId="15335"/>
    <cellStyle name="Normal 2 2 2 2 2 2 2 2 2 2 2 2 2 2 2 2 2 2 2 2 2 2 2 2 2 2 2 2 2 2 2 2 2 2 2 2 2 2 2 2 2 2 2 2 2 2 2 2 2 2 2 2 18 6" xfId="18422"/>
    <cellStyle name="Normal 2 2 2 2 2 2 2 2 2 2 2 2 2 2 2 2 2 2 2 2 2 2 2 2 2 2 2 2 2 2 2 2 2 2 2 2 2 2 2 2 2 2 2 2 2 2 2 2 2 2 2 2 18 7" xfId="21455"/>
    <cellStyle name="Normal 2 2 2 2 2 2 2 2 2 2 2 2 2 2 2 2 2 2 2 2 2 2 2 2 2 2 2 2 2 2 2 2 2 2 2 2 2 2 2 2 2 2 2 2 2 2 2 2 2 2 2 2 18 8" xfId="32570"/>
    <cellStyle name="Normal 2 2 2 2 2 2 2 2 2 2 2 2 2 2 2 2 2 2 2 2 2 2 2 2 2 2 2 2 2 2 2 2 2 2 2 2 2 2 2 2 2 2 2 2 2 2 2 2 2 2 2 2 18 9" xfId="33974"/>
    <cellStyle name="Normal 2 2 2 2 2 2 2 2 2 2 2 2 2 2 2 2 2 2 2 2 2 2 2 2 2 2 2 2 2 2 2 2 2 2 2 2 2 2 2 2 2 2 2 2 2 2 2 2 2 2 2 2 18_Tabla M" xfId="36557"/>
    <cellStyle name="Normal 2 2 2 2 2 2 2 2 2 2 2 2 2 2 2 2 2 2 2 2 2 2 2 2 2 2 2 2 2 2 2 2 2 2 2 2 2 2 2 2 2 2 2 2 2 2 2 2 2 2 2 2 19" xfId="3822"/>
    <cellStyle name="Normal 2 2 2 2 2 2 2 2 2 2 2 2 2 2 2 2 2 2 2 2 2 2 2 2 2 2 2 2 2 2 2 2 2 2 2 2 2 2 2 2 2 2 2 2 2 2 2 2 2 2 2 2 19 10" xfId="34460"/>
    <cellStyle name="Normal 2 2 2 2 2 2 2 2 2 2 2 2 2 2 2 2 2 2 2 2 2 2 2 2 2 2 2 2 2 2 2 2 2 2 2 2 2 2 2 2 2 2 2 2 2 2 2 2 2 2 2 2 19 2" xfId="8435"/>
    <cellStyle name="Normal 2 2 2 2 2 2 2 2 2 2 2 2 2 2 2 2 2 2 2 2 2 2 2 2 2 2 2 2 2 2 2 2 2 2 2 2 2 2 2 2 2 2 2 2 2 2 2 2 2 2 2 2 19 3" xfId="9061"/>
    <cellStyle name="Normal 2 2 2 2 2 2 2 2 2 2 2 2 2 2 2 2 2 2 2 2 2 2 2 2 2 2 2 2 2 2 2 2 2 2 2 2 2 2 2 2 2 2 2 2 2 2 2 2 2 2 2 2 19 4" xfId="12200"/>
    <cellStyle name="Normal 2 2 2 2 2 2 2 2 2 2 2 2 2 2 2 2 2 2 2 2 2 2 2 2 2 2 2 2 2 2 2 2 2 2 2 2 2 2 2 2 2 2 2 2 2 2 2 2 2 2 2 2 19 5" xfId="15334"/>
    <cellStyle name="Normal 2 2 2 2 2 2 2 2 2 2 2 2 2 2 2 2 2 2 2 2 2 2 2 2 2 2 2 2 2 2 2 2 2 2 2 2 2 2 2 2 2 2 2 2 2 2 2 2 2 2 2 2 19 6" xfId="18421"/>
    <cellStyle name="Normal 2 2 2 2 2 2 2 2 2 2 2 2 2 2 2 2 2 2 2 2 2 2 2 2 2 2 2 2 2 2 2 2 2 2 2 2 2 2 2 2 2 2 2 2 2 2 2 2 2 2 2 2 19 7" xfId="21454"/>
    <cellStyle name="Normal 2 2 2 2 2 2 2 2 2 2 2 2 2 2 2 2 2 2 2 2 2 2 2 2 2 2 2 2 2 2 2 2 2 2 2 2 2 2 2 2 2 2 2 2 2 2 2 2 2 2 2 2 19 8" xfId="31620"/>
    <cellStyle name="Normal 2 2 2 2 2 2 2 2 2 2 2 2 2 2 2 2 2 2 2 2 2 2 2 2 2 2 2 2 2 2 2 2 2 2 2 2 2 2 2 2 2 2 2 2 2 2 2 2 2 2 2 2 19 9" xfId="33217"/>
    <cellStyle name="Normal 2 2 2 2 2 2 2 2 2 2 2 2 2 2 2 2 2 2 2 2 2 2 2 2 2 2 2 2 2 2 2 2 2 2 2 2 2 2 2 2 2 2 2 2 2 2 2 2 2 2 2 2 19_Tabla M" xfId="36558"/>
    <cellStyle name="Normal 2 2 2 2 2 2 2 2 2 2 2 2 2 2 2 2 2 2 2 2 2 2 2 2 2 2 2 2 2 2 2 2 2 2 2 2 2 2 2 2 2 2 2 2 2 2 2 2 2 2 2 2 2" xfId="3823"/>
    <cellStyle name="Normal 2 2 2 2 2 2 2 2 2 2 2 2 2 2 2 2 2 2 2 2 2 2 2 2 2 2 2 2 2 2 2 2 2 2 2 2 2 2 2 2 2 2 2 2 2 2 2 2 2 2 2 2 2 10" xfId="3824"/>
    <cellStyle name="Normal 2 2 2 2 2 2 2 2 2 2 2 2 2 2 2 2 2 2 2 2 2 2 2 2 2 2 2 2 2 2 2 2 2 2 2 2 2 2 2 2 2 2 2 2 2 2 2 2 2 2 2 2 2 11" xfId="3825"/>
    <cellStyle name="Normal 2 2 2 2 2 2 2 2 2 2 2 2 2 2 2 2 2 2 2 2 2 2 2 2 2 2 2 2 2 2 2 2 2 2 2 2 2 2 2 2 2 2 2 2 2 2 2 2 2 2 2 2 2 12" xfId="3826"/>
    <cellStyle name="Normal 2 2 2 2 2 2 2 2 2 2 2 2 2 2 2 2 2 2 2 2 2 2 2 2 2 2 2 2 2 2 2 2 2 2 2 2 2 2 2 2 2 2 2 2 2 2 2 2 2 2 2 2 2 13" xfId="3827"/>
    <cellStyle name="Normal 2 2 2 2 2 2 2 2 2 2 2 2 2 2 2 2 2 2 2 2 2 2 2 2 2 2 2 2 2 2 2 2 2 2 2 2 2 2 2 2 2 2 2 2 2 2 2 2 2 2 2 2 2 14" xfId="3828"/>
    <cellStyle name="Normal 2 2 2 2 2 2 2 2 2 2 2 2 2 2 2 2 2 2 2 2 2 2 2 2 2 2 2 2 2 2 2 2 2 2 2 2 2 2 2 2 2 2 2 2 2 2 2 2 2 2 2 2 2 15" xfId="3829"/>
    <cellStyle name="Normal 2 2 2 2 2 2 2 2 2 2 2 2 2 2 2 2 2 2 2 2 2 2 2 2 2 2 2 2 2 2 2 2 2 2 2 2 2 2 2 2 2 2 2 2 2 2 2 2 2 2 2 2 2 16" xfId="3830"/>
    <cellStyle name="Normal 2 2 2 2 2 2 2 2 2 2 2 2 2 2 2 2 2 2 2 2 2 2 2 2 2 2 2 2 2 2 2 2 2 2 2 2 2 2 2 2 2 2 2 2 2 2 2 2 2 2 2 2 2 17" xfId="3831"/>
    <cellStyle name="Normal 2 2 2 2 2 2 2 2 2 2 2 2 2 2 2 2 2 2 2 2 2 2 2 2 2 2 2 2 2 2 2 2 2 2 2 2 2 2 2 2 2 2 2 2 2 2 2 2 2 2 2 2 2 18" xfId="3832"/>
    <cellStyle name="Normal 2 2 2 2 2 2 2 2 2 2 2 2 2 2 2 2 2 2 2 2 2 2 2 2 2 2 2 2 2 2 2 2 2 2 2 2 2 2 2 2 2 2 2 2 2 2 2 2 2 2 2 2 2 19" xfId="3833"/>
    <cellStyle name="Normal 2 2 2 2 2 2 2 2 2 2 2 2 2 2 2 2 2 2 2 2 2 2 2 2 2 2 2 2 2 2 2 2 2 2 2 2 2 2 2 2 2 2 2 2 2 2 2 2 2 2 2 2 2 2" xfId="3834"/>
    <cellStyle name="Normal 2 2 2 2 2 2 2 2 2 2 2 2 2 2 2 2 2 2 2 2 2 2 2 2 2 2 2 2 2 2 2 2 2 2 2 2 2 2 2 2 2 2 2 2 2 2 2 2 2 2 2 2 2 2 10" xfId="3835"/>
    <cellStyle name="Normal 2 2 2 2 2 2 2 2 2 2 2 2 2 2 2 2 2 2 2 2 2 2 2 2 2 2 2 2 2 2 2 2 2 2 2 2 2 2 2 2 2 2 2 2 2 2 2 2 2 2 2 2 2 2 10 10" xfId="34912"/>
    <cellStyle name="Normal 2 2 2 2 2 2 2 2 2 2 2 2 2 2 2 2 2 2 2 2 2 2 2 2 2 2 2 2 2 2 2 2 2 2 2 2 2 2 2 2 2 2 2 2 2 2 2 2 2 2 2 2 2 2 10 2" xfId="8448"/>
    <cellStyle name="Normal 2 2 2 2 2 2 2 2 2 2 2 2 2 2 2 2 2 2 2 2 2 2 2 2 2 2 2 2 2 2 2 2 2 2 2 2 2 2 2 2 2 2 2 2 2 2 2 2 2 2 2 2 2 2 10 3" xfId="9048"/>
    <cellStyle name="Normal 2 2 2 2 2 2 2 2 2 2 2 2 2 2 2 2 2 2 2 2 2 2 2 2 2 2 2 2 2 2 2 2 2 2 2 2 2 2 2 2 2 2 2 2 2 2 2 2 2 2 2 2 2 2 10 4" xfId="12187"/>
    <cellStyle name="Normal 2 2 2 2 2 2 2 2 2 2 2 2 2 2 2 2 2 2 2 2 2 2 2 2 2 2 2 2 2 2 2 2 2 2 2 2 2 2 2 2 2 2 2 2 2 2 2 2 2 2 2 2 2 2 10 5" xfId="15323"/>
    <cellStyle name="Normal 2 2 2 2 2 2 2 2 2 2 2 2 2 2 2 2 2 2 2 2 2 2 2 2 2 2 2 2 2 2 2 2 2 2 2 2 2 2 2 2 2 2 2 2 2 2 2 2 2 2 2 2 2 2 10 6" xfId="18416"/>
    <cellStyle name="Normal 2 2 2 2 2 2 2 2 2 2 2 2 2 2 2 2 2 2 2 2 2 2 2 2 2 2 2 2 2 2 2 2 2 2 2 2 2 2 2 2 2 2 2 2 2 2 2 2 2 2 2 2 2 2 10 7" xfId="21451"/>
    <cellStyle name="Normal 2 2 2 2 2 2 2 2 2 2 2 2 2 2 2 2 2 2 2 2 2 2 2 2 2 2 2 2 2 2 2 2 2 2 2 2 2 2 2 2 2 2 2 2 2 2 2 2 2 2 2 2 2 2 10 8" xfId="28205"/>
    <cellStyle name="Normal 2 2 2 2 2 2 2 2 2 2 2 2 2 2 2 2 2 2 2 2 2 2 2 2 2 2 2 2 2 2 2 2 2 2 2 2 2 2 2 2 2 2 2 2 2 2 2 2 2 2 2 2 2 2 10 9" xfId="28609"/>
    <cellStyle name="Normal 2 2 2 2 2 2 2 2 2 2 2 2 2 2 2 2 2 2 2 2 2 2 2 2 2 2 2 2 2 2 2 2 2 2 2 2 2 2 2 2 2 2 2 2 2 2 2 2 2 2 2 2 2 2 10_Tabla M" xfId="36561"/>
    <cellStyle name="Normal 2 2 2 2 2 2 2 2 2 2 2 2 2 2 2 2 2 2 2 2 2 2 2 2 2 2 2 2 2 2 2 2 2 2 2 2 2 2 2 2 2 2 2 2 2 2 2 2 2 2 2 2 2 2 11" xfId="3836"/>
    <cellStyle name="Normal 2 2 2 2 2 2 2 2 2 2 2 2 2 2 2 2 2 2 2 2 2 2 2 2 2 2 2 2 2 2 2 2 2 2 2 2 2 2 2 2 2 2 2 2 2 2 2 2 2 2 2 2 2 2 11 10" xfId="34459"/>
    <cellStyle name="Normal 2 2 2 2 2 2 2 2 2 2 2 2 2 2 2 2 2 2 2 2 2 2 2 2 2 2 2 2 2 2 2 2 2 2 2 2 2 2 2 2 2 2 2 2 2 2 2 2 2 2 2 2 2 2 11 2" xfId="8449"/>
    <cellStyle name="Normal 2 2 2 2 2 2 2 2 2 2 2 2 2 2 2 2 2 2 2 2 2 2 2 2 2 2 2 2 2 2 2 2 2 2 2 2 2 2 2 2 2 2 2 2 2 2 2 2 2 2 2 2 2 2 11 3" xfId="9047"/>
    <cellStyle name="Normal 2 2 2 2 2 2 2 2 2 2 2 2 2 2 2 2 2 2 2 2 2 2 2 2 2 2 2 2 2 2 2 2 2 2 2 2 2 2 2 2 2 2 2 2 2 2 2 2 2 2 2 2 2 2 11 4" xfId="12186"/>
    <cellStyle name="Normal 2 2 2 2 2 2 2 2 2 2 2 2 2 2 2 2 2 2 2 2 2 2 2 2 2 2 2 2 2 2 2 2 2 2 2 2 2 2 2 2 2 2 2 2 2 2 2 2 2 2 2 2 2 2 11 5" xfId="15322"/>
    <cellStyle name="Normal 2 2 2 2 2 2 2 2 2 2 2 2 2 2 2 2 2 2 2 2 2 2 2 2 2 2 2 2 2 2 2 2 2 2 2 2 2 2 2 2 2 2 2 2 2 2 2 2 2 2 2 2 2 2 11 6" xfId="18415"/>
    <cellStyle name="Normal 2 2 2 2 2 2 2 2 2 2 2 2 2 2 2 2 2 2 2 2 2 2 2 2 2 2 2 2 2 2 2 2 2 2 2 2 2 2 2 2 2 2 2 2 2 2 2 2 2 2 2 2 2 2 11 7" xfId="21450"/>
    <cellStyle name="Normal 2 2 2 2 2 2 2 2 2 2 2 2 2 2 2 2 2 2 2 2 2 2 2 2 2 2 2 2 2 2 2 2 2 2 2 2 2 2 2 2 2 2 2 2 2 2 2 2 2 2 2 2 2 2 11 8" xfId="32569"/>
    <cellStyle name="Normal 2 2 2 2 2 2 2 2 2 2 2 2 2 2 2 2 2 2 2 2 2 2 2 2 2 2 2 2 2 2 2 2 2 2 2 2 2 2 2 2 2 2 2 2 2 2 2 2 2 2 2 2 2 2 11 9" xfId="33973"/>
    <cellStyle name="Normal 2 2 2 2 2 2 2 2 2 2 2 2 2 2 2 2 2 2 2 2 2 2 2 2 2 2 2 2 2 2 2 2 2 2 2 2 2 2 2 2 2 2 2 2 2 2 2 2 2 2 2 2 2 2 11_Tabla M" xfId="36562"/>
    <cellStyle name="Normal 2 2 2 2 2 2 2 2 2 2 2 2 2 2 2 2 2 2 2 2 2 2 2 2 2 2 2 2 2 2 2 2 2 2 2 2 2 2 2 2 2 2 2 2 2 2 2 2 2 2 2 2 2 2 12" xfId="3837"/>
    <cellStyle name="Normal 2 2 2 2 2 2 2 2 2 2 2 2 2 2 2 2 2 2 2 2 2 2 2 2 2 2 2 2 2 2 2 2 2 2 2 2 2 2 2 2 2 2 2 2 2 2 2 2 2 2 2 2 2 2 12 10" xfId="28747"/>
    <cellStyle name="Normal 2 2 2 2 2 2 2 2 2 2 2 2 2 2 2 2 2 2 2 2 2 2 2 2 2 2 2 2 2 2 2 2 2 2 2 2 2 2 2 2 2 2 2 2 2 2 2 2 2 2 2 2 2 2 12 2" xfId="8450"/>
    <cellStyle name="Normal 2 2 2 2 2 2 2 2 2 2 2 2 2 2 2 2 2 2 2 2 2 2 2 2 2 2 2 2 2 2 2 2 2 2 2 2 2 2 2 2 2 2 2 2 2 2 2 2 2 2 2 2 2 2 12 3" xfId="9046"/>
    <cellStyle name="Normal 2 2 2 2 2 2 2 2 2 2 2 2 2 2 2 2 2 2 2 2 2 2 2 2 2 2 2 2 2 2 2 2 2 2 2 2 2 2 2 2 2 2 2 2 2 2 2 2 2 2 2 2 2 2 12 4" xfId="12185"/>
    <cellStyle name="Normal 2 2 2 2 2 2 2 2 2 2 2 2 2 2 2 2 2 2 2 2 2 2 2 2 2 2 2 2 2 2 2 2 2 2 2 2 2 2 2 2 2 2 2 2 2 2 2 2 2 2 2 2 2 2 12 5" xfId="15321"/>
    <cellStyle name="Normal 2 2 2 2 2 2 2 2 2 2 2 2 2 2 2 2 2 2 2 2 2 2 2 2 2 2 2 2 2 2 2 2 2 2 2 2 2 2 2 2 2 2 2 2 2 2 2 2 2 2 2 2 2 2 12 6" xfId="18414"/>
    <cellStyle name="Normal 2 2 2 2 2 2 2 2 2 2 2 2 2 2 2 2 2 2 2 2 2 2 2 2 2 2 2 2 2 2 2 2 2 2 2 2 2 2 2 2 2 2 2 2 2 2 2 2 2 2 2 2 2 2 12 7" xfId="21449"/>
    <cellStyle name="Normal 2 2 2 2 2 2 2 2 2 2 2 2 2 2 2 2 2 2 2 2 2 2 2 2 2 2 2 2 2 2 2 2 2 2 2 2 2 2 2 2 2 2 2 2 2 2 2 2 2 2 2 2 2 2 12 8" xfId="31619"/>
    <cellStyle name="Normal 2 2 2 2 2 2 2 2 2 2 2 2 2 2 2 2 2 2 2 2 2 2 2 2 2 2 2 2 2 2 2 2 2 2 2 2 2 2 2 2 2 2 2 2 2 2 2 2 2 2 2 2 2 2 12 9" xfId="33216"/>
    <cellStyle name="Normal 2 2 2 2 2 2 2 2 2 2 2 2 2 2 2 2 2 2 2 2 2 2 2 2 2 2 2 2 2 2 2 2 2 2 2 2 2 2 2 2 2 2 2 2 2 2 2 2 2 2 2 2 2 2 12_Tabla M" xfId="36563"/>
    <cellStyle name="Normal 2 2 2 2 2 2 2 2 2 2 2 2 2 2 2 2 2 2 2 2 2 2 2 2 2 2 2 2 2 2 2 2 2 2 2 2 2 2 2 2 2 2 2 2 2 2 2 2 2 2 2 2 2 2 13" xfId="3838"/>
    <cellStyle name="Normal 2 2 2 2 2 2 2 2 2 2 2 2 2 2 2 2 2 2 2 2 2 2 2 2 2 2 2 2 2 2 2 2 2 2 2 2 2 2 2 2 2 2 2 2 2 2 2 2 2 2 2 2 2 2 13 10" xfId="28477"/>
    <cellStyle name="Normal 2 2 2 2 2 2 2 2 2 2 2 2 2 2 2 2 2 2 2 2 2 2 2 2 2 2 2 2 2 2 2 2 2 2 2 2 2 2 2 2 2 2 2 2 2 2 2 2 2 2 2 2 2 2 13 2" xfId="8451"/>
    <cellStyle name="Normal 2 2 2 2 2 2 2 2 2 2 2 2 2 2 2 2 2 2 2 2 2 2 2 2 2 2 2 2 2 2 2 2 2 2 2 2 2 2 2 2 2 2 2 2 2 2 2 2 2 2 2 2 2 2 13 3" xfId="9045"/>
    <cellStyle name="Normal 2 2 2 2 2 2 2 2 2 2 2 2 2 2 2 2 2 2 2 2 2 2 2 2 2 2 2 2 2 2 2 2 2 2 2 2 2 2 2 2 2 2 2 2 2 2 2 2 2 2 2 2 2 2 13 4" xfId="12184"/>
    <cellStyle name="Normal 2 2 2 2 2 2 2 2 2 2 2 2 2 2 2 2 2 2 2 2 2 2 2 2 2 2 2 2 2 2 2 2 2 2 2 2 2 2 2 2 2 2 2 2 2 2 2 2 2 2 2 2 2 2 13 5" xfId="15320"/>
    <cellStyle name="Normal 2 2 2 2 2 2 2 2 2 2 2 2 2 2 2 2 2 2 2 2 2 2 2 2 2 2 2 2 2 2 2 2 2 2 2 2 2 2 2 2 2 2 2 2 2 2 2 2 2 2 2 2 2 2 13 6" xfId="18413"/>
    <cellStyle name="Normal 2 2 2 2 2 2 2 2 2 2 2 2 2 2 2 2 2 2 2 2 2 2 2 2 2 2 2 2 2 2 2 2 2 2 2 2 2 2 2 2 2 2 2 2 2 2 2 2 2 2 2 2 2 2 13 7" xfId="21448"/>
    <cellStyle name="Normal 2 2 2 2 2 2 2 2 2 2 2 2 2 2 2 2 2 2 2 2 2 2 2 2 2 2 2 2 2 2 2 2 2 2 2 2 2 2 2 2 2 2 2 2 2 2 2 2 2 2 2 2 2 2 13 8" xfId="30505"/>
    <cellStyle name="Normal 2 2 2 2 2 2 2 2 2 2 2 2 2 2 2 2 2 2 2 2 2 2 2 2 2 2 2 2 2 2 2 2 2 2 2 2 2 2 2 2 2 2 2 2 2 2 2 2 2 2 2 2 2 2 13 9" xfId="30853"/>
    <cellStyle name="Normal 2 2 2 2 2 2 2 2 2 2 2 2 2 2 2 2 2 2 2 2 2 2 2 2 2 2 2 2 2 2 2 2 2 2 2 2 2 2 2 2 2 2 2 2 2 2 2 2 2 2 2 2 2 2 13_Tabla M" xfId="36564"/>
    <cellStyle name="Normal 2 2 2 2 2 2 2 2 2 2 2 2 2 2 2 2 2 2 2 2 2 2 2 2 2 2 2 2 2 2 2 2 2 2 2 2 2 2 2 2 2 2 2 2 2 2 2 2 2 2 2 2 2 2 14" xfId="3839"/>
    <cellStyle name="Normal 2 2 2 2 2 2 2 2 2 2 2 2 2 2 2 2 2 2 2 2 2 2 2 2 2 2 2 2 2 2 2 2 2 2 2 2 2 2 2 2 2 2 2 2 2 2 2 2 2 2 2 2 2 2 14 10" xfId="27371"/>
    <cellStyle name="Normal 2 2 2 2 2 2 2 2 2 2 2 2 2 2 2 2 2 2 2 2 2 2 2 2 2 2 2 2 2 2 2 2 2 2 2 2 2 2 2 2 2 2 2 2 2 2 2 2 2 2 2 2 2 2 14 2" xfId="8452"/>
    <cellStyle name="Normal 2 2 2 2 2 2 2 2 2 2 2 2 2 2 2 2 2 2 2 2 2 2 2 2 2 2 2 2 2 2 2 2 2 2 2 2 2 2 2 2 2 2 2 2 2 2 2 2 2 2 2 2 2 2 14 3" xfId="9044"/>
    <cellStyle name="Normal 2 2 2 2 2 2 2 2 2 2 2 2 2 2 2 2 2 2 2 2 2 2 2 2 2 2 2 2 2 2 2 2 2 2 2 2 2 2 2 2 2 2 2 2 2 2 2 2 2 2 2 2 2 2 14 4" xfId="12183"/>
    <cellStyle name="Normal 2 2 2 2 2 2 2 2 2 2 2 2 2 2 2 2 2 2 2 2 2 2 2 2 2 2 2 2 2 2 2 2 2 2 2 2 2 2 2 2 2 2 2 2 2 2 2 2 2 2 2 2 2 2 14 5" xfId="15319"/>
    <cellStyle name="Normal 2 2 2 2 2 2 2 2 2 2 2 2 2 2 2 2 2 2 2 2 2 2 2 2 2 2 2 2 2 2 2 2 2 2 2 2 2 2 2 2 2 2 2 2 2 2 2 2 2 2 2 2 2 2 14 6" xfId="18412"/>
    <cellStyle name="Normal 2 2 2 2 2 2 2 2 2 2 2 2 2 2 2 2 2 2 2 2 2 2 2 2 2 2 2 2 2 2 2 2 2 2 2 2 2 2 2 2 2 2 2 2 2 2 2 2 2 2 2 2 2 2 14 7" xfId="21447"/>
    <cellStyle name="Normal 2 2 2 2 2 2 2 2 2 2 2 2 2 2 2 2 2 2 2 2 2 2 2 2 2 2 2 2 2 2 2 2 2 2 2 2 2 2 2 2 2 2 2 2 2 2 2 2 2 2 2 2 2 2 14 8" xfId="29336"/>
    <cellStyle name="Normal 2 2 2 2 2 2 2 2 2 2 2 2 2 2 2 2 2 2 2 2 2 2 2 2 2 2 2 2 2 2 2 2 2 2 2 2 2 2 2 2 2 2 2 2 2 2 2 2 2 2 2 2 2 2 14 9" xfId="27201"/>
    <cellStyle name="Normal 2 2 2 2 2 2 2 2 2 2 2 2 2 2 2 2 2 2 2 2 2 2 2 2 2 2 2 2 2 2 2 2 2 2 2 2 2 2 2 2 2 2 2 2 2 2 2 2 2 2 2 2 2 2 14_Tabla M" xfId="36565"/>
    <cellStyle name="Normal 2 2 2 2 2 2 2 2 2 2 2 2 2 2 2 2 2 2 2 2 2 2 2 2 2 2 2 2 2 2 2 2 2 2 2 2 2 2 2 2 2 2 2 2 2 2 2 2 2 2 2 2 2 2 15" xfId="3840"/>
    <cellStyle name="Normal 2 2 2 2 2 2 2 2 2 2 2 2 2 2 2 2 2 2 2 2 2 2 2 2 2 2 2 2 2 2 2 2 2 2 2 2 2 2 2 2 2 2 2 2 2 2 2 2 2 2 2 2 2 2 15 10" xfId="35565"/>
    <cellStyle name="Normal 2 2 2 2 2 2 2 2 2 2 2 2 2 2 2 2 2 2 2 2 2 2 2 2 2 2 2 2 2 2 2 2 2 2 2 2 2 2 2 2 2 2 2 2 2 2 2 2 2 2 2 2 2 2 15 2" xfId="8453"/>
    <cellStyle name="Normal 2 2 2 2 2 2 2 2 2 2 2 2 2 2 2 2 2 2 2 2 2 2 2 2 2 2 2 2 2 2 2 2 2 2 2 2 2 2 2 2 2 2 2 2 2 2 2 2 2 2 2 2 2 2 15 3" xfId="9043"/>
    <cellStyle name="Normal 2 2 2 2 2 2 2 2 2 2 2 2 2 2 2 2 2 2 2 2 2 2 2 2 2 2 2 2 2 2 2 2 2 2 2 2 2 2 2 2 2 2 2 2 2 2 2 2 2 2 2 2 2 2 15 4" xfId="12182"/>
    <cellStyle name="Normal 2 2 2 2 2 2 2 2 2 2 2 2 2 2 2 2 2 2 2 2 2 2 2 2 2 2 2 2 2 2 2 2 2 2 2 2 2 2 2 2 2 2 2 2 2 2 2 2 2 2 2 2 2 2 15 5" xfId="15318"/>
    <cellStyle name="Normal 2 2 2 2 2 2 2 2 2 2 2 2 2 2 2 2 2 2 2 2 2 2 2 2 2 2 2 2 2 2 2 2 2 2 2 2 2 2 2 2 2 2 2 2 2 2 2 2 2 2 2 2 2 2 15 6" xfId="18411"/>
    <cellStyle name="Normal 2 2 2 2 2 2 2 2 2 2 2 2 2 2 2 2 2 2 2 2 2 2 2 2 2 2 2 2 2 2 2 2 2 2 2 2 2 2 2 2 2 2 2 2 2 2 2 2 2 2 2 2 2 2 15 7" xfId="21446"/>
    <cellStyle name="Normal 2 2 2 2 2 2 2 2 2 2 2 2 2 2 2 2 2 2 2 2 2 2 2 2 2 2 2 2 2 2 2 2 2 2 2 2 2 2 2 2 2 2 2 2 2 2 2 2 2 2 2 2 2 2 15 8" xfId="28204"/>
    <cellStyle name="Normal 2 2 2 2 2 2 2 2 2 2 2 2 2 2 2 2 2 2 2 2 2 2 2 2 2 2 2 2 2 2 2 2 2 2 2 2 2 2 2 2 2 2 2 2 2 2 2 2 2 2 2 2 2 2 15 9" xfId="29763"/>
    <cellStyle name="Normal 2 2 2 2 2 2 2 2 2 2 2 2 2 2 2 2 2 2 2 2 2 2 2 2 2 2 2 2 2 2 2 2 2 2 2 2 2 2 2 2 2 2 2 2 2 2 2 2 2 2 2 2 2 2 15_Tabla M" xfId="36566"/>
    <cellStyle name="Normal 2 2 2 2 2 2 2 2 2 2 2 2 2 2 2 2 2 2 2 2 2 2 2 2 2 2 2 2 2 2 2 2 2 2 2 2 2 2 2 2 2 2 2 2 2 2 2 2 2 2 2 2 2 2 16" xfId="3841"/>
    <cellStyle name="Normal 2 2 2 2 2 2 2 2 2 2 2 2 2 2 2 2 2 2 2 2 2 2 2 2 2 2 2 2 2 2 2 2 2 2 2 2 2 2 2 2 2 2 2 2 2 2 2 2 2 2 2 2 2 2 16 10" xfId="35363"/>
    <cellStyle name="Normal 2 2 2 2 2 2 2 2 2 2 2 2 2 2 2 2 2 2 2 2 2 2 2 2 2 2 2 2 2 2 2 2 2 2 2 2 2 2 2 2 2 2 2 2 2 2 2 2 2 2 2 2 2 2 16 2" xfId="8454"/>
    <cellStyle name="Normal 2 2 2 2 2 2 2 2 2 2 2 2 2 2 2 2 2 2 2 2 2 2 2 2 2 2 2 2 2 2 2 2 2 2 2 2 2 2 2 2 2 2 2 2 2 2 2 2 2 2 2 2 2 2 16 3" xfId="9042"/>
    <cellStyle name="Normal 2 2 2 2 2 2 2 2 2 2 2 2 2 2 2 2 2 2 2 2 2 2 2 2 2 2 2 2 2 2 2 2 2 2 2 2 2 2 2 2 2 2 2 2 2 2 2 2 2 2 2 2 2 2 16 4" xfId="12181"/>
    <cellStyle name="Normal 2 2 2 2 2 2 2 2 2 2 2 2 2 2 2 2 2 2 2 2 2 2 2 2 2 2 2 2 2 2 2 2 2 2 2 2 2 2 2 2 2 2 2 2 2 2 2 2 2 2 2 2 2 2 16 5" xfId="15317"/>
    <cellStyle name="Normal 2 2 2 2 2 2 2 2 2 2 2 2 2 2 2 2 2 2 2 2 2 2 2 2 2 2 2 2 2 2 2 2 2 2 2 2 2 2 2 2 2 2 2 2 2 2 2 2 2 2 2 2 2 2 16 6" xfId="18410"/>
    <cellStyle name="Normal 2 2 2 2 2 2 2 2 2 2 2 2 2 2 2 2 2 2 2 2 2 2 2 2 2 2 2 2 2 2 2 2 2 2 2 2 2 2 2 2 2 2 2 2 2 2 2 2 2 2 2 2 2 2 16 7" xfId="21445"/>
    <cellStyle name="Normal 2 2 2 2 2 2 2 2 2 2 2 2 2 2 2 2 2 2 2 2 2 2 2 2 2 2 2 2 2 2 2 2 2 2 2 2 2 2 2 2 2 2 2 2 2 2 2 2 2 2 2 2 2 2 16 8" xfId="32568"/>
    <cellStyle name="Normal 2 2 2 2 2 2 2 2 2 2 2 2 2 2 2 2 2 2 2 2 2 2 2 2 2 2 2 2 2 2 2 2 2 2 2 2 2 2 2 2 2 2 2 2 2 2 2 2 2 2 2 2 2 2 16 9" xfId="33972"/>
    <cellStyle name="Normal 2 2 2 2 2 2 2 2 2 2 2 2 2 2 2 2 2 2 2 2 2 2 2 2 2 2 2 2 2 2 2 2 2 2 2 2 2 2 2 2 2 2 2 2 2 2 2 2 2 2 2 2 2 2 16_Tabla M" xfId="36567"/>
    <cellStyle name="Normal 2 2 2 2 2 2 2 2 2 2 2 2 2 2 2 2 2 2 2 2 2 2 2 2 2 2 2 2 2 2 2 2 2 2 2 2 2 2 2 2 2 2 2 2 2 2 2 2 2 2 2 2 2 2 17" xfId="3842"/>
    <cellStyle name="Normal 2 2 2 2 2 2 2 2 2 2 2 2 2 2 2 2 2 2 2 2 2 2 2 2 2 2 2 2 2 2 2 2 2 2 2 2 2 2 2 2 2 2 2 2 2 2 2 2 2 2 2 2 2 2 17 10" xfId="34911"/>
    <cellStyle name="Normal 2 2 2 2 2 2 2 2 2 2 2 2 2 2 2 2 2 2 2 2 2 2 2 2 2 2 2 2 2 2 2 2 2 2 2 2 2 2 2 2 2 2 2 2 2 2 2 2 2 2 2 2 2 2 17 2" xfId="8455"/>
    <cellStyle name="Normal 2 2 2 2 2 2 2 2 2 2 2 2 2 2 2 2 2 2 2 2 2 2 2 2 2 2 2 2 2 2 2 2 2 2 2 2 2 2 2 2 2 2 2 2 2 2 2 2 2 2 2 2 2 2 17 3" xfId="9041"/>
    <cellStyle name="Normal 2 2 2 2 2 2 2 2 2 2 2 2 2 2 2 2 2 2 2 2 2 2 2 2 2 2 2 2 2 2 2 2 2 2 2 2 2 2 2 2 2 2 2 2 2 2 2 2 2 2 2 2 2 2 17 4" xfId="12180"/>
    <cellStyle name="Normal 2 2 2 2 2 2 2 2 2 2 2 2 2 2 2 2 2 2 2 2 2 2 2 2 2 2 2 2 2 2 2 2 2 2 2 2 2 2 2 2 2 2 2 2 2 2 2 2 2 2 2 2 2 2 17 5" xfId="15316"/>
    <cellStyle name="Normal 2 2 2 2 2 2 2 2 2 2 2 2 2 2 2 2 2 2 2 2 2 2 2 2 2 2 2 2 2 2 2 2 2 2 2 2 2 2 2 2 2 2 2 2 2 2 2 2 2 2 2 2 2 2 17 6" xfId="18409"/>
    <cellStyle name="Normal 2 2 2 2 2 2 2 2 2 2 2 2 2 2 2 2 2 2 2 2 2 2 2 2 2 2 2 2 2 2 2 2 2 2 2 2 2 2 2 2 2 2 2 2 2 2 2 2 2 2 2 2 2 2 17 7" xfId="21444"/>
    <cellStyle name="Normal 2 2 2 2 2 2 2 2 2 2 2 2 2 2 2 2 2 2 2 2 2 2 2 2 2 2 2 2 2 2 2 2 2 2 2 2 2 2 2 2 2 2 2 2 2 2 2 2 2 2 2 2 2 2 17 8" xfId="31618"/>
    <cellStyle name="Normal 2 2 2 2 2 2 2 2 2 2 2 2 2 2 2 2 2 2 2 2 2 2 2 2 2 2 2 2 2 2 2 2 2 2 2 2 2 2 2 2 2 2 2 2 2 2 2 2 2 2 2 2 2 2 17 9" xfId="33215"/>
    <cellStyle name="Normal 2 2 2 2 2 2 2 2 2 2 2 2 2 2 2 2 2 2 2 2 2 2 2 2 2 2 2 2 2 2 2 2 2 2 2 2 2 2 2 2 2 2 2 2 2 2 2 2 2 2 2 2 2 2 17_Tabla M" xfId="36568"/>
    <cellStyle name="Normal 2 2 2 2 2 2 2 2 2 2 2 2 2 2 2 2 2 2 2 2 2 2 2 2 2 2 2 2 2 2 2 2 2 2 2 2 2 2 2 2 2 2 2 2 2 2 2 2 2 2 2 2 2 2 18" xfId="3843"/>
    <cellStyle name="Normal 2 2 2 2 2 2 2 2 2 2 2 2 2 2 2 2 2 2 2 2 2 2 2 2 2 2 2 2 2 2 2 2 2 2 2 2 2 2 2 2 2 2 2 2 2 2 2 2 2 2 2 2 2 2 18 10" xfId="34458"/>
    <cellStyle name="Normal 2 2 2 2 2 2 2 2 2 2 2 2 2 2 2 2 2 2 2 2 2 2 2 2 2 2 2 2 2 2 2 2 2 2 2 2 2 2 2 2 2 2 2 2 2 2 2 2 2 2 2 2 2 2 18 2" xfId="8456"/>
    <cellStyle name="Normal 2 2 2 2 2 2 2 2 2 2 2 2 2 2 2 2 2 2 2 2 2 2 2 2 2 2 2 2 2 2 2 2 2 2 2 2 2 2 2 2 2 2 2 2 2 2 2 2 2 2 2 2 2 2 18 3" xfId="9040"/>
    <cellStyle name="Normal 2 2 2 2 2 2 2 2 2 2 2 2 2 2 2 2 2 2 2 2 2 2 2 2 2 2 2 2 2 2 2 2 2 2 2 2 2 2 2 2 2 2 2 2 2 2 2 2 2 2 2 2 2 2 18 4" xfId="12179"/>
    <cellStyle name="Normal 2 2 2 2 2 2 2 2 2 2 2 2 2 2 2 2 2 2 2 2 2 2 2 2 2 2 2 2 2 2 2 2 2 2 2 2 2 2 2 2 2 2 2 2 2 2 2 2 2 2 2 2 2 2 18 5" xfId="15315"/>
    <cellStyle name="Normal 2 2 2 2 2 2 2 2 2 2 2 2 2 2 2 2 2 2 2 2 2 2 2 2 2 2 2 2 2 2 2 2 2 2 2 2 2 2 2 2 2 2 2 2 2 2 2 2 2 2 2 2 2 2 18 6" xfId="18408"/>
    <cellStyle name="Normal 2 2 2 2 2 2 2 2 2 2 2 2 2 2 2 2 2 2 2 2 2 2 2 2 2 2 2 2 2 2 2 2 2 2 2 2 2 2 2 2 2 2 2 2 2 2 2 2 2 2 2 2 2 2 18 7" xfId="21443"/>
    <cellStyle name="Normal 2 2 2 2 2 2 2 2 2 2 2 2 2 2 2 2 2 2 2 2 2 2 2 2 2 2 2 2 2 2 2 2 2 2 2 2 2 2 2 2 2 2 2 2 2 2 2 2 2 2 2 2 2 2 18 8" xfId="30504"/>
    <cellStyle name="Normal 2 2 2 2 2 2 2 2 2 2 2 2 2 2 2 2 2 2 2 2 2 2 2 2 2 2 2 2 2 2 2 2 2 2 2 2 2 2 2 2 2 2 2 2 2 2 2 2 2 2 2 2 2 2 18 9" xfId="26983"/>
    <cellStyle name="Normal 2 2 2 2 2 2 2 2 2 2 2 2 2 2 2 2 2 2 2 2 2 2 2 2 2 2 2 2 2 2 2 2 2 2 2 2 2 2 2 2 2 2 2 2 2 2 2 2 2 2 2 2 2 2 18_Tabla M" xfId="36569"/>
    <cellStyle name="Normal 2 2 2 2 2 2 2 2 2 2 2 2 2 2 2 2 2 2 2 2 2 2 2 2 2 2 2 2 2 2 2 2 2 2 2 2 2 2 2 2 2 2 2 2 2 2 2 2 2 2 2 2 2 2 19" xfId="3844"/>
    <cellStyle name="Normal 2 2 2 2 2 2 2 2 2 2 2 2 2 2 2 2 2 2 2 2 2 2 2 2 2 2 2 2 2 2 2 2 2 2 2 2 2 2 2 2 2 2 2 2 2 2 2 2 2 2 2 2 2 2 19 10" xfId="31071"/>
    <cellStyle name="Normal 2 2 2 2 2 2 2 2 2 2 2 2 2 2 2 2 2 2 2 2 2 2 2 2 2 2 2 2 2 2 2 2 2 2 2 2 2 2 2 2 2 2 2 2 2 2 2 2 2 2 2 2 2 2 19 2" xfId="8457"/>
    <cellStyle name="Normal 2 2 2 2 2 2 2 2 2 2 2 2 2 2 2 2 2 2 2 2 2 2 2 2 2 2 2 2 2 2 2 2 2 2 2 2 2 2 2 2 2 2 2 2 2 2 2 2 2 2 2 2 2 2 19 3" xfId="9039"/>
    <cellStyle name="Normal 2 2 2 2 2 2 2 2 2 2 2 2 2 2 2 2 2 2 2 2 2 2 2 2 2 2 2 2 2 2 2 2 2 2 2 2 2 2 2 2 2 2 2 2 2 2 2 2 2 2 2 2 2 2 19 4" xfId="12178"/>
    <cellStyle name="Normal 2 2 2 2 2 2 2 2 2 2 2 2 2 2 2 2 2 2 2 2 2 2 2 2 2 2 2 2 2 2 2 2 2 2 2 2 2 2 2 2 2 2 2 2 2 2 2 2 2 2 2 2 2 2 19 5" xfId="15314"/>
    <cellStyle name="Normal 2 2 2 2 2 2 2 2 2 2 2 2 2 2 2 2 2 2 2 2 2 2 2 2 2 2 2 2 2 2 2 2 2 2 2 2 2 2 2 2 2 2 2 2 2 2 2 2 2 2 2 2 2 2 19 6" xfId="18407"/>
    <cellStyle name="Normal 2 2 2 2 2 2 2 2 2 2 2 2 2 2 2 2 2 2 2 2 2 2 2 2 2 2 2 2 2 2 2 2 2 2 2 2 2 2 2 2 2 2 2 2 2 2 2 2 2 2 2 2 2 2 19 7" xfId="21442"/>
    <cellStyle name="Normal 2 2 2 2 2 2 2 2 2 2 2 2 2 2 2 2 2 2 2 2 2 2 2 2 2 2 2 2 2 2 2 2 2 2 2 2 2 2 2 2 2 2 2 2 2 2 2 2 2 2 2 2 2 2 19 8" xfId="29335"/>
    <cellStyle name="Normal 2 2 2 2 2 2 2 2 2 2 2 2 2 2 2 2 2 2 2 2 2 2 2 2 2 2 2 2 2 2 2 2 2 2 2 2 2 2 2 2 2 2 2 2 2 2 2 2 2 2 2 2 2 2 19 9" xfId="28359"/>
    <cellStyle name="Normal 2 2 2 2 2 2 2 2 2 2 2 2 2 2 2 2 2 2 2 2 2 2 2 2 2 2 2 2 2 2 2 2 2 2 2 2 2 2 2 2 2 2 2 2 2 2 2 2 2 2 2 2 2 2 19_Tabla M" xfId="36570"/>
    <cellStyle name="Normal 2 2 2 2 2 2 2 2 2 2 2 2 2 2 2 2 2 2 2 2 2 2 2 2 2 2 2 2 2 2 2 2 2 2 2 2 2 2 2 2 2 2 2 2 2 2 2 2 2 2 2 2 2 2 2" xfId="3845"/>
    <cellStyle name="Normal 2 2 2 2 2 2 2 2 2 2 2 2 2 2 2 2 2 2 2 2 2 2 2 2 2 2 2 2 2 2 2 2 2 2 2 2 2 2 2 2 2 2 2 2 2 2 2 2 2 2 2 2 2 2 2 10" xfId="3846"/>
    <cellStyle name="Normal 2 2 2 2 2 2 2 2 2 2 2 2 2 2 2 2 2 2 2 2 2 2 2 2 2 2 2 2 2 2 2 2 2 2 2 2 2 2 2 2 2 2 2 2 2 2 2 2 2 2 2 2 2 2 2 11" xfId="3847"/>
    <cellStyle name="Normal 2 2 2 2 2 2 2 2 2 2 2 2 2 2 2 2 2 2 2 2 2 2 2 2 2 2 2 2 2 2 2 2 2 2 2 2 2 2 2 2 2 2 2 2 2 2 2 2 2 2 2 2 2 2 2 12" xfId="3848"/>
    <cellStyle name="Normal 2 2 2 2 2 2 2 2 2 2 2 2 2 2 2 2 2 2 2 2 2 2 2 2 2 2 2 2 2 2 2 2 2 2 2 2 2 2 2 2 2 2 2 2 2 2 2 2 2 2 2 2 2 2 2 13" xfId="3849"/>
    <cellStyle name="Normal 2 2 2 2 2 2 2 2 2 2 2 2 2 2 2 2 2 2 2 2 2 2 2 2 2 2 2 2 2 2 2 2 2 2 2 2 2 2 2 2 2 2 2 2 2 2 2 2 2 2 2 2 2 2 2 14" xfId="3850"/>
    <cellStyle name="Normal 2 2 2 2 2 2 2 2 2 2 2 2 2 2 2 2 2 2 2 2 2 2 2 2 2 2 2 2 2 2 2 2 2 2 2 2 2 2 2 2 2 2 2 2 2 2 2 2 2 2 2 2 2 2 2 15" xfId="3851"/>
    <cellStyle name="Normal 2 2 2 2 2 2 2 2 2 2 2 2 2 2 2 2 2 2 2 2 2 2 2 2 2 2 2 2 2 2 2 2 2 2 2 2 2 2 2 2 2 2 2 2 2 2 2 2 2 2 2 2 2 2 2 16" xfId="3852"/>
    <cellStyle name="Normal 2 2 2 2 2 2 2 2 2 2 2 2 2 2 2 2 2 2 2 2 2 2 2 2 2 2 2 2 2 2 2 2 2 2 2 2 2 2 2 2 2 2 2 2 2 2 2 2 2 2 2 2 2 2 2 17" xfId="3853"/>
    <cellStyle name="Normal 2 2 2 2 2 2 2 2 2 2 2 2 2 2 2 2 2 2 2 2 2 2 2 2 2 2 2 2 2 2 2 2 2 2 2 2 2 2 2 2 2 2 2 2 2 2 2 2 2 2 2 2 2 2 2 18" xfId="3854"/>
    <cellStyle name="Normal 2 2 2 2 2 2 2 2 2 2 2 2 2 2 2 2 2 2 2 2 2 2 2 2 2 2 2 2 2 2 2 2 2 2 2 2 2 2 2 2 2 2 2 2 2 2 2 2 2 2 2 2 2 2 2 19" xfId="3855"/>
    <cellStyle name="Normal 2 2 2 2 2 2 2 2 2 2 2 2 2 2 2 2 2 2 2 2 2 2 2 2 2 2 2 2 2 2 2 2 2 2 2 2 2 2 2 2 2 2 2 2 2 2 2 2 2 2 2 2 2 2 2 2" xfId="3856"/>
    <cellStyle name="Normal 2 2 2 2 2 2 2 2 2 2 2 2 2 2 2 2 2 2 2 2 2 2 2 2 2 2 2 2 2 2 2 2 2 2 2 2 2 2 2 2 2 2 2 2 2 2 2 2 2 2 2 2 2 2 2 2 10" xfId="3857"/>
    <cellStyle name="Normal 2 2 2 2 2 2 2 2 2 2 2 2 2 2 2 2 2 2 2 2 2 2 2 2 2 2 2 2 2 2 2 2 2 2 2 2 2 2 2 2 2 2 2 2 2 2 2 2 2 2 2 2 2 2 2 2 10 10" xfId="34457"/>
    <cellStyle name="Normal 2 2 2 2 2 2 2 2 2 2 2 2 2 2 2 2 2 2 2 2 2 2 2 2 2 2 2 2 2 2 2 2 2 2 2 2 2 2 2 2 2 2 2 2 2 2 2 2 2 2 2 2 2 2 2 2 10 2" xfId="8470"/>
    <cellStyle name="Normal 2 2 2 2 2 2 2 2 2 2 2 2 2 2 2 2 2 2 2 2 2 2 2 2 2 2 2 2 2 2 2 2 2 2 2 2 2 2 2 2 2 2 2 2 2 2 2 2 2 2 2 2 2 2 2 2 10 3" xfId="8996"/>
    <cellStyle name="Normal 2 2 2 2 2 2 2 2 2 2 2 2 2 2 2 2 2 2 2 2 2 2 2 2 2 2 2 2 2 2 2 2 2 2 2 2 2 2 2 2 2 2 2 2 2 2 2 2 2 2 2 2 2 2 2 2 10 4" xfId="12135"/>
    <cellStyle name="Normal 2 2 2 2 2 2 2 2 2 2 2 2 2 2 2 2 2 2 2 2 2 2 2 2 2 2 2 2 2 2 2 2 2 2 2 2 2 2 2 2 2 2 2 2 2 2 2 2 2 2 2 2 2 2 2 2 10 5" xfId="15276"/>
    <cellStyle name="Normal 2 2 2 2 2 2 2 2 2 2 2 2 2 2 2 2 2 2 2 2 2 2 2 2 2 2 2 2 2 2 2 2 2 2 2 2 2 2 2 2 2 2 2 2 2 2 2 2 2 2 2 2 2 2 2 2 10 6" xfId="18371"/>
    <cellStyle name="Normal 2 2 2 2 2 2 2 2 2 2 2 2 2 2 2 2 2 2 2 2 2 2 2 2 2 2 2 2 2 2 2 2 2 2 2 2 2 2 2 2 2 2 2 2 2 2 2 2 2 2 2 2 2 2 2 2 10 7" xfId="21409"/>
    <cellStyle name="Normal 2 2 2 2 2 2 2 2 2 2 2 2 2 2 2 2 2 2 2 2 2 2 2 2 2 2 2 2 2 2 2 2 2 2 2 2 2 2 2 2 2 2 2 2 2 2 2 2 2 2 2 2 2 2 2 2 10 8" xfId="31617"/>
    <cellStyle name="Normal 2 2 2 2 2 2 2 2 2 2 2 2 2 2 2 2 2 2 2 2 2 2 2 2 2 2 2 2 2 2 2 2 2 2 2 2 2 2 2 2 2 2 2 2 2 2 2 2 2 2 2 2 2 2 2 2 10 9" xfId="33214"/>
    <cellStyle name="Normal 2 2 2 2 2 2 2 2 2 2 2 2 2 2 2 2 2 2 2 2 2 2 2 2 2 2 2 2 2 2 2 2 2 2 2 2 2 2 2 2 2 2 2 2 2 2 2 2 2 2 2 2 2 2 2 2 10_Tabla M" xfId="36573"/>
    <cellStyle name="Normal 2 2 2 2 2 2 2 2 2 2 2 2 2 2 2 2 2 2 2 2 2 2 2 2 2 2 2 2 2 2 2 2 2 2 2 2 2 2 2 2 2 2 2 2 2 2 2 2 2 2 2 2 2 2 2 2 11" xfId="3858"/>
    <cellStyle name="Normal 2 2 2 2 2 2 2 2 2 2 2 2 2 2 2 2 2 2 2 2 2 2 2 2 2 2 2 2 2 2 2 2 2 2 2 2 2 2 2 2 2 2 2 2 2 2 2 2 2 2 2 2 2 2 2 2 11 10" xfId="31857"/>
    <cellStyle name="Normal 2 2 2 2 2 2 2 2 2 2 2 2 2 2 2 2 2 2 2 2 2 2 2 2 2 2 2 2 2 2 2 2 2 2 2 2 2 2 2 2 2 2 2 2 2 2 2 2 2 2 2 2 2 2 2 2 11 2" xfId="8471"/>
    <cellStyle name="Normal 2 2 2 2 2 2 2 2 2 2 2 2 2 2 2 2 2 2 2 2 2 2 2 2 2 2 2 2 2 2 2 2 2 2 2 2 2 2 2 2 2 2 2 2 2 2 2 2 2 2 2 2 2 2 2 2 11 3" xfId="8995"/>
    <cellStyle name="Normal 2 2 2 2 2 2 2 2 2 2 2 2 2 2 2 2 2 2 2 2 2 2 2 2 2 2 2 2 2 2 2 2 2 2 2 2 2 2 2 2 2 2 2 2 2 2 2 2 2 2 2 2 2 2 2 2 11 4" xfId="753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3889"/>
    <cellStyle name="Normal 2 2 2 2 2 2 2 2 2 2 2 2 2 2 2 2 2 2 2 2 2 2 2 2 2 2 2 2 2 2 2 2 2 2 2 2 2 2 2 2 2 2 2 2 2 2 2 2 2 2 2 2 2 2 2 2 11 7" xfId="16984"/>
    <cellStyle name="Normal 2 2 2 2 2 2 2 2 2 2 2 2 2 2 2 2 2 2 2 2 2 2 2 2 2 2 2 2 2 2 2 2 2 2 2 2 2 2 2 2 2 2 2 2 2 2 2 2 2 2 2 2 2 2 2 2 11 8" xfId="30503"/>
    <cellStyle name="Normal 2 2 2 2 2 2 2 2 2 2 2 2 2 2 2 2 2 2 2 2 2 2 2 2 2 2 2 2 2 2 2 2 2 2 2 2 2 2 2 2 2 2 2 2 2 2 2 2 2 2 2 2 2 2 2 2 11 9" xfId="29711"/>
    <cellStyle name="Normal 2 2 2 2 2 2 2 2 2 2 2 2 2 2 2 2 2 2 2 2 2 2 2 2 2 2 2 2 2 2 2 2 2 2 2 2 2 2 2 2 2 2 2 2 2 2 2 2 2 2 2 2 2 2 2 2 11_Tabla M" xfId="36574"/>
    <cellStyle name="Normal 2 2 2 2 2 2 2 2 2 2 2 2 2 2 2 2 2 2 2 2 2 2 2 2 2 2 2 2 2 2 2 2 2 2 2 2 2 2 2 2 2 2 2 2 2 2 2 2 2 2 2 2 2 2 2 2 12" xfId="3859"/>
    <cellStyle name="Normal 2 2 2 2 2 2 2 2 2 2 2 2 2 2 2 2 2 2 2 2 2 2 2 2 2 2 2 2 2 2 2 2 2 2 2 2 2 2 2 2 2 2 2 2 2 2 2 2 2 2 2 2 2 2 2 2 12 10" xfId="29973"/>
    <cellStyle name="Normal 2 2 2 2 2 2 2 2 2 2 2 2 2 2 2 2 2 2 2 2 2 2 2 2 2 2 2 2 2 2 2 2 2 2 2 2 2 2 2 2 2 2 2 2 2 2 2 2 2 2 2 2 2 2 2 2 12 2" xfId="8472"/>
    <cellStyle name="Normal 2 2 2 2 2 2 2 2 2 2 2 2 2 2 2 2 2 2 2 2 2 2 2 2 2 2 2 2 2 2 2 2 2 2 2 2 2 2 2 2 2 2 2 2 2 2 2 2 2 2 2 2 2 2 2 2 12 3" xfId="8994"/>
    <cellStyle name="Normal 2 2 2 2 2 2 2 2 2 2 2 2 2 2 2 2 2 2 2 2 2 2 2 2 2 2 2 2 2 2 2 2 2 2 2 2 2 2 2 2 2 2 2 2 2 2 2 2 2 2 2 2 2 2 2 2 12 4" xfId="7871"/>
    <cellStyle name="Normal 2 2 2 2 2 2 2 2 2 2 2 2 2 2 2 2 2 2 2 2 2 2 2 2 2 2 2 2 2 2 2 2 2 2 2 2 2 2 2 2 2 2 2 2 2 2 2 2 2 2 2 2 2 2 2 2 12 5" xfId="10221"/>
    <cellStyle name="Normal 2 2 2 2 2 2 2 2 2 2 2 2 2 2 2 2 2 2 2 2 2 2 2 2 2 2 2 2 2 2 2 2 2 2 2 2 2 2 2 2 2 2 2 2 2 2 2 2 2 2 2 2 2 2 2 2 12 6" xfId="13362"/>
    <cellStyle name="Normal 2 2 2 2 2 2 2 2 2 2 2 2 2 2 2 2 2 2 2 2 2 2 2 2 2 2 2 2 2 2 2 2 2 2 2 2 2 2 2 2 2 2 2 2 2 2 2 2 2 2 2 2 2 2 2 2 12 7" xfId="16457"/>
    <cellStyle name="Normal 2 2 2 2 2 2 2 2 2 2 2 2 2 2 2 2 2 2 2 2 2 2 2 2 2 2 2 2 2 2 2 2 2 2 2 2 2 2 2 2 2 2 2 2 2 2 2 2 2 2 2 2 2 2 2 2 12 8" xfId="29334"/>
    <cellStyle name="Normal 2 2 2 2 2 2 2 2 2 2 2 2 2 2 2 2 2 2 2 2 2 2 2 2 2 2 2 2 2 2 2 2 2 2 2 2 2 2 2 2 2 2 2 2 2 2 2 2 2 2 2 2 2 2 2 2 12 9" xfId="31770"/>
    <cellStyle name="Normal 2 2 2 2 2 2 2 2 2 2 2 2 2 2 2 2 2 2 2 2 2 2 2 2 2 2 2 2 2 2 2 2 2 2 2 2 2 2 2 2 2 2 2 2 2 2 2 2 2 2 2 2 2 2 2 2 12_Tabla M" xfId="36575"/>
    <cellStyle name="Normal 2 2 2 2 2 2 2 2 2 2 2 2 2 2 2 2 2 2 2 2 2 2 2 2 2 2 2 2 2 2 2 2 2 2 2 2 2 2 2 2 2 2 2 2 2 2 2 2 2 2 2 2 2 2 2 2 13" xfId="3860"/>
    <cellStyle name="Normal 2 2 2 2 2 2 2 2 2 2 2 2 2 2 2 2 2 2 2 2 2 2 2 2 2 2 2 2 2 2 2 2 2 2 2 2 2 2 2 2 2 2 2 2 2 2 2 2 2 2 2 2 2 2 2 2 13 10" xfId="33418"/>
    <cellStyle name="Normal 2 2 2 2 2 2 2 2 2 2 2 2 2 2 2 2 2 2 2 2 2 2 2 2 2 2 2 2 2 2 2 2 2 2 2 2 2 2 2 2 2 2 2 2 2 2 2 2 2 2 2 2 2 2 2 2 13 2" xfId="8473"/>
    <cellStyle name="Normal 2 2 2 2 2 2 2 2 2 2 2 2 2 2 2 2 2 2 2 2 2 2 2 2 2 2 2 2 2 2 2 2 2 2 2 2 2 2 2 2 2 2 2 2 2 2 2 2 2 2 2 2 2 2 2 2 13 3" xfId="8993"/>
    <cellStyle name="Normal 2 2 2 2 2 2 2 2 2 2 2 2 2 2 2 2 2 2 2 2 2 2 2 2 2 2 2 2 2 2 2 2 2 2 2 2 2 2 2 2 2 2 2 2 2 2 2 2 2 2 2 2 2 2 2 2 13 4" xfId="7872"/>
    <cellStyle name="Normal 2 2 2 2 2 2 2 2 2 2 2 2 2 2 2 2 2 2 2 2 2 2 2 2 2 2 2 2 2 2 2 2 2 2 2 2 2 2 2 2 2 2 2 2 2 2 2 2 2 2 2 2 2 2 2 2 13 5" xfId="10220"/>
    <cellStyle name="Normal 2 2 2 2 2 2 2 2 2 2 2 2 2 2 2 2 2 2 2 2 2 2 2 2 2 2 2 2 2 2 2 2 2 2 2 2 2 2 2 2 2 2 2 2 2 2 2 2 2 2 2 2 2 2 2 2 13 6" xfId="13361"/>
    <cellStyle name="Normal 2 2 2 2 2 2 2 2 2 2 2 2 2 2 2 2 2 2 2 2 2 2 2 2 2 2 2 2 2 2 2 2 2 2 2 2 2 2 2 2 2 2 2 2 2 2 2 2 2 2 2 2 2 2 2 2 13 7" xfId="16456"/>
    <cellStyle name="Normal 2 2 2 2 2 2 2 2 2 2 2 2 2 2 2 2 2 2 2 2 2 2 2 2 2 2 2 2 2 2 2 2 2 2 2 2 2 2 2 2 2 2 2 2 2 2 2 2 2 2 2 2 2 2 2 2 13 8" xfId="28202"/>
    <cellStyle name="Normal 2 2 2 2 2 2 2 2 2 2 2 2 2 2 2 2 2 2 2 2 2 2 2 2 2 2 2 2 2 2 2 2 2 2 2 2 2 2 2 2 2 2 2 2 2 2 2 2 2 2 2 2 2 2 2 2 13 9" xfId="29752"/>
    <cellStyle name="Normal 2 2 2 2 2 2 2 2 2 2 2 2 2 2 2 2 2 2 2 2 2 2 2 2 2 2 2 2 2 2 2 2 2 2 2 2 2 2 2 2 2 2 2 2 2 2 2 2 2 2 2 2 2 2 2 2 13_Tabla M" xfId="36576"/>
    <cellStyle name="Normal 2 2 2 2 2 2 2 2 2 2 2 2 2 2 2 2 2 2 2 2 2 2 2 2 2 2 2 2 2 2 2 2 2 2 2 2 2 2 2 2 2 2 2 2 2 2 2 2 2 2 2 2 2 2 2 2 14" xfId="3861"/>
    <cellStyle name="Normal 2 2 2 2 2 2 2 2 2 2 2 2 2 2 2 2 2 2 2 2 2 2 2 2 2 2 2 2 2 2 2 2 2 2 2 2 2 2 2 2 2 2 2 2 2 2 2 2 2 2 2 2 2 2 2 2 14 10" xfId="35837"/>
    <cellStyle name="Normal 2 2 2 2 2 2 2 2 2 2 2 2 2 2 2 2 2 2 2 2 2 2 2 2 2 2 2 2 2 2 2 2 2 2 2 2 2 2 2 2 2 2 2 2 2 2 2 2 2 2 2 2 2 2 2 2 14 2" xfId="8474"/>
    <cellStyle name="Normal 2 2 2 2 2 2 2 2 2 2 2 2 2 2 2 2 2 2 2 2 2 2 2 2 2 2 2 2 2 2 2 2 2 2 2 2 2 2 2 2 2 2 2 2 2 2 2 2 2 2 2 2 2 2 2 2 14 3" xfId="8992"/>
    <cellStyle name="Normal 2 2 2 2 2 2 2 2 2 2 2 2 2 2 2 2 2 2 2 2 2 2 2 2 2 2 2 2 2 2 2 2 2 2 2 2 2 2 2 2 2 2 2 2 2 2 2 2 2 2 2 2 2 2 2 2 14 4" xfId="7873"/>
    <cellStyle name="Normal 2 2 2 2 2 2 2 2 2 2 2 2 2 2 2 2 2 2 2 2 2 2 2 2 2 2 2 2 2 2 2 2 2 2 2 2 2 2 2 2 2 2 2 2 2 2 2 2 2 2 2 2 2 2 2 2 14 5" xfId="10219"/>
    <cellStyle name="Normal 2 2 2 2 2 2 2 2 2 2 2 2 2 2 2 2 2 2 2 2 2 2 2 2 2 2 2 2 2 2 2 2 2 2 2 2 2 2 2 2 2 2 2 2 2 2 2 2 2 2 2 2 2 2 2 2 14 6" xfId="13360"/>
    <cellStyle name="Normal 2 2 2 2 2 2 2 2 2 2 2 2 2 2 2 2 2 2 2 2 2 2 2 2 2 2 2 2 2 2 2 2 2 2 2 2 2 2 2 2 2 2 2 2 2 2 2 2 2 2 2 2 2 2 2 2 14 7" xfId="16455"/>
    <cellStyle name="Normal 2 2 2 2 2 2 2 2 2 2 2 2 2 2 2 2 2 2 2 2 2 2 2 2 2 2 2 2 2 2 2 2 2 2 2 2 2 2 2 2 2 2 2 2 2 2 2 2 2 2 2 2 2 2 2 2 14 8" xfId="32566"/>
    <cellStyle name="Normal 2 2 2 2 2 2 2 2 2 2 2 2 2 2 2 2 2 2 2 2 2 2 2 2 2 2 2 2 2 2 2 2 2 2 2 2 2 2 2 2 2 2 2 2 2 2 2 2 2 2 2 2 2 2 2 2 14 9" xfId="33970"/>
    <cellStyle name="Normal 2 2 2 2 2 2 2 2 2 2 2 2 2 2 2 2 2 2 2 2 2 2 2 2 2 2 2 2 2 2 2 2 2 2 2 2 2 2 2 2 2 2 2 2 2 2 2 2 2 2 2 2 2 2 2 2 14_Tabla M" xfId="36577"/>
    <cellStyle name="Normal 2 2 2 2 2 2 2 2 2 2 2 2 2 2 2 2 2 2 2 2 2 2 2 2 2 2 2 2 2 2 2 2 2 2 2 2 2 2 2 2 2 2 2 2 2 2 2 2 2 2 2 2 2 2 2 2 15" xfId="3862"/>
    <cellStyle name="Normal 2 2 2 2 2 2 2 2 2 2 2 2 2 2 2 2 2 2 2 2 2 2 2 2 2 2 2 2 2 2 2 2 2 2 2 2 2 2 2 2 2 2 2 2 2 2 2 2 2 2 2 2 2 2 2 2 15 10" xfId="35362"/>
    <cellStyle name="Normal 2 2 2 2 2 2 2 2 2 2 2 2 2 2 2 2 2 2 2 2 2 2 2 2 2 2 2 2 2 2 2 2 2 2 2 2 2 2 2 2 2 2 2 2 2 2 2 2 2 2 2 2 2 2 2 2 15 2" xfId="8475"/>
    <cellStyle name="Normal 2 2 2 2 2 2 2 2 2 2 2 2 2 2 2 2 2 2 2 2 2 2 2 2 2 2 2 2 2 2 2 2 2 2 2 2 2 2 2 2 2 2 2 2 2 2 2 2 2 2 2 2 2 2 2 2 15 3" xfId="8991"/>
    <cellStyle name="Normal 2 2 2 2 2 2 2 2 2 2 2 2 2 2 2 2 2 2 2 2 2 2 2 2 2 2 2 2 2 2 2 2 2 2 2 2 2 2 2 2 2 2 2 2 2 2 2 2 2 2 2 2 2 2 2 2 15 4" xfId="7874"/>
    <cellStyle name="Normal 2 2 2 2 2 2 2 2 2 2 2 2 2 2 2 2 2 2 2 2 2 2 2 2 2 2 2 2 2 2 2 2 2 2 2 2 2 2 2 2 2 2 2 2 2 2 2 2 2 2 2 2 2 2 2 2 15 5" xfId="10218"/>
    <cellStyle name="Normal 2 2 2 2 2 2 2 2 2 2 2 2 2 2 2 2 2 2 2 2 2 2 2 2 2 2 2 2 2 2 2 2 2 2 2 2 2 2 2 2 2 2 2 2 2 2 2 2 2 2 2 2 2 2 2 2 15 6" xfId="13359"/>
    <cellStyle name="Normal 2 2 2 2 2 2 2 2 2 2 2 2 2 2 2 2 2 2 2 2 2 2 2 2 2 2 2 2 2 2 2 2 2 2 2 2 2 2 2 2 2 2 2 2 2 2 2 2 2 2 2 2 2 2 2 2 15 7" xfId="16454"/>
    <cellStyle name="Normal 2 2 2 2 2 2 2 2 2 2 2 2 2 2 2 2 2 2 2 2 2 2 2 2 2 2 2 2 2 2 2 2 2 2 2 2 2 2 2 2 2 2 2 2 2 2 2 2 2 2 2 2 2 2 2 2 15 8" xfId="31616"/>
    <cellStyle name="Normal 2 2 2 2 2 2 2 2 2 2 2 2 2 2 2 2 2 2 2 2 2 2 2 2 2 2 2 2 2 2 2 2 2 2 2 2 2 2 2 2 2 2 2 2 2 2 2 2 2 2 2 2 2 2 2 2 15 9" xfId="33213"/>
    <cellStyle name="Normal 2 2 2 2 2 2 2 2 2 2 2 2 2 2 2 2 2 2 2 2 2 2 2 2 2 2 2 2 2 2 2 2 2 2 2 2 2 2 2 2 2 2 2 2 2 2 2 2 2 2 2 2 2 2 2 2 15_Tabla M" xfId="36578"/>
    <cellStyle name="Normal 2 2 2 2 2 2 2 2 2 2 2 2 2 2 2 2 2 2 2 2 2 2 2 2 2 2 2 2 2 2 2 2 2 2 2 2 2 2 2 2 2 2 2 2 2 2 2 2 2 2 2 2 2 2 2 2 16" xfId="3863"/>
    <cellStyle name="Normal 2 2 2 2 2 2 2 2 2 2 2 2 2 2 2 2 2 2 2 2 2 2 2 2 2 2 2 2 2 2 2 2 2 2 2 2 2 2 2 2 2 2 2 2 2 2 2 2 2 2 2 2 2 2 2 2 16 10" xfId="34909"/>
    <cellStyle name="Normal 2 2 2 2 2 2 2 2 2 2 2 2 2 2 2 2 2 2 2 2 2 2 2 2 2 2 2 2 2 2 2 2 2 2 2 2 2 2 2 2 2 2 2 2 2 2 2 2 2 2 2 2 2 2 2 2 16 2" xfId="8476"/>
    <cellStyle name="Normal 2 2 2 2 2 2 2 2 2 2 2 2 2 2 2 2 2 2 2 2 2 2 2 2 2 2 2 2 2 2 2 2 2 2 2 2 2 2 2 2 2 2 2 2 2 2 2 2 2 2 2 2 2 2 2 2 16 3" xfId="8990"/>
    <cellStyle name="Normal 2 2 2 2 2 2 2 2 2 2 2 2 2 2 2 2 2 2 2 2 2 2 2 2 2 2 2 2 2 2 2 2 2 2 2 2 2 2 2 2 2 2 2 2 2 2 2 2 2 2 2 2 2 2 2 2 16 4" xfId="7875"/>
    <cellStyle name="Normal 2 2 2 2 2 2 2 2 2 2 2 2 2 2 2 2 2 2 2 2 2 2 2 2 2 2 2 2 2 2 2 2 2 2 2 2 2 2 2 2 2 2 2 2 2 2 2 2 2 2 2 2 2 2 2 2 16 5" xfId="10217"/>
    <cellStyle name="Normal 2 2 2 2 2 2 2 2 2 2 2 2 2 2 2 2 2 2 2 2 2 2 2 2 2 2 2 2 2 2 2 2 2 2 2 2 2 2 2 2 2 2 2 2 2 2 2 2 2 2 2 2 2 2 2 2 16 6" xfId="13358"/>
    <cellStyle name="Normal 2 2 2 2 2 2 2 2 2 2 2 2 2 2 2 2 2 2 2 2 2 2 2 2 2 2 2 2 2 2 2 2 2 2 2 2 2 2 2 2 2 2 2 2 2 2 2 2 2 2 2 2 2 2 2 2 16 7" xfId="16453"/>
    <cellStyle name="Normal 2 2 2 2 2 2 2 2 2 2 2 2 2 2 2 2 2 2 2 2 2 2 2 2 2 2 2 2 2 2 2 2 2 2 2 2 2 2 2 2 2 2 2 2 2 2 2 2 2 2 2 2 2 2 2 2 16 8" xfId="30502"/>
    <cellStyle name="Normal 2 2 2 2 2 2 2 2 2 2 2 2 2 2 2 2 2 2 2 2 2 2 2 2 2 2 2 2 2 2 2 2 2 2 2 2 2 2 2 2 2 2 2 2 2 2 2 2 2 2 2 2 2 2 2 2 16 9" xfId="30852"/>
    <cellStyle name="Normal 2 2 2 2 2 2 2 2 2 2 2 2 2 2 2 2 2 2 2 2 2 2 2 2 2 2 2 2 2 2 2 2 2 2 2 2 2 2 2 2 2 2 2 2 2 2 2 2 2 2 2 2 2 2 2 2 16_Tabla M" xfId="36579"/>
    <cellStyle name="Normal 2 2 2 2 2 2 2 2 2 2 2 2 2 2 2 2 2 2 2 2 2 2 2 2 2 2 2 2 2 2 2 2 2 2 2 2 2 2 2 2 2 2 2 2 2 2 2 2 2 2 2 2 2 2 2 2 17" xfId="3864"/>
    <cellStyle name="Normal 2 2 2 2 2 2 2 2 2 2 2 2 2 2 2 2 2 2 2 2 2 2 2 2 2 2 2 2 2 2 2 2 2 2 2 2 2 2 2 2 2 2 2 2 2 2 2 2 2 2 2 2 2 2 2 2 17 10" xfId="34456"/>
    <cellStyle name="Normal 2 2 2 2 2 2 2 2 2 2 2 2 2 2 2 2 2 2 2 2 2 2 2 2 2 2 2 2 2 2 2 2 2 2 2 2 2 2 2 2 2 2 2 2 2 2 2 2 2 2 2 2 2 2 2 2 17 2" xfId="8477"/>
    <cellStyle name="Normal 2 2 2 2 2 2 2 2 2 2 2 2 2 2 2 2 2 2 2 2 2 2 2 2 2 2 2 2 2 2 2 2 2 2 2 2 2 2 2 2 2 2 2 2 2 2 2 2 2 2 2 2 2 2 2 2 17 3" xfId="8989"/>
    <cellStyle name="Normal 2 2 2 2 2 2 2 2 2 2 2 2 2 2 2 2 2 2 2 2 2 2 2 2 2 2 2 2 2 2 2 2 2 2 2 2 2 2 2 2 2 2 2 2 2 2 2 2 2 2 2 2 2 2 2 2 17 4" xfId="7876"/>
    <cellStyle name="Normal 2 2 2 2 2 2 2 2 2 2 2 2 2 2 2 2 2 2 2 2 2 2 2 2 2 2 2 2 2 2 2 2 2 2 2 2 2 2 2 2 2 2 2 2 2 2 2 2 2 2 2 2 2 2 2 2 17 5" xfId="10216"/>
    <cellStyle name="Normal 2 2 2 2 2 2 2 2 2 2 2 2 2 2 2 2 2 2 2 2 2 2 2 2 2 2 2 2 2 2 2 2 2 2 2 2 2 2 2 2 2 2 2 2 2 2 2 2 2 2 2 2 2 2 2 2 17 6" xfId="13357"/>
    <cellStyle name="Normal 2 2 2 2 2 2 2 2 2 2 2 2 2 2 2 2 2 2 2 2 2 2 2 2 2 2 2 2 2 2 2 2 2 2 2 2 2 2 2 2 2 2 2 2 2 2 2 2 2 2 2 2 2 2 2 2 17 7" xfId="16452"/>
    <cellStyle name="Normal 2 2 2 2 2 2 2 2 2 2 2 2 2 2 2 2 2 2 2 2 2 2 2 2 2 2 2 2 2 2 2 2 2 2 2 2 2 2 2 2 2 2 2 2 2 2 2 2 2 2 2 2 2 2 2 2 17 8" xfId="29333"/>
    <cellStyle name="Normal 2 2 2 2 2 2 2 2 2 2 2 2 2 2 2 2 2 2 2 2 2 2 2 2 2 2 2 2 2 2 2 2 2 2 2 2 2 2 2 2 2 2 2 2 2 2 2 2 2 2 2 2 2 2 2 2 17 9" xfId="27202"/>
    <cellStyle name="Normal 2 2 2 2 2 2 2 2 2 2 2 2 2 2 2 2 2 2 2 2 2 2 2 2 2 2 2 2 2 2 2 2 2 2 2 2 2 2 2 2 2 2 2 2 2 2 2 2 2 2 2 2 2 2 2 2 17_Tabla M" xfId="36580"/>
    <cellStyle name="Normal 2 2 2 2 2 2 2 2 2 2 2 2 2 2 2 2 2 2 2 2 2 2 2 2 2 2 2 2 2 2 2 2 2 2 2 2 2 2 2 2 2 2 2 2 2 2 2 2 2 2 2 2 2 2 2 2 18" xfId="3865"/>
    <cellStyle name="Normal 2 2 2 2 2 2 2 2 2 2 2 2 2 2 2 2 2 2 2 2 2 2 2 2 2 2 2 2 2 2 2 2 2 2 2 2 2 2 2 2 2 2 2 2 2 2 2 2 2 2 2 2 2 2 2 2 18 10" xfId="27164"/>
    <cellStyle name="Normal 2 2 2 2 2 2 2 2 2 2 2 2 2 2 2 2 2 2 2 2 2 2 2 2 2 2 2 2 2 2 2 2 2 2 2 2 2 2 2 2 2 2 2 2 2 2 2 2 2 2 2 2 2 2 2 2 18 2" xfId="8478"/>
    <cellStyle name="Normal 2 2 2 2 2 2 2 2 2 2 2 2 2 2 2 2 2 2 2 2 2 2 2 2 2 2 2 2 2 2 2 2 2 2 2 2 2 2 2 2 2 2 2 2 2 2 2 2 2 2 2 2 2 2 2 2 18 3" xfId="8988"/>
    <cellStyle name="Normal 2 2 2 2 2 2 2 2 2 2 2 2 2 2 2 2 2 2 2 2 2 2 2 2 2 2 2 2 2 2 2 2 2 2 2 2 2 2 2 2 2 2 2 2 2 2 2 2 2 2 2 2 2 2 2 2 18 4" xfId="7877"/>
    <cellStyle name="Normal 2 2 2 2 2 2 2 2 2 2 2 2 2 2 2 2 2 2 2 2 2 2 2 2 2 2 2 2 2 2 2 2 2 2 2 2 2 2 2 2 2 2 2 2 2 2 2 2 2 2 2 2 2 2 2 2 18 5" xfId="10215"/>
    <cellStyle name="Normal 2 2 2 2 2 2 2 2 2 2 2 2 2 2 2 2 2 2 2 2 2 2 2 2 2 2 2 2 2 2 2 2 2 2 2 2 2 2 2 2 2 2 2 2 2 2 2 2 2 2 2 2 2 2 2 2 18 6" xfId="13356"/>
    <cellStyle name="Normal 2 2 2 2 2 2 2 2 2 2 2 2 2 2 2 2 2 2 2 2 2 2 2 2 2 2 2 2 2 2 2 2 2 2 2 2 2 2 2 2 2 2 2 2 2 2 2 2 2 2 2 2 2 2 2 2 18 7" xfId="16451"/>
    <cellStyle name="Normal 2 2 2 2 2 2 2 2 2 2 2 2 2 2 2 2 2 2 2 2 2 2 2 2 2 2 2 2 2 2 2 2 2 2 2 2 2 2 2 2 2 2 2 2 2 2 2 2 2 2 2 2 2 2 2 2 18 8" xfId="28201"/>
    <cellStyle name="Normal 2 2 2 2 2 2 2 2 2 2 2 2 2 2 2 2 2 2 2 2 2 2 2 2 2 2 2 2 2 2 2 2 2 2 2 2 2 2 2 2 2 2 2 2 2 2 2 2 2 2 2 2 2 2 2 2 18 9" xfId="30889"/>
    <cellStyle name="Normal 2 2 2 2 2 2 2 2 2 2 2 2 2 2 2 2 2 2 2 2 2 2 2 2 2 2 2 2 2 2 2 2 2 2 2 2 2 2 2 2 2 2 2 2 2 2 2 2 2 2 2 2 2 2 2 2 18_Tabla M" xfId="36581"/>
    <cellStyle name="Normal 2 2 2 2 2 2 2 2 2 2 2 2 2 2 2 2 2 2 2 2 2 2 2 2 2 2 2 2 2 2 2 2 2 2 2 2 2 2 2 2 2 2 2 2 2 2 2 2 2 2 2 2 2 2 2 2 19" xfId="3866"/>
    <cellStyle name="Normal 2 2 2 2 2 2 2 2 2 2 2 2 2 2 2 2 2 2 2 2 2 2 2 2 2 2 2 2 2 2 2 2 2 2 2 2 2 2 2 2 2 2 2 2 2 2 2 2 2 2 2 2 2 2 2 2 19 10" xfId="29916"/>
    <cellStyle name="Normal 2 2 2 2 2 2 2 2 2 2 2 2 2 2 2 2 2 2 2 2 2 2 2 2 2 2 2 2 2 2 2 2 2 2 2 2 2 2 2 2 2 2 2 2 2 2 2 2 2 2 2 2 2 2 2 2 19 2" xfId="8479"/>
    <cellStyle name="Normal 2 2 2 2 2 2 2 2 2 2 2 2 2 2 2 2 2 2 2 2 2 2 2 2 2 2 2 2 2 2 2 2 2 2 2 2 2 2 2 2 2 2 2 2 2 2 2 2 2 2 2 2 2 2 2 2 19 3" xfId="8987"/>
    <cellStyle name="Normal 2 2 2 2 2 2 2 2 2 2 2 2 2 2 2 2 2 2 2 2 2 2 2 2 2 2 2 2 2 2 2 2 2 2 2 2 2 2 2 2 2 2 2 2 2 2 2 2 2 2 2 2 2 2 2 2 19 4" xfId="7878"/>
    <cellStyle name="Normal 2 2 2 2 2 2 2 2 2 2 2 2 2 2 2 2 2 2 2 2 2 2 2 2 2 2 2 2 2 2 2 2 2 2 2 2 2 2 2 2 2 2 2 2 2 2 2 2 2 2 2 2 2 2 2 2 19 5" xfId="10214"/>
    <cellStyle name="Normal 2 2 2 2 2 2 2 2 2 2 2 2 2 2 2 2 2 2 2 2 2 2 2 2 2 2 2 2 2 2 2 2 2 2 2 2 2 2 2 2 2 2 2 2 2 2 2 2 2 2 2 2 2 2 2 2 19 6" xfId="13355"/>
    <cellStyle name="Normal 2 2 2 2 2 2 2 2 2 2 2 2 2 2 2 2 2 2 2 2 2 2 2 2 2 2 2 2 2 2 2 2 2 2 2 2 2 2 2 2 2 2 2 2 2 2 2 2 2 2 2 2 2 2 2 2 19 7" xfId="16450"/>
    <cellStyle name="Normal 2 2 2 2 2 2 2 2 2 2 2 2 2 2 2 2 2 2 2 2 2 2 2 2 2 2 2 2 2 2 2 2 2 2 2 2 2 2 2 2 2 2 2 2 2 2 2 2 2 2 2 2 2 2 2 2 19 8" xfId="32565"/>
    <cellStyle name="Normal 2 2 2 2 2 2 2 2 2 2 2 2 2 2 2 2 2 2 2 2 2 2 2 2 2 2 2 2 2 2 2 2 2 2 2 2 2 2 2 2 2 2 2 2 2 2 2 2 2 2 2 2 2 2 2 2 19 9" xfId="33969"/>
    <cellStyle name="Normal 2 2 2 2 2 2 2 2 2 2 2 2 2 2 2 2 2 2 2 2 2 2 2 2 2 2 2 2 2 2 2 2 2 2 2 2 2 2 2 2 2 2 2 2 2 2 2 2 2 2 2 2 2 2 2 2 19_Tabla M" xfId="36582"/>
    <cellStyle name="Normal 2 2 2 2 2 2 2 2 2 2 2 2 2 2 2 2 2 2 2 2 2 2 2 2 2 2 2 2 2 2 2 2 2 2 2 2 2 2 2 2 2 2 2 2 2 2 2 2 2 2 2 2 2 2 2 2 2" xfId="3867"/>
    <cellStyle name="Normal 2 2 2 2 2 2 2 2 2 2 2 2 2 2 2 2 2 2 2 2 2 2 2 2 2 2 2 2 2 2 2 2 2 2 2 2 2 2 2 2 2 2 2 2 2 2 2 2 2 2 2 2 2 2 2 2 2 10" xfId="3868"/>
    <cellStyle name="Normal 2 2 2 2 2 2 2 2 2 2 2 2 2 2 2 2 2 2 2 2 2 2 2 2 2 2 2 2 2 2 2 2 2 2 2 2 2 2 2 2 2 2 2 2 2 2 2 2 2 2 2 2 2 2 2 2 2 11" xfId="3869"/>
    <cellStyle name="Normal 2 2 2 2 2 2 2 2 2 2 2 2 2 2 2 2 2 2 2 2 2 2 2 2 2 2 2 2 2 2 2 2 2 2 2 2 2 2 2 2 2 2 2 2 2 2 2 2 2 2 2 2 2 2 2 2 2 12" xfId="3870"/>
    <cellStyle name="Normal 2 2 2 2 2 2 2 2 2 2 2 2 2 2 2 2 2 2 2 2 2 2 2 2 2 2 2 2 2 2 2 2 2 2 2 2 2 2 2 2 2 2 2 2 2 2 2 2 2 2 2 2 2 2 2 2 2 13" xfId="3871"/>
    <cellStyle name="Normal 2 2 2 2 2 2 2 2 2 2 2 2 2 2 2 2 2 2 2 2 2 2 2 2 2 2 2 2 2 2 2 2 2 2 2 2 2 2 2 2 2 2 2 2 2 2 2 2 2 2 2 2 2 2 2 2 2 14" xfId="3872"/>
    <cellStyle name="Normal 2 2 2 2 2 2 2 2 2 2 2 2 2 2 2 2 2 2 2 2 2 2 2 2 2 2 2 2 2 2 2 2 2 2 2 2 2 2 2 2 2 2 2 2 2 2 2 2 2 2 2 2 2 2 2 2 2 15" xfId="3873"/>
    <cellStyle name="Normal 2 2 2 2 2 2 2 2 2 2 2 2 2 2 2 2 2 2 2 2 2 2 2 2 2 2 2 2 2 2 2 2 2 2 2 2 2 2 2 2 2 2 2 2 2 2 2 2 2 2 2 2 2 2 2 2 2 16" xfId="3874"/>
    <cellStyle name="Normal 2 2 2 2 2 2 2 2 2 2 2 2 2 2 2 2 2 2 2 2 2 2 2 2 2 2 2 2 2 2 2 2 2 2 2 2 2 2 2 2 2 2 2 2 2 2 2 2 2 2 2 2 2 2 2 2 2 17" xfId="3875"/>
    <cellStyle name="Normal 2 2 2 2 2 2 2 2 2 2 2 2 2 2 2 2 2 2 2 2 2 2 2 2 2 2 2 2 2 2 2 2 2 2 2 2 2 2 2 2 2 2 2 2 2 2 2 2 2 2 2 2 2 2 2 2 2 18" xfId="8469"/>
    <cellStyle name="Normal 2 2 2 2 2 2 2 2 2 2 2 2 2 2 2 2 2 2 2 2 2 2 2 2 2 2 2 2 2 2 2 2 2 2 2 2 2 2 2 2 2 2 2 2 2 2 2 2 2 2 2 2 2 2 2 2 2 19" xfId="8997"/>
    <cellStyle name="Normal 2 2 2 2 2 2 2 2 2 2 2 2 2 2 2 2 2 2 2 2 2 2 2 2 2 2 2 2 2 2 2 2 2 2 2 2 2 2 2 2 2 2 2 2 2 2 2 2 2 2 2 2 2 2 2 2 2 2" xfId="3876"/>
    <cellStyle name="Normal 2 2 2 2 2 2 2 2 2 2 2 2 2 2 2 2 2 2 2 2 2 2 2 2 2 2 2 2 2 2 2 2 2 2 2 2 2 2 2 2 2 2 2 2 2 2 2 2 2 2 2 2 2 2 2 2 2 2 10" xfId="3877"/>
    <cellStyle name="Normal 2 2 2 2 2 2 2 2 2 2 2 2 2 2 2 2 2 2 2 2 2 2 2 2 2 2 2 2 2 2 2 2 2 2 2 2 2 2 2 2 2 2 2 2 2 2 2 2 2 2 2 2 2 2 2 2 2 2 10 10" xfId="34908"/>
    <cellStyle name="Normal 2 2 2 2 2 2 2 2 2 2 2 2 2 2 2 2 2 2 2 2 2 2 2 2 2 2 2 2 2 2 2 2 2 2 2 2 2 2 2 2 2 2 2 2 2 2 2 2 2 2 2 2 2 2 2 2 2 2 10 2" xfId="8490"/>
    <cellStyle name="Normal 2 2 2 2 2 2 2 2 2 2 2 2 2 2 2 2 2 2 2 2 2 2 2 2 2 2 2 2 2 2 2 2 2 2 2 2 2 2 2 2 2 2 2 2 2 2 2 2 2 2 2 2 2 2 2 2 2 2 10 3" xfId="8948"/>
    <cellStyle name="Normal 2 2 2 2 2 2 2 2 2 2 2 2 2 2 2 2 2 2 2 2 2 2 2 2 2 2 2 2 2 2 2 2 2 2 2 2 2 2 2 2 2 2 2 2 2 2 2 2 2 2 2 2 2 2 2 2 2 2 10 4" xfId="7965"/>
    <cellStyle name="Normal 2 2 2 2 2 2 2 2 2 2 2 2 2 2 2 2 2 2 2 2 2 2 2 2 2 2 2 2 2 2 2 2 2 2 2 2 2 2 2 2 2 2 2 2 2 2 2 2 2 2 2 2 2 2 2 2 2 2 10 5" xfId="10011"/>
    <cellStyle name="Normal 2 2 2 2 2 2 2 2 2 2 2 2 2 2 2 2 2 2 2 2 2 2 2 2 2 2 2 2 2 2 2 2 2 2 2 2 2 2 2 2 2 2 2 2 2 2 2 2 2 2 2 2 2 2 2 2 2 2 10 6" xfId="13152"/>
    <cellStyle name="Normal 2 2 2 2 2 2 2 2 2 2 2 2 2 2 2 2 2 2 2 2 2 2 2 2 2 2 2 2 2 2 2 2 2 2 2 2 2 2 2 2 2 2 2 2 2 2 2 2 2 2 2 2 2 2 2 2 2 2 10 7" xfId="16254"/>
    <cellStyle name="Normal 2 2 2 2 2 2 2 2 2 2 2 2 2 2 2 2 2 2 2 2 2 2 2 2 2 2 2 2 2 2 2 2 2 2 2 2 2 2 2 2 2 2 2 2 2 2 2 2 2 2 2 2 2 2 2 2 2 2 10 8" xfId="31614"/>
    <cellStyle name="Normal 2 2 2 2 2 2 2 2 2 2 2 2 2 2 2 2 2 2 2 2 2 2 2 2 2 2 2 2 2 2 2 2 2 2 2 2 2 2 2 2 2 2 2 2 2 2 2 2 2 2 2 2 2 2 2 2 2 2 10 9" xfId="33211"/>
    <cellStyle name="Normal 2 2 2 2 2 2 2 2 2 2 2 2 2 2 2 2 2 2 2 2 2 2 2 2 2 2 2 2 2 2 2 2 2 2 2 2 2 2 2 2 2 2 2 2 2 2 2 2 2 2 2 2 2 2 2 2 2 2 10_Tabla M" xfId="36585"/>
    <cellStyle name="Normal 2 2 2 2 2 2 2 2 2 2 2 2 2 2 2 2 2 2 2 2 2 2 2 2 2 2 2 2 2 2 2 2 2 2 2 2 2 2 2 2 2 2 2 2 2 2 2 2 2 2 2 2 2 2 2 2 2 2 11" xfId="3878"/>
    <cellStyle name="Normal 2 2 2 2 2 2 2 2 2 2 2 2 2 2 2 2 2 2 2 2 2 2 2 2 2 2 2 2 2 2 2 2 2 2 2 2 2 2 2 2 2 2 2 2 2 2 2 2 2 2 2 2 2 2 2 2 2 2 11 10" xfId="34455"/>
    <cellStyle name="Normal 2 2 2 2 2 2 2 2 2 2 2 2 2 2 2 2 2 2 2 2 2 2 2 2 2 2 2 2 2 2 2 2 2 2 2 2 2 2 2 2 2 2 2 2 2 2 2 2 2 2 2 2 2 2 2 2 2 2 11 2" xfId="8491"/>
    <cellStyle name="Normal 2 2 2 2 2 2 2 2 2 2 2 2 2 2 2 2 2 2 2 2 2 2 2 2 2 2 2 2 2 2 2 2 2 2 2 2 2 2 2 2 2 2 2 2 2 2 2 2 2 2 2 2 2 2 2 2 2 2 11 3" xfId="8947"/>
    <cellStyle name="Normal 2 2 2 2 2 2 2 2 2 2 2 2 2 2 2 2 2 2 2 2 2 2 2 2 2 2 2 2 2 2 2 2 2 2 2 2 2 2 2 2 2 2 2 2 2 2 2 2 2 2 2 2 2 2 2 2 2 2 11 4" xfId="7966"/>
    <cellStyle name="Normal 2 2 2 2 2 2 2 2 2 2 2 2 2 2 2 2 2 2 2 2 2 2 2 2 2 2 2 2 2 2 2 2 2 2 2 2 2 2 2 2 2 2 2 2 2 2 2 2 2 2 2 2 2 2 2 2 2 2 11 5" xfId="10010"/>
    <cellStyle name="Normal 2 2 2 2 2 2 2 2 2 2 2 2 2 2 2 2 2 2 2 2 2 2 2 2 2 2 2 2 2 2 2 2 2 2 2 2 2 2 2 2 2 2 2 2 2 2 2 2 2 2 2 2 2 2 2 2 2 2 11 6" xfId="13151"/>
    <cellStyle name="Normal 2 2 2 2 2 2 2 2 2 2 2 2 2 2 2 2 2 2 2 2 2 2 2 2 2 2 2 2 2 2 2 2 2 2 2 2 2 2 2 2 2 2 2 2 2 2 2 2 2 2 2 2 2 2 2 2 2 2 11 7" xfId="16253"/>
    <cellStyle name="Normal 2 2 2 2 2 2 2 2 2 2 2 2 2 2 2 2 2 2 2 2 2 2 2 2 2 2 2 2 2 2 2 2 2 2 2 2 2 2 2 2 2 2 2 2 2 2 2 2 2 2 2 2 2 2 2 2 2 2 11 8" xfId="30501"/>
    <cellStyle name="Normal 2 2 2 2 2 2 2 2 2 2 2 2 2 2 2 2 2 2 2 2 2 2 2 2 2 2 2 2 2 2 2 2 2 2 2 2 2 2 2 2 2 2 2 2 2 2 2 2 2 2 2 2 2 2 2 2 2 2 11 9" xfId="28561"/>
    <cellStyle name="Normal 2 2 2 2 2 2 2 2 2 2 2 2 2 2 2 2 2 2 2 2 2 2 2 2 2 2 2 2 2 2 2 2 2 2 2 2 2 2 2 2 2 2 2 2 2 2 2 2 2 2 2 2 2 2 2 2 2 2 11_Tabla M" xfId="36586"/>
    <cellStyle name="Normal 2 2 2 2 2 2 2 2 2 2 2 2 2 2 2 2 2 2 2 2 2 2 2 2 2 2 2 2 2 2 2 2 2 2 2 2 2 2 2 2 2 2 2 2 2 2 2 2 2 2 2 2 2 2 2 2 2 2 12" xfId="3879"/>
    <cellStyle name="Normal 2 2 2 2 2 2 2 2 2 2 2 2 2 2 2 2 2 2 2 2 2 2 2 2 2 2 2 2 2 2 2 2 2 2 2 2 2 2 2 2 2 2 2 2 2 2 2 2 2 2 2 2 2 2 2 2 2 2 12 10" xfId="29966"/>
    <cellStyle name="Normal 2 2 2 2 2 2 2 2 2 2 2 2 2 2 2 2 2 2 2 2 2 2 2 2 2 2 2 2 2 2 2 2 2 2 2 2 2 2 2 2 2 2 2 2 2 2 2 2 2 2 2 2 2 2 2 2 2 2 12 2" xfId="8492"/>
    <cellStyle name="Normal 2 2 2 2 2 2 2 2 2 2 2 2 2 2 2 2 2 2 2 2 2 2 2 2 2 2 2 2 2 2 2 2 2 2 2 2 2 2 2 2 2 2 2 2 2 2 2 2 2 2 2 2 2 2 2 2 2 2 12 3" xfId="8946"/>
    <cellStyle name="Normal 2 2 2 2 2 2 2 2 2 2 2 2 2 2 2 2 2 2 2 2 2 2 2 2 2 2 2 2 2 2 2 2 2 2 2 2 2 2 2 2 2 2 2 2 2 2 2 2 2 2 2 2 2 2 2 2 2 2 12 4" xfId="7967"/>
    <cellStyle name="Normal 2 2 2 2 2 2 2 2 2 2 2 2 2 2 2 2 2 2 2 2 2 2 2 2 2 2 2 2 2 2 2 2 2 2 2 2 2 2 2 2 2 2 2 2 2 2 2 2 2 2 2 2 2 2 2 2 2 2 12 5" xfId="10009"/>
    <cellStyle name="Normal 2 2 2 2 2 2 2 2 2 2 2 2 2 2 2 2 2 2 2 2 2 2 2 2 2 2 2 2 2 2 2 2 2 2 2 2 2 2 2 2 2 2 2 2 2 2 2 2 2 2 2 2 2 2 2 2 2 2 12 6" xfId="13150"/>
    <cellStyle name="Normal 2 2 2 2 2 2 2 2 2 2 2 2 2 2 2 2 2 2 2 2 2 2 2 2 2 2 2 2 2 2 2 2 2 2 2 2 2 2 2 2 2 2 2 2 2 2 2 2 2 2 2 2 2 2 2 2 2 2 12 7" xfId="16252"/>
    <cellStyle name="Normal 2 2 2 2 2 2 2 2 2 2 2 2 2 2 2 2 2 2 2 2 2 2 2 2 2 2 2 2 2 2 2 2 2 2 2 2 2 2 2 2 2 2 2 2 2 2 2 2 2 2 2 2 2 2 2 2 2 2 12 8" xfId="29332"/>
    <cellStyle name="Normal 2 2 2 2 2 2 2 2 2 2 2 2 2 2 2 2 2 2 2 2 2 2 2 2 2 2 2 2 2 2 2 2 2 2 2 2 2 2 2 2 2 2 2 2 2 2 2 2 2 2 2 2 2 2 2 2 2 2 12 9" xfId="30655"/>
    <cellStyle name="Normal 2 2 2 2 2 2 2 2 2 2 2 2 2 2 2 2 2 2 2 2 2 2 2 2 2 2 2 2 2 2 2 2 2 2 2 2 2 2 2 2 2 2 2 2 2 2 2 2 2 2 2 2 2 2 2 2 2 2 12_Tabla M" xfId="36587"/>
    <cellStyle name="Normal 2 2 2 2 2 2 2 2 2 2 2 2 2 2 2 2 2 2 2 2 2 2 2 2 2 2 2 2 2 2 2 2 2 2 2 2 2 2 2 2 2 2 2 2 2 2 2 2 2 2 2 2 2 2 2 2 2 2 13" xfId="3880"/>
    <cellStyle name="Normal 2 2 2 2 2 2 2 2 2 2 2 2 2 2 2 2 2 2 2 2 2 2 2 2 2 2 2 2 2 2 2 2 2 2 2 2 2 2 2 2 2 2 2 2 2 2 2 2 2 2 2 2 2 2 2 2 2 2 13 10" xfId="8199"/>
    <cellStyle name="Normal 2 2 2 2 2 2 2 2 2 2 2 2 2 2 2 2 2 2 2 2 2 2 2 2 2 2 2 2 2 2 2 2 2 2 2 2 2 2 2 2 2 2 2 2 2 2 2 2 2 2 2 2 2 2 2 2 2 2 13 2" xfId="8493"/>
    <cellStyle name="Normal 2 2 2 2 2 2 2 2 2 2 2 2 2 2 2 2 2 2 2 2 2 2 2 2 2 2 2 2 2 2 2 2 2 2 2 2 2 2 2 2 2 2 2 2 2 2 2 2 2 2 2 2 2 2 2 2 2 2 13 3" xfId="8945"/>
    <cellStyle name="Normal 2 2 2 2 2 2 2 2 2 2 2 2 2 2 2 2 2 2 2 2 2 2 2 2 2 2 2 2 2 2 2 2 2 2 2 2 2 2 2 2 2 2 2 2 2 2 2 2 2 2 2 2 2 2 2 2 2 2 13 4" xfId="7968"/>
    <cellStyle name="Normal 2 2 2 2 2 2 2 2 2 2 2 2 2 2 2 2 2 2 2 2 2 2 2 2 2 2 2 2 2 2 2 2 2 2 2 2 2 2 2 2 2 2 2 2 2 2 2 2 2 2 2 2 2 2 2 2 2 2 13 5" xfId="10008"/>
    <cellStyle name="Normal 2 2 2 2 2 2 2 2 2 2 2 2 2 2 2 2 2 2 2 2 2 2 2 2 2 2 2 2 2 2 2 2 2 2 2 2 2 2 2 2 2 2 2 2 2 2 2 2 2 2 2 2 2 2 2 2 2 2 13 6" xfId="13149"/>
    <cellStyle name="Normal 2 2 2 2 2 2 2 2 2 2 2 2 2 2 2 2 2 2 2 2 2 2 2 2 2 2 2 2 2 2 2 2 2 2 2 2 2 2 2 2 2 2 2 2 2 2 2 2 2 2 2 2 2 2 2 2 2 2 13 7" xfId="16251"/>
    <cellStyle name="Normal 2 2 2 2 2 2 2 2 2 2 2 2 2 2 2 2 2 2 2 2 2 2 2 2 2 2 2 2 2 2 2 2 2 2 2 2 2 2 2 2 2 2 2 2 2 2 2 2 2 2 2 2 2 2 2 2 2 2 13 8" xfId="28200"/>
    <cellStyle name="Normal 2 2 2 2 2 2 2 2 2 2 2 2 2 2 2 2 2 2 2 2 2 2 2 2 2 2 2 2 2 2 2 2 2 2 2 2 2 2 2 2 2 2 2 2 2 2 2 2 2 2 2 2 2 2 2 2 2 2 13 9" xfId="28600"/>
    <cellStyle name="Normal 2 2 2 2 2 2 2 2 2 2 2 2 2 2 2 2 2 2 2 2 2 2 2 2 2 2 2 2 2 2 2 2 2 2 2 2 2 2 2 2 2 2 2 2 2 2 2 2 2 2 2 2 2 2 2 2 2 2 13_Tabla M" xfId="36588"/>
    <cellStyle name="Normal 2 2 2 2 2 2 2 2 2 2 2 2 2 2 2 2 2 2 2 2 2 2 2 2 2 2 2 2 2 2 2 2 2 2 2 2 2 2 2 2 2 2 2 2 2 2 2 2 2 2 2 2 2 2 2 2 2 2 14" xfId="3881"/>
    <cellStyle name="Normal 2 2 2 2 2 2 2 2 2 2 2 2 2 2 2 2 2 2 2 2 2 2 2 2 2 2 2 2 2 2 2 2 2 2 2 2 2 2 2 2 2 2 2 2 2 2 2 2 2 2 2 2 2 2 2 2 2 2 14 10" xfId="27349"/>
    <cellStyle name="Normal 2 2 2 2 2 2 2 2 2 2 2 2 2 2 2 2 2 2 2 2 2 2 2 2 2 2 2 2 2 2 2 2 2 2 2 2 2 2 2 2 2 2 2 2 2 2 2 2 2 2 2 2 2 2 2 2 2 2 14 2" xfId="8494"/>
    <cellStyle name="Normal 2 2 2 2 2 2 2 2 2 2 2 2 2 2 2 2 2 2 2 2 2 2 2 2 2 2 2 2 2 2 2 2 2 2 2 2 2 2 2 2 2 2 2 2 2 2 2 2 2 2 2 2 2 2 2 2 2 2 14 3" xfId="8944"/>
    <cellStyle name="Normal 2 2 2 2 2 2 2 2 2 2 2 2 2 2 2 2 2 2 2 2 2 2 2 2 2 2 2 2 2 2 2 2 2 2 2 2 2 2 2 2 2 2 2 2 2 2 2 2 2 2 2 2 2 2 2 2 2 2 14 4" xfId="7981"/>
    <cellStyle name="Normal 2 2 2 2 2 2 2 2 2 2 2 2 2 2 2 2 2 2 2 2 2 2 2 2 2 2 2 2 2 2 2 2 2 2 2 2 2 2 2 2 2 2 2 2 2 2 2 2 2 2 2 2 2 2 2 2 2 2 14 5" xfId="9995"/>
    <cellStyle name="Normal 2 2 2 2 2 2 2 2 2 2 2 2 2 2 2 2 2 2 2 2 2 2 2 2 2 2 2 2 2 2 2 2 2 2 2 2 2 2 2 2 2 2 2 2 2 2 2 2 2 2 2 2 2 2 2 2 2 2 14 6" xfId="13136"/>
    <cellStyle name="Normal 2 2 2 2 2 2 2 2 2 2 2 2 2 2 2 2 2 2 2 2 2 2 2 2 2 2 2 2 2 2 2 2 2 2 2 2 2 2 2 2 2 2 2 2 2 2 2 2 2 2 2 2 2 2 2 2 2 2 14 7" xfId="16238"/>
    <cellStyle name="Normal 2 2 2 2 2 2 2 2 2 2 2 2 2 2 2 2 2 2 2 2 2 2 2 2 2 2 2 2 2 2 2 2 2 2 2 2 2 2 2 2 2 2 2 2 2 2 2 2 2 2 2 2 2 2 2 2 2 2 14 8" xfId="32563"/>
    <cellStyle name="Normal 2 2 2 2 2 2 2 2 2 2 2 2 2 2 2 2 2 2 2 2 2 2 2 2 2 2 2 2 2 2 2 2 2 2 2 2 2 2 2 2 2 2 2 2 2 2 2 2 2 2 2 2 2 2 2 2 2 2 14 9" xfId="33967"/>
    <cellStyle name="Normal 2 2 2 2 2 2 2 2 2 2 2 2 2 2 2 2 2 2 2 2 2 2 2 2 2 2 2 2 2 2 2 2 2 2 2 2 2 2 2 2 2 2 2 2 2 2 2 2 2 2 2 2 2 2 2 2 2 2 14_Tabla M" xfId="36589"/>
    <cellStyle name="Normal 2 2 2 2 2 2 2 2 2 2 2 2 2 2 2 2 2 2 2 2 2 2 2 2 2 2 2 2 2 2 2 2 2 2 2 2 2 2 2 2 2 2 2 2 2 2 2 2 2 2 2 2 2 2 2 2 2 2 15" xfId="3882"/>
    <cellStyle name="Normal 2 2 2 2 2 2 2 2 2 2 2 2 2 2 2 2 2 2 2 2 2 2 2 2 2 2 2 2 2 2 2 2 2 2 2 2 2 2 2 2 2 2 2 2 2 2 2 2 2 2 2 2 2 2 2 2 2 2 15 10" xfId="35652"/>
    <cellStyle name="Normal 2 2 2 2 2 2 2 2 2 2 2 2 2 2 2 2 2 2 2 2 2 2 2 2 2 2 2 2 2 2 2 2 2 2 2 2 2 2 2 2 2 2 2 2 2 2 2 2 2 2 2 2 2 2 2 2 2 2 15 2" xfId="8495"/>
    <cellStyle name="Normal 2 2 2 2 2 2 2 2 2 2 2 2 2 2 2 2 2 2 2 2 2 2 2 2 2 2 2 2 2 2 2 2 2 2 2 2 2 2 2 2 2 2 2 2 2 2 2 2 2 2 2 2 2 2 2 2 2 2 15 3" xfId="8943"/>
    <cellStyle name="Normal 2 2 2 2 2 2 2 2 2 2 2 2 2 2 2 2 2 2 2 2 2 2 2 2 2 2 2 2 2 2 2 2 2 2 2 2 2 2 2 2 2 2 2 2 2 2 2 2 2 2 2 2 2 2 2 2 2 2 15 4" xfId="7982"/>
    <cellStyle name="Normal 2 2 2 2 2 2 2 2 2 2 2 2 2 2 2 2 2 2 2 2 2 2 2 2 2 2 2 2 2 2 2 2 2 2 2 2 2 2 2 2 2 2 2 2 2 2 2 2 2 2 2 2 2 2 2 2 2 2 15 5" xfId="9994"/>
    <cellStyle name="Normal 2 2 2 2 2 2 2 2 2 2 2 2 2 2 2 2 2 2 2 2 2 2 2 2 2 2 2 2 2 2 2 2 2 2 2 2 2 2 2 2 2 2 2 2 2 2 2 2 2 2 2 2 2 2 2 2 2 2 15 6" xfId="13135"/>
    <cellStyle name="Normal 2 2 2 2 2 2 2 2 2 2 2 2 2 2 2 2 2 2 2 2 2 2 2 2 2 2 2 2 2 2 2 2 2 2 2 2 2 2 2 2 2 2 2 2 2 2 2 2 2 2 2 2 2 2 2 2 2 2 15 7" xfId="16237"/>
    <cellStyle name="Normal 2 2 2 2 2 2 2 2 2 2 2 2 2 2 2 2 2 2 2 2 2 2 2 2 2 2 2 2 2 2 2 2 2 2 2 2 2 2 2 2 2 2 2 2 2 2 2 2 2 2 2 2 2 2 2 2 2 2 15 8" xfId="31613"/>
    <cellStyle name="Normal 2 2 2 2 2 2 2 2 2 2 2 2 2 2 2 2 2 2 2 2 2 2 2 2 2 2 2 2 2 2 2 2 2 2 2 2 2 2 2 2 2 2 2 2 2 2 2 2 2 2 2 2 2 2 2 2 2 2 15 9" xfId="33210"/>
    <cellStyle name="Normal 2 2 2 2 2 2 2 2 2 2 2 2 2 2 2 2 2 2 2 2 2 2 2 2 2 2 2 2 2 2 2 2 2 2 2 2 2 2 2 2 2 2 2 2 2 2 2 2 2 2 2 2 2 2 2 2 2 2 15_Tabla M" xfId="36590"/>
    <cellStyle name="Normal 2 2 2 2 2 2 2 2 2 2 2 2 2 2 2 2 2 2 2 2 2 2 2 2 2 2 2 2 2 2 2 2 2 2 2 2 2 2 2 2 2 2 2 2 2 2 2 2 2 2 2 2 2 2 2 2 2 2 16" xfId="3883"/>
    <cellStyle name="Normal 2 2 2 2 2 2 2 2 2 2 2 2 2 2 2 2 2 2 2 2 2 2 2 2 2 2 2 2 2 2 2 2 2 2 2 2 2 2 2 2 2 2 2 2 2 2 2 2 2 2 2 2 2 2 2 2 2 2 16 10" xfId="35360"/>
    <cellStyle name="Normal 2 2 2 2 2 2 2 2 2 2 2 2 2 2 2 2 2 2 2 2 2 2 2 2 2 2 2 2 2 2 2 2 2 2 2 2 2 2 2 2 2 2 2 2 2 2 2 2 2 2 2 2 2 2 2 2 2 2 16 2" xfId="8496"/>
    <cellStyle name="Normal 2 2 2 2 2 2 2 2 2 2 2 2 2 2 2 2 2 2 2 2 2 2 2 2 2 2 2 2 2 2 2 2 2 2 2 2 2 2 2 2 2 2 2 2 2 2 2 2 2 2 2 2 2 2 2 2 2 2 16 3" xfId="8942"/>
    <cellStyle name="Normal 2 2 2 2 2 2 2 2 2 2 2 2 2 2 2 2 2 2 2 2 2 2 2 2 2 2 2 2 2 2 2 2 2 2 2 2 2 2 2 2 2 2 2 2 2 2 2 2 2 2 2 2 2 2 2 2 2 2 16 4" xfId="7983"/>
    <cellStyle name="Normal 2 2 2 2 2 2 2 2 2 2 2 2 2 2 2 2 2 2 2 2 2 2 2 2 2 2 2 2 2 2 2 2 2 2 2 2 2 2 2 2 2 2 2 2 2 2 2 2 2 2 2 2 2 2 2 2 2 2 16 5" xfId="9993"/>
    <cellStyle name="Normal 2 2 2 2 2 2 2 2 2 2 2 2 2 2 2 2 2 2 2 2 2 2 2 2 2 2 2 2 2 2 2 2 2 2 2 2 2 2 2 2 2 2 2 2 2 2 2 2 2 2 2 2 2 2 2 2 2 2 16 6" xfId="13134"/>
    <cellStyle name="Normal 2 2 2 2 2 2 2 2 2 2 2 2 2 2 2 2 2 2 2 2 2 2 2 2 2 2 2 2 2 2 2 2 2 2 2 2 2 2 2 2 2 2 2 2 2 2 2 2 2 2 2 2 2 2 2 2 2 2 16 7" xfId="16236"/>
    <cellStyle name="Normal 2 2 2 2 2 2 2 2 2 2 2 2 2 2 2 2 2 2 2 2 2 2 2 2 2 2 2 2 2 2 2 2 2 2 2 2 2 2 2 2 2 2 2 2 2 2 2 2 2 2 2 2 2 2 2 2 2 2 16 8" xfId="30500"/>
    <cellStyle name="Normal 2 2 2 2 2 2 2 2 2 2 2 2 2 2 2 2 2 2 2 2 2 2 2 2 2 2 2 2 2 2 2 2 2 2 2 2 2 2 2 2 2 2 2 2 2 2 2 2 2 2 2 2 2 2 2 2 2 2 16 9" xfId="29710"/>
    <cellStyle name="Normal 2 2 2 2 2 2 2 2 2 2 2 2 2 2 2 2 2 2 2 2 2 2 2 2 2 2 2 2 2 2 2 2 2 2 2 2 2 2 2 2 2 2 2 2 2 2 2 2 2 2 2 2 2 2 2 2 2 2 16_Tabla M" xfId="36591"/>
    <cellStyle name="Normal 2 2 2 2 2 2 2 2 2 2 2 2 2 2 2 2 2 2 2 2 2 2 2 2 2 2 2 2 2 2 2 2 2 2 2 2 2 2 2 2 2 2 2 2 2 2 2 2 2 2 2 2 2 2 2 2 2 2 17" xfId="3884"/>
    <cellStyle name="Normal 2 2 2 2 2 2 2 2 2 2 2 2 2 2 2 2 2 2 2 2 2 2 2 2 2 2 2 2 2 2 2 2 2 2 2 2 2 2 2 2 2 2 2 2 2 2 2 2 2 2 2 2 2 2 2 2 2 2 17 10" xfId="34907"/>
    <cellStyle name="Normal 2 2 2 2 2 2 2 2 2 2 2 2 2 2 2 2 2 2 2 2 2 2 2 2 2 2 2 2 2 2 2 2 2 2 2 2 2 2 2 2 2 2 2 2 2 2 2 2 2 2 2 2 2 2 2 2 2 2 17 2" xfId="8497"/>
    <cellStyle name="Normal 2 2 2 2 2 2 2 2 2 2 2 2 2 2 2 2 2 2 2 2 2 2 2 2 2 2 2 2 2 2 2 2 2 2 2 2 2 2 2 2 2 2 2 2 2 2 2 2 2 2 2 2 2 2 2 2 2 2 17 3" xfId="8941"/>
    <cellStyle name="Normal 2 2 2 2 2 2 2 2 2 2 2 2 2 2 2 2 2 2 2 2 2 2 2 2 2 2 2 2 2 2 2 2 2 2 2 2 2 2 2 2 2 2 2 2 2 2 2 2 2 2 2 2 2 2 2 2 2 2 17 4" xfId="7984"/>
    <cellStyle name="Normal 2 2 2 2 2 2 2 2 2 2 2 2 2 2 2 2 2 2 2 2 2 2 2 2 2 2 2 2 2 2 2 2 2 2 2 2 2 2 2 2 2 2 2 2 2 2 2 2 2 2 2 2 2 2 2 2 2 2 17 5" xfId="9992"/>
    <cellStyle name="Normal 2 2 2 2 2 2 2 2 2 2 2 2 2 2 2 2 2 2 2 2 2 2 2 2 2 2 2 2 2 2 2 2 2 2 2 2 2 2 2 2 2 2 2 2 2 2 2 2 2 2 2 2 2 2 2 2 2 2 17 6" xfId="13133"/>
    <cellStyle name="Normal 2 2 2 2 2 2 2 2 2 2 2 2 2 2 2 2 2 2 2 2 2 2 2 2 2 2 2 2 2 2 2 2 2 2 2 2 2 2 2 2 2 2 2 2 2 2 2 2 2 2 2 2 2 2 2 2 2 2 17 7" xfId="16235"/>
    <cellStyle name="Normal 2 2 2 2 2 2 2 2 2 2 2 2 2 2 2 2 2 2 2 2 2 2 2 2 2 2 2 2 2 2 2 2 2 2 2 2 2 2 2 2 2 2 2 2 2 2 2 2 2 2 2 2 2 2 2 2 2 2 17 8" xfId="29331"/>
    <cellStyle name="Normal 2 2 2 2 2 2 2 2 2 2 2 2 2 2 2 2 2 2 2 2 2 2 2 2 2 2 2 2 2 2 2 2 2 2 2 2 2 2 2 2 2 2 2 2 2 2 2 2 2 2 2 2 2 2 2 2 2 2 17 9" xfId="31771"/>
    <cellStyle name="Normal 2 2 2 2 2 2 2 2 2 2 2 2 2 2 2 2 2 2 2 2 2 2 2 2 2 2 2 2 2 2 2 2 2 2 2 2 2 2 2 2 2 2 2 2 2 2 2 2 2 2 2 2 2 2 2 2 2 2 17_Tabla M" xfId="36592"/>
    <cellStyle name="Normal 2 2 2 2 2 2 2 2 2 2 2 2 2 2 2 2 2 2 2 2 2 2 2 2 2 2 2 2 2 2 2 2 2 2 2 2 2 2 2 2 2 2 2 2 2 2 2 2 2 2 2 2 2 2 2 2 2 2 18" xfId="8480"/>
    <cellStyle name="Normal 2 2 2 2 2 2 2 2 2 2 2 2 2 2 2 2 2 2 2 2 2 2 2 2 2 2 2 2 2 2 2 2 2 2 2 2 2 2 2 2 2 2 2 2 2 2 2 2 2 2 2 2 2 2 2 2 2 2 19" xfId="8986"/>
    <cellStyle name="Normal 2 2 2 2 2 2 2 2 2 2 2 2 2 2 2 2 2 2 2 2 2 2 2 2 2 2 2 2 2 2 2 2 2 2 2 2 2 2 2 2 2 2 2 2 2 2 2 2 2 2 2 2 2 2 2 2 2 2 2" xfId="3885"/>
    <cellStyle name="Normal 2 2 2 2 2 2 2 2 2 2 2 2 2 2 2 2 2 2 2 2 2 2 2 2 2 2 2 2 2 2 2 2 2 2 2 2 2 2 2 2 2 2 2 2 2 2 2 2 2 2 2 2 2 2 2 2 2 2 2 10" xfId="3886"/>
    <cellStyle name="Normal 2 2 2 2 2 2 2 2 2 2 2 2 2 2 2 2 2 2 2 2 2 2 2 2 2 2 2 2 2 2 2 2 2 2 2 2 2 2 2 2 2 2 2 2 2 2 2 2 2 2 2 2 2 2 2 2 2 2 2 11" xfId="3887"/>
    <cellStyle name="Normal 2 2 2 2 2 2 2 2 2 2 2 2 2 2 2 2 2 2 2 2 2 2 2 2 2 2 2 2 2 2 2 2 2 2 2 2 2 2 2 2 2 2 2 2 2 2 2 2 2 2 2 2 2 2 2 2 2 2 2 12" xfId="3888"/>
    <cellStyle name="Normal 2 2 2 2 2 2 2 2 2 2 2 2 2 2 2 2 2 2 2 2 2 2 2 2 2 2 2 2 2 2 2 2 2 2 2 2 2 2 2 2 2 2 2 2 2 2 2 2 2 2 2 2 2 2 2 2 2 2 2 13" xfId="3889"/>
    <cellStyle name="Normal 2 2 2 2 2 2 2 2 2 2 2 2 2 2 2 2 2 2 2 2 2 2 2 2 2 2 2 2 2 2 2 2 2 2 2 2 2 2 2 2 2 2 2 2 2 2 2 2 2 2 2 2 2 2 2 2 2 2 2 14" xfId="3890"/>
    <cellStyle name="Normal 2 2 2 2 2 2 2 2 2 2 2 2 2 2 2 2 2 2 2 2 2 2 2 2 2 2 2 2 2 2 2 2 2 2 2 2 2 2 2 2 2 2 2 2 2 2 2 2 2 2 2 2 2 2 2 2 2 2 2 15" xfId="3891"/>
    <cellStyle name="Normal 2 2 2 2 2 2 2 2 2 2 2 2 2 2 2 2 2 2 2 2 2 2 2 2 2 2 2 2 2 2 2 2 2 2 2 2 2 2 2 2 2 2 2 2 2 2 2 2 2 2 2 2 2 2 2 2 2 2 2 16" xfId="8489"/>
    <cellStyle name="Normal 2 2 2 2 2 2 2 2 2 2 2 2 2 2 2 2 2 2 2 2 2 2 2 2 2 2 2 2 2 2 2 2 2 2 2 2 2 2 2 2 2 2 2 2 2 2 2 2 2 2 2 2 2 2 2 2 2 2 2 17" xfId="8977"/>
    <cellStyle name="Normal 2 2 2 2 2 2 2 2 2 2 2 2 2 2 2 2 2 2 2 2 2 2 2 2 2 2 2 2 2 2 2 2 2 2 2 2 2 2 2 2 2 2 2 2 2 2 2 2 2 2 2 2 2 2 2 2 2 2 2 18" xfId="7900"/>
    <cellStyle name="Normal 2 2 2 2 2 2 2 2 2 2 2 2 2 2 2 2 2 2 2 2 2 2 2 2 2 2 2 2 2 2 2 2 2 2 2 2 2 2 2 2 2 2 2 2 2 2 2 2 2 2 2 2 2 2 2 2 2 2 2 19" xfId="10133"/>
    <cellStyle name="Normal 2 2 2 2 2 2 2 2 2 2 2 2 2 2 2 2 2 2 2 2 2 2 2 2 2 2 2 2 2 2 2 2 2 2 2 2 2 2 2 2 2 2 2 2 2 2 2 2 2 2 2 2 2 2 2 2 2 2 2 2" xfId="3892"/>
    <cellStyle name="Normal 2 2 2 2 2 2 2 2 2 2 2 2 2 2 2 2 2 2 2 2 2 2 2 2 2 2 2 2 2 2 2 2 2 2 2 2 2 2 2 2 2 2 2 2 2 2 2 2 2 2 2 2 2 2 2 2 2 2 2 2 10" xfId="3893"/>
    <cellStyle name="Normal 2 2 2 2 2 2 2 2 2 2 2 2 2 2 2 2 2 2 2 2 2 2 2 2 2 2 2 2 2 2 2 2 2 2 2 2 2 2 2 2 2 2 2 2 2 2 2 2 2 2 2 2 2 2 2 2 2 2 2 2 10 10" xfId="27365"/>
    <cellStyle name="Normal 2 2 2 2 2 2 2 2 2 2 2 2 2 2 2 2 2 2 2 2 2 2 2 2 2 2 2 2 2 2 2 2 2 2 2 2 2 2 2 2 2 2 2 2 2 2 2 2 2 2 2 2 2 2 2 2 2 2 2 2 10 2" xfId="8506"/>
    <cellStyle name="Normal 2 2 2 2 2 2 2 2 2 2 2 2 2 2 2 2 2 2 2 2 2 2 2 2 2 2 2 2 2 2 2 2 2 2 2 2 2 2 2 2 2 2 2 2 2 2 2 2 2 2 2 2 2 2 2 2 2 2 2 2 10 3" xfId="8932"/>
    <cellStyle name="Normal 2 2 2 2 2 2 2 2 2 2 2 2 2 2 2 2 2 2 2 2 2 2 2 2 2 2 2 2 2 2 2 2 2 2 2 2 2 2 2 2 2 2 2 2 2 2 2 2 2 2 2 2 2 2 2 2 2 2 2 2 10 4" xfId="8005"/>
    <cellStyle name="Normal 2 2 2 2 2 2 2 2 2 2 2 2 2 2 2 2 2 2 2 2 2 2 2 2 2 2 2 2 2 2 2 2 2 2 2 2 2 2 2 2 2 2 2 2 2 2 2 2 2 2 2 2 2 2 2 2 2 2 2 2 10 5" xfId="9971"/>
    <cellStyle name="Normal 2 2 2 2 2 2 2 2 2 2 2 2 2 2 2 2 2 2 2 2 2 2 2 2 2 2 2 2 2 2 2 2 2 2 2 2 2 2 2 2 2 2 2 2 2 2 2 2 2 2 2 2 2 2 2 2 2 2 2 2 10 6" xfId="13112"/>
    <cellStyle name="Normal 2 2 2 2 2 2 2 2 2 2 2 2 2 2 2 2 2 2 2 2 2 2 2 2 2 2 2 2 2 2 2 2 2 2 2 2 2 2 2 2 2 2 2 2 2 2 2 2 2 2 2 2 2 2 2 2 2 2 2 2 10 7" xfId="16220"/>
    <cellStyle name="Normal 2 2 2 2 2 2 2 2 2 2 2 2 2 2 2 2 2 2 2 2 2 2 2 2 2 2 2 2 2 2 2 2 2 2 2 2 2 2 2 2 2 2 2 2 2 2 2 2 2 2 2 2 2 2 2 2 2 2 2 2 10 8" xfId="30499"/>
    <cellStyle name="Normal 2 2 2 2 2 2 2 2 2 2 2 2 2 2 2 2 2 2 2 2 2 2 2 2 2 2 2 2 2 2 2 2 2 2 2 2 2 2 2 2 2 2 2 2 2 2 2 2 2 2 2 2 2 2 2 2 2 2 2 2 10 9" xfId="26984"/>
    <cellStyle name="Normal 2 2 2 2 2 2 2 2 2 2 2 2 2 2 2 2 2 2 2 2 2 2 2 2 2 2 2 2 2 2 2 2 2 2 2 2 2 2 2 2 2 2 2 2 2 2 2 2 2 2 2 2 2 2 2 2 2 2 2 2 10_Tabla M" xfId="36595"/>
    <cellStyle name="Normal 2 2 2 2 2 2 2 2 2 2 2 2 2 2 2 2 2 2 2 2 2 2 2 2 2 2 2 2 2 2 2 2 2 2 2 2 2 2 2 2 2 2 2 2 2 2 2 2 2 2 2 2 2 2 2 2 2 2 2 2 11" xfId="3894"/>
    <cellStyle name="Normal 2 2 2 2 2 2 2 2 2 2 2 2 2 2 2 2 2 2 2 2 2 2 2 2 2 2 2 2 2 2 2 2 2 2 2 2 2 2 2 2 2 2 2 2 2 2 2 2 2 2 2 2 2 2 2 2 2 2 2 2 11 10" xfId="31079"/>
    <cellStyle name="Normal 2 2 2 2 2 2 2 2 2 2 2 2 2 2 2 2 2 2 2 2 2 2 2 2 2 2 2 2 2 2 2 2 2 2 2 2 2 2 2 2 2 2 2 2 2 2 2 2 2 2 2 2 2 2 2 2 2 2 2 2 11 2" xfId="8507"/>
    <cellStyle name="Normal 2 2 2 2 2 2 2 2 2 2 2 2 2 2 2 2 2 2 2 2 2 2 2 2 2 2 2 2 2 2 2 2 2 2 2 2 2 2 2 2 2 2 2 2 2 2 2 2 2 2 2 2 2 2 2 2 2 2 2 2 11 3" xfId="8931"/>
    <cellStyle name="Normal 2 2 2 2 2 2 2 2 2 2 2 2 2 2 2 2 2 2 2 2 2 2 2 2 2 2 2 2 2 2 2 2 2 2 2 2 2 2 2 2 2 2 2 2 2 2 2 2 2 2 2 2 2 2 2 2 2 2 2 2 11 4" xfId="8006"/>
    <cellStyle name="Normal 2 2 2 2 2 2 2 2 2 2 2 2 2 2 2 2 2 2 2 2 2 2 2 2 2 2 2 2 2 2 2 2 2 2 2 2 2 2 2 2 2 2 2 2 2 2 2 2 2 2 2 2 2 2 2 2 2 2 2 2 11 5" xfId="9970"/>
    <cellStyle name="Normal 2 2 2 2 2 2 2 2 2 2 2 2 2 2 2 2 2 2 2 2 2 2 2 2 2 2 2 2 2 2 2 2 2 2 2 2 2 2 2 2 2 2 2 2 2 2 2 2 2 2 2 2 2 2 2 2 2 2 2 2 11 6" xfId="13111"/>
    <cellStyle name="Normal 2 2 2 2 2 2 2 2 2 2 2 2 2 2 2 2 2 2 2 2 2 2 2 2 2 2 2 2 2 2 2 2 2 2 2 2 2 2 2 2 2 2 2 2 2 2 2 2 2 2 2 2 2 2 2 2 2 2 2 2 11 7" xfId="16219"/>
    <cellStyle name="Normal 2 2 2 2 2 2 2 2 2 2 2 2 2 2 2 2 2 2 2 2 2 2 2 2 2 2 2 2 2 2 2 2 2 2 2 2 2 2 2 2 2 2 2 2 2 2 2 2 2 2 2 2 2 2 2 2 2 2 2 2 11 8" xfId="29330"/>
    <cellStyle name="Normal 2 2 2 2 2 2 2 2 2 2 2 2 2 2 2 2 2 2 2 2 2 2 2 2 2 2 2 2 2 2 2 2 2 2 2 2 2 2 2 2 2 2 2 2 2 2 2 2 2 2 2 2 2 2 2 2 2 2 2 2 11 9" xfId="28360"/>
    <cellStyle name="Normal 2 2 2 2 2 2 2 2 2 2 2 2 2 2 2 2 2 2 2 2 2 2 2 2 2 2 2 2 2 2 2 2 2 2 2 2 2 2 2 2 2 2 2 2 2 2 2 2 2 2 2 2 2 2 2 2 2 2 2 2 11_Tabla M" xfId="36596"/>
    <cellStyle name="Normal 2 2 2 2 2 2 2 2 2 2 2 2 2 2 2 2 2 2 2 2 2 2 2 2 2 2 2 2 2 2 2 2 2 2 2 2 2 2 2 2 2 2 2 2 2 2 2 2 2 2 2 2 2 2 2 2 2 2 2 2 12" xfId="3895"/>
    <cellStyle name="Normal 2 2 2 2 2 2 2 2 2 2 2 2 2 2 2 2 2 2 2 2 2 2 2 2 2 2 2 2 2 2 2 2 2 2 2 2 2 2 2 2 2 2 2 2 2 2 2 2 2 2 2 2 2 2 2 2 2 2 2 2 12 10" xfId="33419"/>
    <cellStyle name="Normal 2 2 2 2 2 2 2 2 2 2 2 2 2 2 2 2 2 2 2 2 2 2 2 2 2 2 2 2 2 2 2 2 2 2 2 2 2 2 2 2 2 2 2 2 2 2 2 2 2 2 2 2 2 2 2 2 2 2 2 2 12 2" xfId="8508"/>
    <cellStyle name="Normal 2 2 2 2 2 2 2 2 2 2 2 2 2 2 2 2 2 2 2 2 2 2 2 2 2 2 2 2 2 2 2 2 2 2 2 2 2 2 2 2 2 2 2 2 2 2 2 2 2 2 2 2 2 2 2 2 2 2 2 2 12 3" xfId="8930"/>
    <cellStyle name="Normal 2 2 2 2 2 2 2 2 2 2 2 2 2 2 2 2 2 2 2 2 2 2 2 2 2 2 2 2 2 2 2 2 2 2 2 2 2 2 2 2 2 2 2 2 2 2 2 2 2 2 2 2 2 2 2 2 2 2 2 2 12 4" xfId="8007"/>
    <cellStyle name="Normal 2 2 2 2 2 2 2 2 2 2 2 2 2 2 2 2 2 2 2 2 2 2 2 2 2 2 2 2 2 2 2 2 2 2 2 2 2 2 2 2 2 2 2 2 2 2 2 2 2 2 2 2 2 2 2 2 2 2 2 2 12 5" xfId="9914"/>
    <cellStyle name="Normal 2 2 2 2 2 2 2 2 2 2 2 2 2 2 2 2 2 2 2 2 2 2 2 2 2 2 2 2 2 2 2 2 2 2 2 2 2 2 2 2 2 2 2 2 2 2 2 2 2 2 2 2 2 2 2 2 2 2 2 2 12 6" xfId="13055"/>
    <cellStyle name="Normal 2 2 2 2 2 2 2 2 2 2 2 2 2 2 2 2 2 2 2 2 2 2 2 2 2 2 2 2 2 2 2 2 2 2 2 2 2 2 2 2 2 2 2 2 2 2 2 2 2 2 2 2 2 2 2 2 2 2 2 2 12 7" xfId="16163"/>
    <cellStyle name="Normal 2 2 2 2 2 2 2 2 2 2 2 2 2 2 2 2 2 2 2 2 2 2 2 2 2 2 2 2 2 2 2 2 2 2 2 2 2 2 2 2 2 2 2 2 2 2 2 2 2 2 2 2 2 2 2 2 2 2 2 2 12 8" xfId="28198"/>
    <cellStyle name="Normal 2 2 2 2 2 2 2 2 2 2 2 2 2 2 2 2 2 2 2 2 2 2 2 2 2 2 2 2 2 2 2 2 2 2 2 2 2 2 2 2 2 2 2 2 2 2 2 2 2 2 2 2 2 2 2 2 2 2 2 2 12 9" xfId="31900"/>
    <cellStyle name="Normal 2 2 2 2 2 2 2 2 2 2 2 2 2 2 2 2 2 2 2 2 2 2 2 2 2 2 2 2 2 2 2 2 2 2 2 2 2 2 2 2 2 2 2 2 2 2 2 2 2 2 2 2 2 2 2 2 2 2 2 2 12_Tabla M" xfId="36597"/>
    <cellStyle name="Normal 2 2 2 2 2 2 2 2 2 2 2 2 2 2 2 2 2 2 2 2 2 2 2 2 2 2 2 2 2 2 2 2 2 2 2 2 2 2 2 2 2 2 2 2 2 2 2 2 2 2 2 2 2 2 2 2 2 2 2 2 13" xfId="3896"/>
    <cellStyle name="Normal 2 2 2 2 2 2 2 2 2 2 2 2 2 2 2 2 2 2 2 2 2 2 2 2 2 2 2 2 2 2 2 2 2 2 2 2 2 2 2 2 2 2 2 2 2 2 2 2 2 2 2 2 2 2 2 2 2 2 2 2 13 10" xfId="35838"/>
    <cellStyle name="Normal 2 2 2 2 2 2 2 2 2 2 2 2 2 2 2 2 2 2 2 2 2 2 2 2 2 2 2 2 2 2 2 2 2 2 2 2 2 2 2 2 2 2 2 2 2 2 2 2 2 2 2 2 2 2 2 2 2 2 2 2 13 2" xfId="8509"/>
    <cellStyle name="Normal 2 2 2 2 2 2 2 2 2 2 2 2 2 2 2 2 2 2 2 2 2 2 2 2 2 2 2 2 2 2 2 2 2 2 2 2 2 2 2 2 2 2 2 2 2 2 2 2 2 2 2 2 2 2 2 2 2 2 2 2 13 3" xfId="8929"/>
    <cellStyle name="Normal 2 2 2 2 2 2 2 2 2 2 2 2 2 2 2 2 2 2 2 2 2 2 2 2 2 2 2 2 2 2 2 2 2 2 2 2 2 2 2 2 2 2 2 2 2 2 2 2 2 2 2 2 2 2 2 2 2 2 2 2 13 4" xfId="8008"/>
    <cellStyle name="Normal 2 2 2 2 2 2 2 2 2 2 2 2 2 2 2 2 2 2 2 2 2 2 2 2 2 2 2 2 2 2 2 2 2 2 2 2 2 2 2 2 2 2 2 2 2 2 2 2 2 2 2 2 2 2 2 2 2 2 2 2 13 5" xfId="9913"/>
    <cellStyle name="Normal 2 2 2 2 2 2 2 2 2 2 2 2 2 2 2 2 2 2 2 2 2 2 2 2 2 2 2 2 2 2 2 2 2 2 2 2 2 2 2 2 2 2 2 2 2 2 2 2 2 2 2 2 2 2 2 2 2 2 2 2 13 6" xfId="13054"/>
    <cellStyle name="Normal 2 2 2 2 2 2 2 2 2 2 2 2 2 2 2 2 2 2 2 2 2 2 2 2 2 2 2 2 2 2 2 2 2 2 2 2 2 2 2 2 2 2 2 2 2 2 2 2 2 2 2 2 2 2 2 2 2 2 2 2 13 7" xfId="16162"/>
    <cellStyle name="Normal 2 2 2 2 2 2 2 2 2 2 2 2 2 2 2 2 2 2 2 2 2 2 2 2 2 2 2 2 2 2 2 2 2 2 2 2 2 2 2 2 2 2 2 2 2 2 2 2 2 2 2 2 2 2 2 2 2 2 2 2 13 8" xfId="32562"/>
    <cellStyle name="Normal 2 2 2 2 2 2 2 2 2 2 2 2 2 2 2 2 2 2 2 2 2 2 2 2 2 2 2 2 2 2 2 2 2 2 2 2 2 2 2 2 2 2 2 2 2 2 2 2 2 2 2 2 2 2 2 2 2 2 2 2 13 9" xfId="33966"/>
    <cellStyle name="Normal 2 2 2 2 2 2 2 2 2 2 2 2 2 2 2 2 2 2 2 2 2 2 2 2 2 2 2 2 2 2 2 2 2 2 2 2 2 2 2 2 2 2 2 2 2 2 2 2 2 2 2 2 2 2 2 2 2 2 2 2 13_Tabla M" xfId="36598"/>
    <cellStyle name="Normal 2 2 2 2 2 2 2 2 2 2 2 2 2 2 2 2 2 2 2 2 2 2 2 2 2 2 2 2 2 2 2 2 2 2 2 2 2 2 2 2 2 2 2 2 2 2 2 2 2 2 2 2 2 2 2 2 2 2 2 2 14" xfId="3897"/>
    <cellStyle name="Normal 2 2 2 2 2 2 2 2 2 2 2 2 2 2 2 2 2 2 2 2 2 2 2 2 2 2 2 2 2 2 2 2 2 2 2 2 2 2 2 2 2 2 2 2 2 2 2 2 2 2 2 2 2 2 2 2 2 2 2 2 14 10" xfId="35359"/>
    <cellStyle name="Normal 2 2 2 2 2 2 2 2 2 2 2 2 2 2 2 2 2 2 2 2 2 2 2 2 2 2 2 2 2 2 2 2 2 2 2 2 2 2 2 2 2 2 2 2 2 2 2 2 2 2 2 2 2 2 2 2 2 2 2 2 14 2" xfId="8510"/>
    <cellStyle name="Normal 2 2 2 2 2 2 2 2 2 2 2 2 2 2 2 2 2 2 2 2 2 2 2 2 2 2 2 2 2 2 2 2 2 2 2 2 2 2 2 2 2 2 2 2 2 2 2 2 2 2 2 2 2 2 2 2 2 2 2 2 14 3" xfId="8928"/>
    <cellStyle name="Normal 2 2 2 2 2 2 2 2 2 2 2 2 2 2 2 2 2 2 2 2 2 2 2 2 2 2 2 2 2 2 2 2 2 2 2 2 2 2 2 2 2 2 2 2 2 2 2 2 2 2 2 2 2 2 2 2 2 2 2 2 14 4" xfId="8009"/>
    <cellStyle name="Normal 2 2 2 2 2 2 2 2 2 2 2 2 2 2 2 2 2 2 2 2 2 2 2 2 2 2 2 2 2 2 2 2 2 2 2 2 2 2 2 2 2 2 2 2 2 2 2 2 2 2 2 2 2 2 2 2 2 2 2 2 14 5" xfId="9912"/>
    <cellStyle name="Normal 2 2 2 2 2 2 2 2 2 2 2 2 2 2 2 2 2 2 2 2 2 2 2 2 2 2 2 2 2 2 2 2 2 2 2 2 2 2 2 2 2 2 2 2 2 2 2 2 2 2 2 2 2 2 2 2 2 2 2 2 14 6" xfId="13053"/>
    <cellStyle name="Normal 2 2 2 2 2 2 2 2 2 2 2 2 2 2 2 2 2 2 2 2 2 2 2 2 2 2 2 2 2 2 2 2 2 2 2 2 2 2 2 2 2 2 2 2 2 2 2 2 2 2 2 2 2 2 2 2 2 2 2 2 14 7" xfId="16161"/>
    <cellStyle name="Normal 2 2 2 2 2 2 2 2 2 2 2 2 2 2 2 2 2 2 2 2 2 2 2 2 2 2 2 2 2 2 2 2 2 2 2 2 2 2 2 2 2 2 2 2 2 2 2 2 2 2 2 2 2 2 2 2 2 2 2 2 14 8" xfId="31611"/>
    <cellStyle name="Normal 2 2 2 2 2 2 2 2 2 2 2 2 2 2 2 2 2 2 2 2 2 2 2 2 2 2 2 2 2 2 2 2 2 2 2 2 2 2 2 2 2 2 2 2 2 2 2 2 2 2 2 2 2 2 2 2 2 2 2 2 14 9" xfId="33208"/>
    <cellStyle name="Normal 2 2 2 2 2 2 2 2 2 2 2 2 2 2 2 2 2 2 2 2 2 2 2 2 2 2 2 2 2 2 2 2 2 2 2 2 2 2 2 2 2 2 2 2 2 2 2 2 2 2 2 2 2 2 2 2 2 2 2 2 14_Tabla M" xfId="36599"/>
    <cellStyle name="Normal 2 2 2 2 2 2 2 2 2 2 2 2 2 2 2 2 2 2 2 2 2 2 2 2 2 2 2 2 2 2 2 2 2 2 2 2 2 2 2 2 2 2 2 2 2 2 2 2 2 2 2 2 2 2 2 2 2 2 2 2 15" xfId="3898"/>
    <cellStyle name="Normal 2 2 2 2 2 2 2 2 2 2 2 2 2 2 2 2 2 2 2 2 2 2 2 2 2 2 2 2 2 2 2 2 2 2 2 2 2 2 2 2 2 2 2 2 2 2 2 2 2 2 2 2 2 2 2 2 2 2 2 2 15 10" xfId="34906"/>
    <cellStyle name="Normal 2 2 2 2 2 2 2 2 2 2 2 2 2 2 2 2 2 2 2 2 2 2 2 2 2 2 2 2 2 2 2 2 2 2 2 2 2 2 2 2 2 2 2 2 2 2 2 2 2 2 2 2 2 2 2 2 2 2 2 2 15 2" xfId="8511"/>
    <cellStyle name="Normal 2 2 2 2 2 2 2 2 2 2 2 2 2 2 2 2 2 2 2 2 2 2 2 2 2 2 2 2 2 2 2 2 2 2 2 2 2 2 2 2 2 2 2 2 2 2 2 2 2 2 2 2 2 2 2 2 2 2 2 2 15 3" xfId="8927"/>
    <cellStyle name="Normal 2 2 2 2 2 2 2 2 2 2 2 2 2 2 2 2 2 2 2 2 2 2 2 2 2 2 2 2 2 2 2 2 2 2 2 2 2 2 2 2 2 2 2 2 2 2 2 2 2 2 2 2 2 2 2 2 2 2 2 2 15 4" xfId="8010"/>
    <cellStyle name="Normal 2 2 2 2 2 2 2 2 2 2 2 2 2 2 2 2 2 2 2 2 2 2 2 2 2 2 2 2 2 2 2 2 2 2 2 2 2 2 2 2 2 2 2 2 2 2 2 2 2 2 2 2 2 2 2 2 2 2 2 2 15 5" xfId="9911"/>
    <cellStyle name="Normal 2 2 2 2 2 2 2 2 2 2 2 2 2 2 2 2 2 2 2 2 2 2 2 2 2 2 2 2 2 2 2 2 2 2 2 2 2 2 2 2 2 2 2 2 2 2 2 2 2 2 2 2 2 2 2 2 2 2 2 2 15 6" xfId="13052"/>
    <cellStyle name="Normal 2 2 2 2 2 2 2 2 2 2 2 2 2 2 2 2 2 2 2 2 2 2 2 2 2 2 2 2 2 2 2 2 2 2 2 2 2 2 2 2 2 2 2 2 2 2 2 2 2 2 2 2 2 2 2 2 2 2 2 2 15 7" xfId="16160"/>
    <cellStyle name="Normal 2 2 2 2 2 2 2 2 2 2 2 2 2 2 2 2 2 2 2 2 2 2 2 2 2 2 2 2 2 2 2 2 2 2 2 2 2 2 2 2 2 2 2 2 2 2 2 2 2 2 2 2 2 2 2 2 2 2 2 2 15 8" xfId="30498"/>
    <cellStyle name="Normal 2 2 2 2 2 2 2 2 2 2 2 2 2 2 2 2 2 2 2 2 2 2 2 2 2 2 2 2 2 2 2 2 2 2 2 2 2 2 2 2 2 2 2 2 2 2 2 2 2 2 2 2 2 2 2 2 2 2 2 2 15 9" xfId="27421"/>
    <cellStyle name="Normal 2 2 2 2 2 2 2 2 2 2 2 2 2 2 2 2 2 2 2 2 2 2 2 2 2 2 2 2 2 2 2 2 2 2 2 2 2 2 2 2 2 2 2 2 2 2 2 2 2 2 2 2 2 2 2 2 2 2 2 2 15_Tabla M" xfId="36600"/>
    <cellStyle name="Normal 2 2 2 2 2 2 2 2 2 2 2 2 2 2 2 2 2 2 2 2 2 2 2 2 2 2 2 2 2 2 2 2 2 2 2 2 2 2 2 2 2 2 2 2 2 2 2 2 2 2 2 2 2 2 2 2 2 2 2 2 16" xfId="8498"/>
    <cellStyle name="Normal 2 2 2 2 2 2 2 2 2 2 2 2 2 2 2 2 2 2 2 2 2 2 2 2 2 2 2 2 2 2 2 2 2 2 2 2 2 2 2 2 2 2 2 2 2 2 2 2 2 2 2 2 2 2 2 2 2 2 2 2 17" xfId="8940"/>
    <cellStyle name="Normal 2 2 2 2 2 2 2 2 2 2 2 2 2 2 2 2 2 2 2 2 2 2 2 2 2 2 2 2 2 2 2 2 2 2 2 2 2 2 2 2 2 2 2 2 2 2 2 2 2 2 2 2 2 2 2 2 2 2 2 2 18" xfId="7985"/>
    <cellStyle name="Normal 2 2 2 2 2 2 2 2 2 2 2 2 2 2 2 2 2 2 2 2 2 2 2 2 2 2 2 2 2 2 2 2 2 2 2 2 2 2 2 2 2 2 2 2 2 2 2 2 2 2 2 2 2 2 2 2 2 2 2 2 19" xfId="9991"/>
    <cellStyle name="Normal 2 2 2 2 2 2 2 2 2 2 2 2 2 2 2 2 2 2 2 2 2 2 2 2 2 2 2 2 2 2 2 2 2 2 2 2 2 2 2 2 2 2 2 2 2 2 2 2 2 2 2 2 2 2 2 2 2 2 2 2 2" xfId="3899"/>
    <cellStyle name="Normal 2 2 2 2 2 2 2 2 2 2 2 2 2 2 2 2 2 2 2 2 2 2 2 2 2 2 2 2 2 2 2 2 2 2 2 2 2 2 2 2 2 2 2 2 2 2 2 2 2 2 2 2 2 2 2 2 2 2 2 2 2 10" xfId="3900"/>
    <cellStyle name="Normal 2 2 2 2 2 2 2 2 2 2 2 2 2 2 2 2 2 2 2 2 2 2 2 2 2 2 2 2 2 2 2 2 2 2 2 2 2 2 2 2 2 2 2 2 2 2 2 2 2 2 2 2 2 2 2 2 2 2 2 2 2 11" xfId="3901"/>
    <cellStyle name="Normal 2 2 2 2 2 2 2 2 2 2 2 2 2 2 2 2 2 2 2 2 2 2 2 2 2 2 2 2 2 2 2 2 2 2 2 2 2 2 2 2 2 2 2 2 2 2 2 2 2 2 2 2 2 2 2 2 2 2 2 2 2 12" xfId="3902"/>
    <cellStyle name="Normal 2 2 2 2 2 2 2 2 2 2 2 2 2 2 2 2 2 2 2 2 2 2 2 2 2 2 2 2 2 2 2 2 2 2 2 2 2 2 2 2 2 2 2 2 2 2 2 2 2 2 2 2 2 2 2 2 2 2 2 2 2 13" xfId="3903"/>
    <cellStyle name="Normal 2 2 2 2 2 2 2 2 2 2 2 2 2 2 2 2 2 2 2 2 2 2 2 2 2 2 2 2 2 2 2 2 2 2 2 2 2 2 2 2 2 2 2 2 2 2 2 2 2 2 2 2 2 2 2 2 2 2 2 2 2 14" xfId="8505"/>
    <cellStyle name="Normal 2 2 2 2 2 2 2 2 2 2 2 2 2 2 2 2 2 2 2 2 2 2 2 2 2 2 2 2 2 2 2 2 2 2 2 2 2 2 2 2 2 2 2 2 2 2 2 2 2 2 2 2 2 2 2 2 2 2 2 2 2 15" xfId="8933"/>
    <cellStyle name="Normal 2 2 2 2 2 2 2 2 2 2 2 2 2 2 2 2 2 2 2 2 2 2 2 2 2 2 2 2 2 2 2 2 2 2 2 2 2 2 2 2 2 2 2 2 2 2 2 2 2 2 2 2 2 2 2 2 2 2 2 2 2 16" xfId="8004"/>
    <cellStyle name="Normal 2 2 2 2 2 2 2 2 2 2 2 2 2 2 2 2 2 2 2 2 2 2 2 2 2 2 2 2 2 2 2 2 2 2 2 2 2 2 2 2 2 2 2 2 2 2 2 2 2 2 2 2 2 2 2 2 2 2 2 2 2 17" xfId="9972"/>
    <cellStyle name="Normal 2 2 2 2 2 2 2 2 2 2 2 2 2 2 2 2 2 2 2 2 2 2 2 2 2 2 2 2 2 2 2 2 2 2 2 2 2 2 2 2 2 2 2 2 2 2 2 2 2 2 2 2 2 2 2 2 2 2 2 2 2 18" xfId="13113"/>
    <cellStyle name="Normal 2 2 2 2 2 2 2 2 2 2 2 2 2 2 2 2 2 2 2 2 2 2 2 2 2 2 2 2 2 2 2 2 2 2 2 2 2 2 2 2 2 2 2 2 2 2 2 2 2 2 2 2 2 2 2 2 2 2 2 2 2 19" xfId="16221"/>
    <cellStyle name="Normal 2 2 2 2 2 2 2 2 2 2 2 2 2 2 2 2 2 2 2 2 2 2 2 2 2 2 2 2 2 2 2 2 2 2 2 2 2 2 2 2 2 2 2 2 2 2 2 2 2 2 2 2 2 2 2 2 2 2 2 2 2 2" xfId="3904"/>
    <cellStyle name="Normal 2 2 2 2 2 2 2 2 2 2 2 2 2 2 2 2 2 2 2 2 2 2 2 2 2 2 2 2 2 2 2 2 2 2 2 2 2 2 2 2 2 2 2 2 2 2 2 2 2 2 2 2 2 2 2 2 2 2 2 2 2 2 10" xfId="3905"/>
    <cellStyle name="Normal 2 2 2 2 2 2 2 2 2 2 2 2 2 2 2 2 2 2 2 2 2 2 2 2 2 2 2 2 2 2 2 2 2 2 2 2 2 2 2 2 2 2 2 2 2 2 2 2 2 2 2 2 2 2 2 2 2 2 2 2 2 2 10 10" xfId="34905"/>
    <cellStyle name="Normal 2 2 2 2 2 2 2 2 2 2 2 2 2 2 2 2 2 2 2 2 2 2 2 2 2 2 2 2 2 2 2 2 2 2 2 2 2 2 2 2 2 2 2 2 2 2 2 2 2 2 2 2 2 2 2 2 2 2 2 2 2 2 10 2" xfId="8518"/>
    <cellStyle name="Normal 2 2 2 2 2 2 2 2 2 2 2 2 2 2 2 2 2 2 2 2 2 2 2 2 2 2 2 2 2 2 2 2 2 2 2 2 2 2 2 2 2 2 2 2 2 2 2 2 2 2 2 2 2 2 2 2 2 2 2 2 2 2 10 3" xfId="8894"/>
    <cellStyle name="Normal 2 2 2 2 2 2 2 2 2 2 2 2 2 2 2 2 2 2 2 2 2 2 2 2 2 2 2 2 2 2 2 2 2 2 2 2 2 2 2 2 2 2 2 2 2 2 2 2 2 2 2 2 2 2 2 2 2 2 2 2 2 2 10 4" xfId="8091"/>
    <cellStyle name="Normal 2 2 2 2 2 2 2 2 2 2 2 2 2 2 2 2 2 2 2 2 2 2 2 2 2 2 2 2 2 2 2 2 2 2 2 2 2 2 2 2 2 2 2 2 2 2 2 2 2 2 2 2 2 2 2 2 2 2 2 2 2 2 10 5" xfId="9778"/>
    <cellStyle name="Normal 2 2 2 2 2 2 2 2 2 2 2 2 2 2 2 2 2 2 2 2 2 2 2 2 2 2 2 2 2 2 2 2 2 2 2 2 2 2 2 2 2 2 2 2 2 2 2 2 2 2 2 2 2 2 2 2 2 2 2 2 2 2 10 6" xfId="12918"/>
    <cellStyle name="Normal 2 2 2 2 2 2 2 2 2 2 2 2 2 2 2 2 2 2 2 2 2 2 2 2 2 2 2 2 2 2 2 2 2 2 2 2 2 2 2 2 2 2 2 2 2 2 2 2 2 2 2 2 2 2 2 2 2 2 2 2 2 2 10 7" xfId="16030"/>
    <cellStyle name="Normal 2 2 2 2 2 2 2 2 2 2 2 2 2 2 2 2 2 2 2 2 2 2 2 2 2 2 2 2 2 2 2 2 2 2 2 2 2 2 2 2 2 2 2 2 2 2 2 2 2 2 2 2 2 2 2 2 2 2 2 2 2 2 10 8" xfId="28197"/>
    <cellStyle name="Normal 2 2 2 2 2 2 2 2 2 2 2 2 2 2 2 2 2 2 2 2 2 2 2 2 2 2 2 2 2 2 2 2 2 2 2 2 2 2 2 2 2 2 2 2 2 2 2 2 2 2 2 2 2 2 2 2 2 2 2 2 2 2 10 9" xfId="25051"/>
    <cellStyle name="Normal 2 2 2 2 2 2 2 2 2 2 2 2 2 2 2 2 2 2 2 2 2 2 2 2 2 2 2 2 2 2 2 2 2 2 2 2 2 2 2 2 2 2 2 2 2 2 2 2 2 2 2 2 2 2 2 2 2 2 2 2 2 2 10_Tabla M" xfId="36603"/>
    <cellStyle name="Normal 2 2 2 2 2 2 2 2 2 2 2 2 2 2 2 2 2 2 2 2 2 2 2 2 2 2 2 2 2 2 2 2 2 2 2 2 2 2 2 2 2 2 2 2 2 2 2 2 2 2 2 2 2 2 2 2 2 2 2 2 2 2 11" xfId="3906"/>
    <cellStyle name="Normal 2 2 2 2 2 2 2 2 2 2 2 2 2 2 2 2 2 2 2 2 2 2 2 2 2 2 2 2 2 2 2 2 2 2 2 2 2 2 2 2 2 2 2 2 2 2 2 2 2 2 2 2 2 2 2 2 2 2 2 2 2 2 11 10" xfId="34451"/>
    <cellStyle name="Normal 2 2 2 2 2 2 2 2 2 2 2 2 2 2 2 2 2 2 2 2 2 2 2 2 2 2 2 2 2 2 2 2 2 2 2 2 2 2 2 2 2 2 2 2 2 2 2 2 2 2 2 2 2 2 2 2 2 2 2 2 2 2 11 2" xfId="8519"/>
    <cellStyle name="Normal 2 2 2 2 2 2 2 2 2 2 2 2 2 2 2 2 2 2 2 2 2 2 2 2 2 2 2 2 2 2 2 2 2 2 2 2 2 2 2 2 2 2 2 2 2 2 2 2 2 2 2 2 2 2 2 2 2 2 2 2 2 2 11 3" xfId="8893"/>
    <cellStyle name="Normal 2 2 2 2 2 2 2 2 2 2 2 2 2 2 2 2 2 2 2 2 2 2 2 2 2 2 2 2 2 2 2 2 2 2 2 2 2 2 2 2 2 2 2 2 2 2 2 2 2 2 2 2 2 2 2 2 2 2 2 2 2 2 11 4" xfId="8092"/>
    <cellStyle name="Normal 2 2 2 2 2 2 2 2 2 2 2 2 2 2 2 2 2 2 2 2 2 2 2 2 2 2 2 2 2 2 2 2 2 2 2 2 2 2 2 2 2 2 2 2 2 2 2 2 2 2 2 2 2 2 2 2 2 2 2 2 2 2 11 5" xfId="9777"/>
    <cellStyle name="Normal 2 2 2 2 2 2 2 2 2 2 2 2 2 2 2 2 2 2 2 2 2 2 2 2 2 2 2 2 2 2 2 2 2 2 2 2 2 2 2 2 2 2 2 2 2 2 2 2 2 2 2 2 2 2 2 2 2 2 2 2 2 2 11 6" xfId="12917"/>
    <cellStyle name="Normal 2 2 2 2 2 2 2 2 2 2 2 2 2 2 2 2 2 2 2 2 2 2 2 2 2 2 2 2 2 2 2 2 2 2 2 2 2 2 2 2 2 2 2 2 2 2 2 2 2 2 2 2 2 2 2 2 2 2 2 2 2 2 11 7" xfId="16029"/>
    <cellStyle name="Normal 2 2 2 2 2 2 2 2 2 2 2 2 2 2 2 2 2 2 2 2 2 2 2 2 2 2 2 2 2 2 2 2 2 2 2 2 2 2 2 2 2 2 2 2 2 2 2 2 2 2 2 2 2 2 2 2 2 2 2 2 2 2 11 8" xfId="32561"/>
    <cellStyle name="Normal 2 2 2 2 2 2 2 2 2 2 2 2 2 2 2 2 2 2 2 2 2 2 2 2 2 2 2 2 2 2 2 2 2 2 2 2 2 2 2 2 2 2 2 2 2 2 2 2 2 2 2 2 2 2 2 2 2 2 2 2 2 2 11 9" xfId="33965"/>
    <cellStyle name="Normal 2 2 2 2 2 2 2 2 2 2 2 2 2 2 2 2 2 2 2 2 2 2 2 2 2 2 2 2 2 2 2 2 2 2 2 2 2 2 2 2 2 2 2 2 2 2 2 2 2 2 2 2 2 2 2 2 2 2 2 2 2 2 11_Tabla M" xfId="36604"/>
    <cellStyle name="Normal 2 2 2 2 2 2 2 2 2 2 2 2 2 2 2 2 2 2 2 2 2 2 2 2 2 2 2 2 2 2 2 2 2 2 2 2 2 2 2 2 2 2 2 2 2 2 2 2 2 2 2 2 2 2 2 2 2 2 2 2 2 2 12" xfId="3907"/>
    <cellStyle name="Normal 2 2 2 2 2 2 2 2 2 2 2 2 2 2 2 2 2 2 2 2 2 2 2 2 2 2 2 2 2 2 2 2 2 2 2 2 2 2 2 2 2 2 2 2 2 2 2 2 2 2 2 2 2 2 2 2 2 2 2 2 2 2 12 10" xfId="31017"/>
    <cellStyle name="Normal 2 2 2 2 2 2 2 2 2 2 2 2 2 2 2 2 2 2 2 2 2 2 2 2 2 2 2 2 2 2 2 2 2 2 2 2 2 2 2 2 2 2 2 2 2 2 2 2 2 2 2 2 2 2 2 2 2 2 2 2 2 2 12 2" xfId="8520"/>
    <cellStyle name="Normal 2 2 2 2 2 2 2 2 2 2 2 2 2 2 2 2 2 2 2 2 2 2 2 2 2 2 2 2 2 2 2 2 2 2 2 2 2 2 2 2 2 2 2 2 2 2 2 2 2 2 2 2 2 2 2 2 2 2 2 2 2 2 12 3" xfId="8892"/>
    <cellStyle name="Normal 2 2 2 2 2 2 2 2 2 2 2 2 2 2 2 2 2 2 2 2 2 2 2 2 2 2 2 2 2 2 2 2 2 2 2 2 2 2 2 2 2 2 2 2 2 2 2 2 2 2 2 2 2 2 2 2 2 2 2 2 2 2 12 4" xfId="8093"/>
    <cellStyle name="Normal 2 2 2 2 2 2 2 2 2 2 2 2 2 2 2 2 2 2 2 2 2 2 2 2 2 2 2 2 2 2 2 2 2 2 2 2 2 2 2 2 2 2 2 2 2 2 2 2 2 2 2 2 2 2 2 2 2 2 2 2 2 2 12 5" xfId="9776"/>
    <cellStyle name="Normal 2 2 2 2 2 2 2 2 2 2 2 2 2 2 2 2 2 2 2 2 2 2 2 2 2 2 2 2 2 2 2 2 2 2 2 2 2 2 2 2 2 2 2 2 2 2 2 2 2 2 2 2 2 2 2 2 2 2 2 2 2 2 12 6" xfId="12916"/>
    <cellStyle name="Normal 2 2 2 2 2 2 2 2 2 2 2 2 2 2 2 2 2 2 2 2 2 2 2 2 2 2 2 2 2 2 2 2 2 2 2 2 2 2 2 2 2 2 2 2 2 2 2 2 2 2 2 2 2 2 2 2 2 2 2 2 2 2 12 7" xfId="16028"/>
    <cellStyle name="Normal 2 2 2 2 2 2 2 2 2 2 2 2 2 2 2 2 2 2 2 2 2 2 2 2 2 2 2 2 2 2 2 2 2 2 2 2 2 2 2 2 2 2 2 2 2 2 2 2 2 2 2 2 2 2 2 2 2 2 2 2 2 2 12 8" xfId="31610"/>
    <cellStyle name="Normal 2 2 2 2 2 2 2 2 2 2 2 2 2 2 2 2 2 2 2 2 2 2 2 2 2 2 2 2 2 2 2 2 2 2 2 2 2 2 2 2 2 2 2 2 2 2 2 2 2 2 2 2 2 2 2 2 2 2 2 2 2 2 12 9" xfId="33207"/>
    <cellStyle name="Normal 2 2 2 2 2 2 2 2 2 2 2 2 2 2 2 2 2 2 2 2 2 2 2 2 2 2 2 2 2 2 2 2 2 2 2 2 2 2 2 2 2 2 2 2 2 2 2 2 2 2 2 2 2 2 2 2 2 2 2 2 2 2 12_Tabla M" xfId="36605"/>
    <cellStyle name="Normal 2 2 2 2 2 2 2 2 2 2 2 2 2 2 2 2 2 2 2 2 2 2 2 2 2 2 2 2 2 2 2 2 2 2 2 2 2 2 2 2 2 2 2 2 2 2 2 2 2 2 2 2 2 2 2 2 2 2 2 2 2 2 13" xfId="3908"/>
    <cellStyle name="Normal 2 2 2 2 2 2 2 2 2 2 2 2 2 2 2 2 2 2 2 2 2 2 2 2 2 2 2 2 2 2 2 2 2 2 2 2 2 2 2 2 2 2 2 2 2 2 2 2 2 2 2 2 2 2 2 2 2 2 2 2 2 2 13 10" xfId="31851"/>
    <cellStyle name="Normal 2 2 2 2 2 2 2 2 2 2 2 2 2 2 2 2 2 2 2 2 2 2 2 2 2 2 2 2 2 2 2 2 2 2 2 2 2 2 2 2 2 2 2 2 2 2 2 2 2 2 2 2 2 2 2 2 2 2 2 2 2 2 13 2" xfId="8521"/>
    <cellStyle name="Normal 2 2 2 2 2 2 2 2 2 2 2 2 2 2 2 2 2 2 2 2 2 2 2 2 2 2 2 2 2 2 2 2 2 2 2 2 2 2 2 2 2 2 2 2 2 2 2 2 2 2 2 2 2 2 2 2 2 2 2 2 2 2 13 3" xfId="8891"/>
    <cellStyle name="Normal 2 2 2 2 2 2 2 2 2 2 2 2 2 2 2 2 2 2 2 2 2 2 2 2 2 2 2 2 2 2 2 2 2 2 2 2 2 2 2 2 2 2 2 2 2 2 2 2 2 2 2 2 2 2 2 2 2 2 2 2 2 2 13 4" xfId="8094"/>
    <cellStyle name="Normal 2 2 2 2 2 2 2 2 2 2 2 2 2 2 2 2 2 2 2 2 2 2 2 2 2 2 2 2 2 2 2 2 2 2 2 2 2 2 2 2 2 2 2 2 2 2 2 2 2 2 2 2 2 2 2 2 2 2 2 2 2 2 13 5" xfId="9775"/>
    <cellStyle name="Normal 2 2 2 2 2 2 2 2 2 2 2 2 2 2 2 2 2 2 2 2 2 2 2 2 2 2 2 2 2 2 2 2 2 2 2 2 2 2 2 2 2 2 2 2 2 2 2 2 2 2 2 2 2 2 2 2 2 2 2 2 2 2 13 6" xfId="12915"/>
    <cellStyle name="Normal 2 2 2 2 2 2 2 2 2 2 2 2 2 2 2 2 2 2 2 2 2 2 2 2 2 2 2 2 2 2 2 2 2 2 2 2 2 2 2 2 2 2 2 2 2 2 2 2 2 2 2 2 2 2 2 2 2 2 2 2 2 2 13 7" xfId="16027"/>
    <cellStyle name="Normal 2 2 2 2 2 2 2 2 2 2 2 2 2 2 2 2 2 2 2 2 2 2 2 2 2 2 2 2 2 2 2 2 2 2 2 2 2 2 2 2 2 2 2 2 2 2 2 2 2 2 2 2 2 2 2 2 2 2 2 2 2 2 13 8" xfId="30497"/>
    <cellStyle name="Normal 2 2 2 2 2 2 2 2 2 2 2 2 2 2 2 2 2 2 2 2 2 2 2 2 2 2 2 2 2 2 2 2 2 2 2 2 2 2 2 2 2 2 2 2 2 2 2 2 2 2 2 2 2 2 2 2 2 2 2 2 2 2 13 9" xfId="29709"/>
    <cellStyle name="Normal 2 2 2 2 2 2 2 2 2 2 2 2 2 2 2 2 2 2 2 2 2 2 2 2 2 2 2 2 2 2 2 2 2 2 2 2 2 2 2 2 2 2 2 2 2 2 2 2 2 2 2 2 2 2 2 2 2 2 2 2 2 2 13_Tabla M" xfId="36606"/>
    <cellStyle name="Normal 2 2 2 2 2 2 2 2 2 2 2 2 2 2 2 2 2 2 2 2 2 2 2 2 2 2 2 2 2 2 2 2 2 2 2 2 2 2 2 2 2 2 2 2 2 2 2 2 2 2 2 2 2 2 2 2 2 2 2 2 2 2 14" xfId="8512"/>
    <cellStyle name="Normal 2 2 2 2 2 2 2 2 2 2 2 2 2 2 2 2 2 2 2 2 2 2 2 2 2 2 2 2 2 2 2 2 2 2 2 2 2 2 2 2 2 2 2 2 2 2 2 2 2 2 2 2 2 2 2 2 2 2 2 2 2 2 15" xfId="8926"/>
    <cellStyle name="Normal 2 2 2 2 2 2 2 2 2 2 2 2 2 2 2 2 2 2 2 2 2 2 2 2 2 2 2 2 2 2 2 2 2 2 2 2 2 2 2 2 2 2 2 2 2 2 2 2 2 2 2 2 2 2 2 2 2 2 2 2 2 2 16" xfId="8011"/>
    <cellStyle name="Normal 2 2 2 2 2 2 2 2 2 2 2 2 2 2 2 2 2 2 2 2 2 2 2 2 2 2 2 2 2 2 2 2 2 2 2 2 2 2 2 2 2 2 2 2 2 2 2 2 2 2 2 2 2 2 2 2 2 2 2 2 2 2 17" xfId="9910"/>
    <cellStyle name="Normal 2 2 2 2 2 2 2 2 2 2 2 2 2 2 2 2 2 2 2 2 2 2 2 2 2 2 2 2 2 2 2 2 2 2 2 2 2 2 2 2 2 2 2 2 2 2 2 2 2 2 2 2 2 2 2 2 2 2 2 2 2 2 18" xfId="13051"/>
    <cellStyle name="Normal 2 2 2 2 2 2 2 2 2 2 2 2 2 2 2 2 2 2 2 2 2 2 2 2 2 2 2 2 2 2 2 2 2 2 2 2 2 2 2 2 2 2 2 2 2 2 2 2 2 2 2 2 2 2 2 2 2 2 2 2 2 2 19" xfId="16159"/>
    <cellStyle name="Normal 2 2 2 2 2 2 2 2 2 2 2 2 2 2 2 2 2 2 2 2 2 2 2 2 2 2 2 2 2 2 2 2 2 2 2 2 2 2 2 2 2 2 2 2 2 2 2 2 2 2 2 2 2 2 2 2 2 2 2 2 2 2 2" xfId="3909"/>
    <cellStyle name="Normal 2 2 2 2 2 2 2 2 2 2 2 2 2 2 2 2 2 2 2 2 2 2 2 2 2 2 2 2 2 2 2 2 2 2 2 2 2 2 2 2 2 2 2 2 2 2 2 2 2 2 2 2 2 2 2 2 2 2 2 2 2 2 2 10" xfId="3910"/>
    <cellStyle name="Normal 2 2 2 2 2 2 2 2 2 2 2 2 2 2 2 2 2 2 2 2 2 2 2 2 2 2 2 2 2 2 2 2 2 2 2 2 2 2 2 2 2 2 2 2 2 2 2 2 2 2 2 2 2 2 2 2 2 2 2 2 2 2 2 11" xfId="3911"/>
    <cellStyle name="Normal 2 2 2 2 2 2 2 2 2 2 2 2 2 2 2 2 2 2 2 2 2 2 2 2 2 2 2 2 2 2 2 2 2 2 2 2 2 2 2 2 2 2 2 2 2 2 2 2 2 2 2 2 2 2 2 2 2 2 2 2 2 2 2 12" xfId="8517"/>
    <cellStyle name="Normal 2 2 2 2 2 2 2 2 2 2 2 2 2 2 2 2 2 2 2 2 2 2 2 2 2 2 2 2 2 2 2 2 2 2 2 2 2 2 2 2 2 2 2 2 2 2 2 2 2 2 2 2 2 2 2 2 2 2 2 2 2 2 2 13" xfId="8895"/>
    <cellStyle name="Normal 2 2 2 2 2 2 2 2 2 2 2 2 2 2 2 2 2 2 2 2 2 2 2 2 2 2 2 2 2 2 2 2 2 2 2 2 2 2 2 2 2 2 2 2 2 2 2 2 2 2 2 2 2 2 2 2 2 2 2 2 2 2 2 14" xfId="8078"/>
    <cellStyle name="Normal 2 2 2 2 2 2 2 2 2 2 2 2 2 2 2 2 2 2 2 2 2 2 2 2 2 2 2 2 2 2 2 2 2 2 2 2 2 2 2 2 2 2 2 2 2 2 2 2 2 2 2 2 2 2 2 2 2 2 2 2 2 2 2 15" xfId="9791"/>
    <cellStyle name="Normal 2 2 2 2 2 2 2 2 2 2 2 2 2 2 2 2 2 2 2 2 2 2 2 2 2 2 2 2 2 2 2 2 2 2 2 2 2 2 2 2 2 2 2 2 2 2 2 2 2 2 2 2 2 2 2 2 2 2 2 2 2 2 2 16" xfId="12931"/>
    <cellStyle name="Normal 2 2 2 2 2 2 2 2 2 2 2 2 2 2 2 2 2 2 2 2 2 2 2 2 2 2 2 2 2 2 2 2 2 2 2 2 2 2 2 2 2 2 2 2 2 2 2 2 2 2 2 2 2 2 2 2 2 2 2 2 2 2 2 17" xfId="16043"/>
    <cellStyle name="Normal 2 2 2 2 2 2 2 2 2 2 2 2 2 2 2 2 2 2 2 2 2 2 2 2 2 2 2 2 2 2 2 2 2 2 2 2 2 2 2 2 2 2 2 2 2 2 2 2 2 2 2 2 2 2 2 2 2 2 2 2 2 2 2 18" xfId="29328"/>
    <cellStyle name="Normal 2 2 2 2 2 2 2 2 2 2 2 2 2 2 2 2 2 2 2 2 2 2 2 2 2 2 2 2 2 2 2 2 2 2 2 2 2 2 2 2 2 2 2 2 2 2 2 2 2 2 2 2 2 2 2 2 2 2 2 2 2 2 2 19" xfId="30656"/>
    <cellStyle name="Normal 2 2 2 2 2 2 2 2 2 2 2 2 2 2 2 2 2 2 2 2 2 2 2 2 2 2 2 2 2 2 2 2 2 2 2 2 2 2 2 2 2 2 2 2 2 2 2 2 2 2 2 2 2 2 2 2 2 2 2 2 2 2 2 2" xfId="3912"/>
    <cellStyle name="Normal 2 2 2 2 2 2 2 2 2 2 2 2 2 2 2 2 2 2 2 2 2 2 2 2 2 2 2 2 2 2 2 2 2 2 2 2 2 2 2 2 2 2 2 2 2 2 2 2 2 2 2 2 2 2 2 2 2 2 2 2 2 2 2 2 10" xfId="3913"/>
    <cellStyle name="Normal 2 2 2 2 2 2 2 2 2 2 2 2 2 2 2 2 2 2 2 2 2 2 2 2 2 2 2 2 2 2 2 2 2 2 2 2 2 2 2 2 2 2 2 2 2 2 2 2 2 2 2 2 2 2 2 2 2 2 2 2 2 2 2 2 10 10" xfId="34450"/>
    <cellStyle name="Normal 2 2 2 2 2 2 2 2 2 2 2 2 2 2 2 2 2 2 2 2 2 2 2 2 2 2 2 2 2 2 2 2 2 2 2 2 2 2 2 2 2 2 2 2 2 2 2 2 2 2 2 2 2 2 2 2 2 2 2 2 2 2 2 2 10 2" xfId="8526"/>
    <cellStyle name="Normal 2 2 2 2 2 2 2 2 2 2 2 2 2 2 2 2 2 2 2 2 2 2 2 2 2 2 2 2 2 2 2 2 2 2 2 2 2 2 2 2 2 2 2 2 2 2 2 2 2 2 2 2 2 2 2 2 2 2 2 2 2 2 2 2 10 3" xfId="8886"/>
    <cellStyle name="Normal 2 2 2 2 2 2 2 2 2 2 2 2 2 2 2 2 2 2 2 2 2 2 2 2 2 2 2 2 2 2 2 2 2 2 2 2 2 2 2 2 2 2 2 2 2 2 2 2 2 2 2 2 2 2 2 2 2 2 2 2 2 2 2 2 10 4" xfId="8099"/>
    <cellStyle name="Normal 2 2 2 2 2 2 2 2 2 2 2 2 2 2 2 2 2 2 2 2 2 2 2 2 2 2 2 2 2 2 2 2 2 2 2 2 2 2 2 2 2 2 2 2 2 2 2 2 2 2 2 2 2 2 2 2 2 2 2 2 2 2 2 2 10 5" xfId="9772"/>
    <cellStyle name="Normal 2 2 2 2 2 2 2 2 2 2 2 2 2 2 2 2 2 2 2 2 2 2 2 2 2 2 2 2 2 2 2 2 2 2 2 2 2 2 2 2 2 2 2 2 2 2 2 2 2 2 2 2 2 2 2 2 2 2 2 2 2 2 2 2 10 6" xfId="12912"/>
    <cellStyle name="Normal 2 2 2 2 2 2 2 2 2 2 2 2 2 2 2 2 2 2 2 2 2 2 2 2 2 2 2 2 2 2 2 2 2 2 2 2 2 2 2 2 2 2 2 2 2 2 2 2 2 2 2 2 2 2 2 2 2 2 2 2 2 2 2 2 10 7" xfId="16024"/>
    <cellStyle name="Normal 2 2 2 2 2 2 2 2 2 2 2 2 2 2 2 2 2 2 2 2 2 2 2 2 2 2 2 2 2 2 2 2 2 2 2 2 2 2 2 2 2 2 2 2 2 2 2 2 2 2 2 2 2 2 2 2 2 2 2 2 2 2 2 2 10 8" xfId="30496"/>
    <cellStyle name="Normal 2 2 2 2 2 2 2 2 2 2 2 2 2 2 2 2 2 2 2 2 2 2 2 2 2 2 2 2 2 2 2 2 2 2 2 2 2 2 2 2 2 2 2 2 2 2 2 2 2 2 2 2 2 2 2 2 2 2 2 2 2 2 2 2 10 9" xfId="30851"/>
    <cellStyle name="Normal 2 2 2 2 2 2 2 2 2 2 2 2 2 2 2 2 2 2 2 2 2 2 2 2 2 2 2 2 2 2 2 2 2 2 2 2 2 2 2 2 2 2 2 2 2 2 2 2 2 2 2 2 2 2 2 2 2 2 2 2 2 2 2 2 10_Tabla M" xfId="36609"/>
    <cellStyle name="Normal 2 2 2 2 2 2 2 2 2 2 2 2 2 2 2 2 2 2 2 2 2 2 2 2 2 2 2 2 2 2 2 2 2 2 2 2 2 2 2 2 2 2 2 2 2 2 2 2 2 2 2 2 2 2 2 2 2 2 2 2 2 2 2 2 11" xfId="3914"/>
    <cellStyle name="Normal 2 2 2 2 2 2 2 2 2 2 2 2 2 2 2 2 2 2 2 2 2 2 2 2 2 2 2 2 2 2 2 2 2 2 2 2 2 2 2 2 2 2 2 2 2 2 2 2 2 2 2 2 2 2 2 2 2 2 2 2 2 2 2 2 11 10" xfId="28801"/>
    <cellStyle name="Normal 2 2 2 2 2 2 2 2 2 2 2 2 2 2 2 2 2 2 2 2 2 2 2 2 2 2 2 2 2 2 2 2 2 2 2 2 2 2 2 2 2 2 2 2 2 2 2 2 2 2 2 2 2 2 2 2 2 2 2 2 2 2 2 2 11 2" xfId="8527"/>
    <cellStyle name="Normal 2 2 2 2 2 2 2 2 2 2 2 2 2 2 2 2 2 2 2 2 2 2 2 2 2 2 2 2 2 2 2 2 2 2 2 2 2 2 2 2 2 2 2 2 2 2 2 2 2 2 2 2 2 2 2 2 2 2 2 2 2 2 2 2 11 3" xfId="8885"/>
    <cellStyle name="Normal 2 2 2 2 2 2 2 2 2 2 2 2 2 2 2 2 2 2 2 2 2 2 2 2 2 2 2 2 2 2 2 2 2 2 2 2 2 2 2 2 2 2 2 2 2 2 2 2 2 2 2 2 2 2 2 2 2 2 2 2 2 2 2 2 11 4" xfId="8100"/>
    <cellStyle name="Normal 2 2 2 2 2 2 2 2 2 2 2 2 2 2 2 2 2 2 2 2 2 2 2 2 2 2 2 2 2 2 2 2 2 2 2 2 2 2 2 2 2 2 2 2 2 2 2 2 2 2 2 2 2 2 2 2 2 2 2 2 2 2 2 2 11 5" xfId="9771"/>
    <cellStyle name="Normal 2 2 2 2 2 2 2 2 2 2 2 2 2 2 2 2 2 2 2 2 2 2 2 2 2 2 2 2 2 2 2 2 2 2 2 2 2 2 2 2 2 2 2 2 2 2 2 2 2 2 2 2 2 2 2 2 2 2 2 2 2 2 2 2 11 6" xfId="12911"/>
    <cellStyle name="Normal 2 2 2 2 2 2 2 2 2 2 2 2 2 2 2 2 2 2 2 2 2 2 2 2 2 2 2 2 2 2 2 2 2 2 2 2 2 2 2 2 2 2 2 2 2 2 2 2 2 2 2 2 2 2 2 2 2 2 2 2 2 2 2 2 11 7" xfId="16023"/>
    <cellStyle name="Normal 2 2 2 2 2 2 2 2 2 2 2 2 2 2 2 2 2 2 2 2 2 2 2 2 2 2 2 2 2 2 2 2 2 2 2 2 2 2 2 2 2 2 2 2 2 2 2 2 2 2 2 2 2 2 2 2 2 2 2 2 2 2 2 2 11 8" xfId="29326"/>
    <cellStyle name="Normal 2 2 2 2 2 2 2 2 2 2 2 2 2 2 2 2 2 2 2 2 2 2 2 2 2 2 2 2 2 2 2 2 2 2 2 2 2 2 2 2 2 2 2 2 2 2 2 2 2 2 2 2 2 2 2 2 2 2 2 2 2 2 2 2 11 9" xfId="27203"/>
    <cellStyle name="Normal 2 2 2 2 2 2 2 2 2 2 2 2 2 2 2 2 2 2 2 2 2 2 2 2 2 2 2 2 2 2 2 2 2 2 2 2 2 2 2 2 2 2 2 2 2 2 2 2 2 2 2 2 2 2 2 2 2 2 2 2 2 2 2 2 11_Tabla M" xfId="36610"/>
    <cellStyle name="Normal 2 2 2 2 2 2 2 2 2 2 2 2 2 2 2 2 2 2 2 2 2 2 2 2 2 2 2 2 2 2 2 2 2 2 2 2 2 2 2 2 2 2 2 2 2 2 2 2 2 2 2 2 2 2 2 2 2 2 2 2 2 2 2 2 12" xfId="8522"/>
    <cellStyle name="Normal 2 2 2 2 2 2 2 2 2 2 2 2 2 2 2 2 2 2 2 2 2 2 2 2 2 2 2 2 2 2 2 2 2 2 2 2 2 2 2 2 2 2 2 2 2 2 2 2 2 2 2 2 2 2 2 2 2 2 2 2 2 2 2 2 13" xfId="8890"/>
    <cellStyle name="Normal 2 2 2 2 2 2 2 2 2 2 2 2 2 2 2 2 2 2 2 2 2 2 2 2 2 2 2 2 2 2 2 2 2 2 2 2 2 2 2 2 2 2 2 2 2 2 2 2 2 2 2 2 2 2 2 2 2 2 2 2 2 2 2 2 14" xfId="8095"/>
    <cellStyle name="Normal 2 2 2 2 2 2 2 2 2 2 2 2 2 2 2 2 2 2 2 2 2 2 2 2 2 2 2 2 2 2 2 2 2 2 2 2 2 2 2 2 2 2 2 2 2 2 2 2 2 2 2 2 2 2 2 2 2 2 2 2 2 2 2 2 15" xfId="9774"/>
    <cellStyle name="Normal 2 2 2 2 2 2 2 2 2 2 2 2 2 2 2 2 2 2 2 2 2 2 2 2 2 2 2 2 2 2 2 2 2 2 2 2 2 2 2 2 2 2 2 2 2 2 2 2 2 2 2 2 2 2 2 2 2 2 2 2 2 2 2 2 16" xfId="12914"/>
    <cellStyle name="Normal 2 2 2 2 2 2 2 2 2 2 2 2 2 2 2 2 2 2 2 2 2 2 2 2 2 2 2 2 2 2 2 2 2 2 2 2 2 2 2 2 2 2 2 2 2 2 2 2 2 2 2 2 2 2 2 2 2 2 2 2 2 2 2 2 17" xfId="16026"/>
    <cellStyle name="Normal 2 2 2 2 2 2 2 2 2 2 2 2 2 2 2 2 2 2 2 2 2 2 2 2 2 2 2 2 2 2 2 2 2 2 2 2 2 2 2 2 2 2 2 2 2 2 2 2 2 2 2 2 2 2 2 2 2 2 2 2 2 2 2 2 18" xfId="29327"/>
    <cellStyle name="Normal 2 2 2 2 2 2 2 2 2 2 2 2 2 2 2 2 2 2 2 2 2 2 2 2 2 2 2 2 2 2 2 2 2 2 2 2 2 2 2 2 2 2 2 2 2 2 2 2 2 2 2 2 2 2 2 2 2 2 2 2 2 2 2 2 19" xfId="31772"/>
    <cellStyle name="Normal 2 2 2 2 2 2 2 2 2 2 2 2 2 2 2 2 2 2 2 2 2 2 2 2 2 2 2 2 2 2 2 2 2 2 2 2 2 2 2 2 2 2 2 2 2 2 2 2 2 2 2 2 2 2 2 2 2 2 2 2 2 2 2 2 2" xfId="3915"/>
    <cellStyle name="Normal 2 2 2 2 2 2 2 2 2 2 2 2 2 2 2 2 2 2 2 2 2 2 2 2 2 2 2 2 2 2 2 2 2 2 2 2 2 2 2 2 2 2 2 2 2 2 2 2 2 2 2 2 2 2 2 2 2 2 2 2 2 2 2 2 2 10" xfId="8525"/>
    <cellStyle name="Normal 2 2 2 2 2 2 2 2 2 2 2 2 2 2 2 2 2 2 2 2 2 2 2 2 2 2 2 2 2 2 2 2 2 2 2 2 2 2 2 2 2 2 2 2 2 2 2 2 2 2 2 2 2 2 2 2 2 2 2 2 2 2 2 2 2 11" xfId="8887"/>
    <cellStyle name="Normal 2 2 2 2 2 2 2 2 2 2 2 2 2 2 2 2 2 2 2 2 2 2 2 2 2 2 2 2 2 2 2 2 2 2 2 2 2 2 2 2 2 2 2 2 2 2 2 2 2 2 2 2 2 2 2 2 2 2 2 2 2 2 2 2 2 12" xfId="8098"/>
    <cellStyle name="Normal 2 2 2 2 2 2 2 2 2 2 2 2 2 2 2 2 2 2 2 2 2 2 2 2 2 2 2 2 2 2 2 2 2 2 2 2 2 2 2 2 2 2 2 2 2 2 2 2 2 2 2 2 2 2 2 2 2 2 2 2 2 2 2 2 2 13" xfId="9773"/>
    <cellStyle name="Normal 2 2 2 2 2 2 2 2 2 2 2 2 2 2 2 2 2 2 2 2 2 2 2 2 2 2 2 2 2 2 2 2 2 2 2 2 2 2 2 2 2 2 2 2 2 2 2 2 2 2 2 2 2 2 2 2 2 2 2 2 2 2 2 2 2 14" xfId="12913"/>
    <cellStyle name="Normal 2 2 2 2 2 2 2 2 2 2 2 2 2 2 2 2 2 2 2 2 2 2 2 2 2 2 2 2 2 2 2 2 2 2 2 2 2 2 2 2 2 2 2 2 2 2 2 2 2 2 2 2 2 2 2 2 2 2 2 2 2 2 2 2 2 15" xfId="16025"/>
    <cellStyle name="Normal 2 2 2 2 2 2 2 2 2 2 2 2 2 2 2 2 2 2 2 2 2 2 2 2 2 2 2 2 2 2 2 2 2 2 2 2 2 2 2 2 2 2 2 2 2 2 2 2 2 2 2 2 2 2 2 2 2 2 2 2 2 2 2 2 2 16" xfId="31609"/>
    <cellStyle name="Normal 2 2 2 2 2 2 2 2 2 2 2 2 2 2 2 2 2 2 2 2 2 2 2 2 2 2 2 2 2 2 2 2 2 2 2 2 2 2 2 2 2 2 2 2 2 2 2 2 2 2 2 2 2 2 2 2 2 2 2 2 2 2 2 2 2 17" xfId="33206"/>
    <cellStyle name="Normal 2 2 2 2 2 2 2 2 2 2 2 2 2 2 2 2 2 2 2 2 2 2 2 2 2 2 2 2 2 2 2 2 2 2 2 2 2 2 2 2 2 2 2 2 2 2 2 2 2 2 2 2 2 2 2 2 2 2 2 2 2 2 2 2 2 18" xfId="34904"/>
    <cellStyle name="Normal 2 2 2 2 2 2 2 2 2 2 2 2 2 2 2 2 2 2 2 2 2 2 2 2 2 2 2 2 2 2 2 2 2 2 2 2 2 2 2 2 2 2 2 2 2 2 2 2 2 2 2 2 2 2 2 2 2 2 2 2 2 2 2 2 2 2" xfId="3916"/>
    <cellStyle name="Normal 2 2 2 2 2 2 2 2 2 2 2 2 2 2 2 2 2 2 2 2 2 2 2 2 2 2 2 2 2 2 2 2 2 2 2 2 2 2 2 2 2 2 2 2 2 2 2 2 2 2 2 2 2 2 2 2 2 2 2 2 2 2 2 2 2 2 10" xfId="8528"/>
    <cellStyle name="Normal 2 2 2 2 2 2 2 2 2 2 2 2 2 2 2 2 2 2 2 2 2 2 2 2 2 2 2 2 2 2 2 2 2 2 2 2 2 2 2 2 2 2 2 2 2 2 2 2 2 2 2 2 2 2 2 2 2 2 2 2 2 2 2 2 2 2 11" xfId="8884"/>
    <cellStyle name="Normal 2 2 2 2 2 2 2 2 2 2 2 2 2 2 2 2 2 2 2 2 2 2 2 2 2 2 2 2 2 2 2 2 2 2 2 2 2 2 2 2 2 2 2 2 2 2 2 2 2 2 2 2 2 2 2 2 2 2 2 2 2 2 2 2 2 2 12" xfId="8113"/>
    <cellStyle name="Normal 2 2 2 2 2 2 2 2 2 2 2 2 2 2 2 2 2 2 2 2 2 2 2 2 2 2 2 2 2 2 2 2 2 2 2 2 2 2 2 2 2 2 2 2 2 2 2 2 2 2 2 2 2 2 2 2 2 2 2 2 2 2 2 2 2 2 13" xfId="9707"/>
    <cellStyle name="Normal 2 2 2 2 2 2 2 2 2 2 2 2 2 2 2 2 2 2 2 2 2 2 2 2 2 2 2 2 2 2 2 2 2 2 2 2 2 2 2 2 2 2 2 2 2 2 2 2 2 2 2 2 2 2 2 2 2 2 2 2 2 2 2 2 2 2 14" xfId="12847"/>
    <cellStyle name="Normal 2 2 2 2 2 2 2 2 2 2 2 2 2 2 2 2 2 2 2 2 2 2 2 2 2 2 2 2 2 2 2 2 2 2 2 2 2 2 2 2 2 2 2 2 2 2 2 2 2 2 2 2 2 2 2 2 2 2 2 2 2 2 2 2 2 2 15" xfId="15959"/>
    <cellStyle name="Normal 2 2 2 2 2 2 2 2 2 2 2 2 2 2 2 2 2 2 2 2 2 2 2 2 2 2 2 2 2 2 2 2 2 2 2 2 2 2 2 2 2 2 2 2 2 2 2 2 2 2 2 2 2 2 2 2 2 2 2 2 2 2 2 2 2 2 16" xfId="28196"/>
    <cellStyle name="Normal 2 2 2 2 2 2 2 2 2 2 2 2 2 2 2 2 2 2 2 2 2 2 2 2 2 2 2 2 2 2 2 2 2 2 2 2 2 2 2 2 2 2 2 2 2 2 2 2 2 2 2 2 2 2 2 2 2 2 2 2 2 2 2 2 2 2 17" xfId="25052"/>
    <cellStyle name="Normal 2 2 2 2 2 2 2 2 2 2 2 2 2 2 2 2 2 2 2 2 2 2 2 2 2 2 2 2 2 2 2 2 2 2 2 2 2 2 2 2 2 2 2 2 2 2 2 2 2 2 2 2 2 2 2 2 2 2 2 2 2 2 2 2 2 2 18" xfId="8383"/>
    <cellStyle name="Normal 2 2 2 2 2 2 2 2 2 2 2 2 2 2 2 2 2 2 2 2 2 2 2 2 2 2 2 2 2 2 2 2 2 2 2 2 2 2 2 2 2 2 2 2 2 2 2 2 2 2 2 2 2 2 2 2 2 2 2 2 2 2 2 2 2 2 2" xfId="3917"/>
    <cellStyle name="Normal 2 2 2 2 2 2 2 2 2 2 2 2 2 2 2 2 2 2 2 2 2 2 2 2 2 2 2 2 2 2 2 2 2 2 2 2 2 2 2 2 2 2 2 2 2 2 2 2 2 2 2 2 2 2 2 2 2 2 2 2 2 2 2 2 2 2 2 10" xfId="8114"/>
    <cellStyle name="Normal 2 2 2 2 2 2 2 2 2 2 2 2 2 2 2 2 2 2 2 2 2 2 2 2 2 2 2 2 2 2 2 2 2 2 2 2 2 2 2 2 2 2 2 2 2 2 2 2 2 2 2 2 2 2 2 2 2 2 2 2 2 2 2 2 2 2 2 11" xfId="9706"/>
    <cellStyle name="Normal 2 2 2 2 2 2 2 2 2 2 2 2 2 2 2 2 2 2 2 2 2 2 2 2 2 2 2 2 2 2 2 2 2 2 2 2 2 2 2 2 2 2 2 2 2 2 2 2 2 2 2 2 2 2 2 2 2 2 2 2 2 2 2 2 2 2 2 12" xfId="12846"/>
    <cellStyle name="Normal 2 2 2 2 2 2 2 2 2 2 2 2 2 2 2 2 2 2 2 2 2 2 2 2 2 2 2 2 2 2 2 2 2 2 2 2 2 2 2 2 2 2 2 2 2 2 2 2 2 2 2 2 2 2 2 2 2 2 2 2 2 2 2 2 2 2 2 13" xfId="15958"/>
    <cellStyle name="Normal 2 2 2 2 2 2 2 2 2 2 2 2 2 2 2 2 2 2 2 2 2 2 2 2 2 2 2 2 2 2 2 2 2 2 2 2 2 2 2 2 2 2 2 2 2 2 2 2 2 2 2 2 2 2 2 2 2 2 2 2 2 2 2 2 2 2 2 14" xfId="32560"/>
    <cellStyle name="Normal 2 2 2 2 2 2 2 2 2 2 2 2 2 2 2 2 2 2 2 2 2 2 2 2 2 2 2 2 2 2 2 2 2 2 2 2 2 2 2 2 2 2 2 2 2 2 2 2 2 2 2 2 2 2 2 2 2 2 2 2 2 2 2 2 2 2 2 15" xfId="33964"/>
    <cellStyle name="Normal 2 2 2 2 2 2 2 2 2 2 2 2 2 2 2 2 2 2 2 2 2 2 2 2 2 2 2 2 2 2 2 2 2 2 2 2 2 2 2 2 2 2 2 2 2 2 2 2 2 2 2 2 2 2 2 2 2 2 2 2 2 2 2 2 2 2 2 16" xfId="27030"/>
    <cellStyle name="Normal 2 2 2 2 2 2 2 2 2 2 2 2 2 2 2 2 2 2 2 2 2 2 2 2 2 2 2 2 2 2 2 2 2 2 2 2 2 2 2 2 2 2 2 2 2 2 2 2 2 2 2 2 2 2 2 2 2 2 2 2 2 2 2 2 2 2 2 2" xfId="3918"/>
    <cellStyle name="Normal 2 2 2 2 2 2 2 2 2 2 2 2 2 2 2 2 2 2 2 2 2 2 2 2 2 2 2 2 2 2 2 2 2 2 2 2 2 2 2 2 2 2 2 2 2 2 2 2 2 2 2 2 2 2 2 2 2 2 2 2 2 2 2 2 2 2 2 2 10" xfId="8115"/>
    <cellStyle name="Normal 2 2 2 2 2 2 2 2 2 2 2 2 2 2 2 2 2 2 2 2 2 2 2 2 2 2 2 2 2 2 2 2 2 2 2 2 2 2 2 2 2 2 2 2 2 2 2 2 2 2 2 2 2 2 2 2 2 2 2 2 2 2 2 2 2 2 2 2 11" xfId="9705"/>
    <cellStyle name="Normal 2 2 2 2 2 2 2 2 2 2 2 2 2 2 2 2 2 2 2 2 2 2 2 2 2 2 2 2 2 2 2 2 2 2 2 2 2 2 2 2 2 2 2 2 2 2 2 2 2 2 2 2 2 2 2 2 2 2 2 2 2 2 2 2 2 2 2 2 12" xfId="12845"/>
    <cellStyle name="Normal 2 2 2 2 2 2 2 2 2 2 2 2 2 2 2 2 2 2 2 2 2 2 2 2 2 2 2 2 2 2 2 2 2 2 2 2 2 2 2 2 2 2 2 2 2 2 2 2 2 2 2 2 2 2 2 2 2 2 2 2 2 2 2 2 2 2 2 2 13" xfId="15957"/>
    <cellStyle name="Normal 2 2 2 2 2 2 2 2 2 2 2 2 2 2 2 2 2 2 2 2 2 2 2 2 2 2 2 2 2 2 2 2 2 2 2 2 2 2 2 2 2 2 2 2 2 2 2 2 2 2 2 2 2 2 2 2 2 2 2 2 2 2 2 2 2 2 2 2 14" xfId="31608"/>
    <cellStyle name="Normal 2 2 2 2 2 2 2 2 2 2 2 2 2 2 2 2 2 2 2 2 2 2 2 2 2 2 2 2 2 2 2 2 2 2 2 2 2 2 2 2 2 2 2 2 2 2 2 2 2 2 2 2 2 2 2 2 2 2 2 2 2 2 2 2 2 2 2 2 15" xfId="33205"/>
    <cellStyle name="Normal 2 2 2 2 2 2 2 2 2 2 2 2 2 2 2 2 2 2 2 2 2 2 2 2 2 2 2 2 2 2 2 2 2 2 2 2 2 2 2 2 2 2 2 2 2 2 2 2 2 2 2 2 2 2 2 2 2 2 2 2 2 2 2 2 2 2 2 2 16" xfId="35653"/>
    <cellStyle name="Normal 2 2 2 2 2 2 2 2 2 2 2 2 2 2 2 2 2 2 2 2 2 2 2 2 2 2 2 2 2 2 2 2 2 2 2 2 2 2 2 2 2 2 2 2 2 2 2 2 2 2 2 2 2 2 2 2 2 2 2 2 2 2 2 2 2 2 2 2 2" xfId="3919"/>
    <cellStyle name="Normal 2 2 2 2 2 2 2 2 2 2 2 2 2 2 2 2 2 2 2 2 2 2 2 2 2 2 2 2 2 2 2 2 2 2 2 2 2 2 2 2 2 2 2 2 2 2 2 2 2 2 2 2 2 2 2 2 2 2 2 2 2 2 2 2 2 2 2 2 2 10" xfId="12844"/>
    <cellStyle name="Normal 2 2 2 2 2 2 2 2 2 2 2 2 2 2 2 2 2 2 2 2 2 2 2 2 2 2 2 2 2 2 2 2 2 2 2 2 2 2 2 2 2 2 2 2 2 2 2 2 2 2 2 2 2 2 2 2 2 2 2 2 2 2 2 2 2 2 2 2 2 11" xfId="15956"/>
    <cellStyle name="Normal 2 2 2 2 2 2 2 2 2 2 2 2 2 2 2 2 2 2 2 2 2 2 2 2 2 2 2 2 2 2 2 2 2 2 2 2 2 2 2 2 2 2 2 2 2 2 2 2 2 2 2 2 2 2 2 2 2 2 2 2 2 2 2 2 2 2 2 2 2 12" xfId="30495"/>
    <cellStyle name="Normal 2 2 2 2 2 2 2 2 2 2 2 2 2 2 2 2 2 2 2 2 2 2 2 2 2 2 2 2 2 2 2 2 2 2 2 2 2 2 2 2 2 2 2 2 2 2 2 2 2 2 2 2 2 2 2 2 2 2 2 2 2 2 2 2 2 2 2 2 2 13" xfId="26985"/>
    <cellStyle name="Normal 2 2 2 2 2 2 2 2 2 2 2 2 2 2 2 2 2 2 2 2 2 2 2 2 2 2 2 2 2 2 2 2 2 2 2 2 2 2 2 2 2 2 2 2 2 2 2 2 2 2 2 2 2 2 2 2 2 2 2 2 2 2 2 2 2 2 2 2 2 14" xfId="35357"/>
    <cellStyle name="Normal 2 2 2 2 2 2 2 2 2 2 2 2 2 2 2 2 2 2 2 2 2 2 2 2 2 2 2 2 2 2 2 2 2 2 2 2 2 2 2 2 2 2 2 2 2 2 2 2 2 2 2 2 2 2 2 2 2 2 2 2 2 2 2 2 2 2 2 2 2 2" xfId="3920"/>
    <cellStyle name="Normal 2 2 2 2 2 2 2 2 2 2 2 2 2 2 2 2 2 2 2 2 2 2 2 2 2 2 2 2 2 2 2 2 2 2 2 2 2 2 2 2 2 2 2 2 2 2 2 2 2 2 2 2 2 2 2 2 2 2 2 2 2 2 2 2 2 2 2 2 2 2 10" xfId="12843"/>
    <cellStyle name="Normal 2 2 2 2 2 2 2 2 2 2 2 2 2 2 2 2 2 2 2 2 2 2 2 2 2 2 2 2 2 2 2 2 2 2 2 2 2 2 2 2 2 2 2 2 2 2 2 2 2 2 2 2 2 2 2 2 2 2 2 2 2 2 2 2 2 2 2 2 2 2 11" xfId="15955"/>
    <cellStyle name="Normal 2 2 2 2 2 2 2 2 2 2 2 2 2 2 2 2 2 2 2 2 2 2 2 2 2 2 2 2 2 2 2 2 2 2 2 2 2 2 2 2 2 2 2 2 2 2 2 2 2 2 2 2 2 2 2 2 2 2 2 2 2 2 2 2 2 2 2 2 2 2 12" xfId="29325"/>
    <cellStyle name="Normal 2 2 2 2 2 2 2 2 2 2 2 2 2 2 2 2 2 2 2 2 2 2 2 2 2 2 2 2 2 2 2 2 2 2 2 2 2 2 2 2 2 2 2 2 2 2 2 2 2 2 2 2 2 2 2 2 2 2 2 2 2 2 2 2 2 2 2 2 2 2 13" xfId="28361"/>
    <cellStyle name="Normal 2 2 2 2 2 2 2 2 2 2 2 2 2 2 2 2 2 2 2 2 2 2 2 2 2 2 2 2 2 2 2 2 2 2 2 2 2 2 2 2 2 2 2 2 2 2 2 2 2 2 2 2 2 2 2 2 2 2 2 2 2 2 2 2 2 2 2 2 2 2 14" xfId="34903"/>
    <cellStyle name="Normal 2 2 2 2 2 2 2 2 2 2 2 2 2 2 2 2 2 2 2 2 2 2 2 2 2 2 2 2 2 2 2 2 2 2 2 2 2 2 2 2 2 2 2 2 2 2 2 2 2 2 2 2 2 2 2 2 2 2 2 2 2 2 2 2 2 2 2 2 2 2 2" xfId="3921"/>
    <cellStyle name="Normal 2 2 2 2 2 2 2 2 2 2 2 2 2 2 2 2 2 2 2 2 2 2 2 2 2 2 2 2 2 2 2 2 2 2 2 2 2 2 2 2 2 2 2 2 2 2 2 2 2 2 2 2 2 2 2 2 2 2 2 2 2 2 2 2 2 2 2 2 2 2 2 10" xfId="28195"/>
    <cellStyle name="Normal 2 2 2 2 2 2 2 2 2 2 2 2 2 2 2 2 2 2 2 2 2 2 2 2 2 2 2 2 2 2 2 2 2 2 2 2 2 2 2 2 2 2 2 2 2 2 2 2 2 2 2 2 2 2 2 2 2 2 2 2 2 2 2 2 2 2 2 2 2 2 2 11" xfId="25053"/>
    <cellStyle name="Normal 2 2 2 2 2 2 2 2 2 2 2 2 2 2 2 2 2 2 2 2 2 2 2 2 2 2 2 2 2 2 2 2 2 2 2 2 2 2 2 2 2 2 2 2 2 2 2 2 2 2 2 2 2 2 2 2 2 2 2 2 2 2 2 2 2 2 2 2 2 2 2 12" xfId="34449"/>
    <cellStyle name="Normal 2 2 2 2 2 2 2 2 2 2 2 2 2 2 2 2 2 2 2 2 2 2 2 2 2 2 2 2 2 2 2 2 2 2 2 2 2 2 2 2 2 2 2 2 2 2 2 2 2 2 2 2 2 2 2 2 2 2 2 2 2 2 2 2 2 2 2 2 2 2 2 2" xfId="3922"/>
    <cellStyle name="Normal 2 2 2 2 2 2 2 2 2 2 2 2 2 2 2 2 2 2 2 2 2 2 2 2 2 2 2 2 2 2 2 2 2 2 2 2 2 2 2 2 2 2 2 2 2 2 2 2 2 2 2 2 2 2 2 2 2 2 2 2 2 2 2 2 2 2 2 2 2 2 2 2 10" xfId="32559"/>
    <cellStyle name="Normal 2 2 2 2 2 2 2 2 2 2 2 2 2 2 2 2 2 2 2 2 2 2 2 2 2 2 2 2 2 2 2 2 2 2 2 2 2 2 2 2 2 2 2 2 2 2 2 2 2 2 2 2 2 2 2 2 2 2 2 2 2 2 2 2 2 2 2 2 2 2 2 2 11" xfId="33963"/>
    <cellStyle name="Normal 2 2 2 2 2 2 2 2 2 2 2 2 2 2 2 2 2 2 2 2 2 2 2 2 2 2 2 2 2 2 2 2 2 2 2 2 2 2 2 2 2 2 2 2 2 2 2 2 2 2 2 2 2 2 2 2 2 2 2 2 2 2 2 2 2 2 2 2 2 2 2 2 12" xfId="28770"/>
    <cellStyle name="Normal 2 2 2 2 2 2 2 2 2 2 2 2 2 2 2 2 2 2 2 2 2 2 2 2 2 2 2 2 2 2 2 2 2 2 2 2 2 2 2 2 2 2 2 2 2 2 2 2 2 2 2 2 2 2 2 2 2 2 2 2 2 2 2 2 2 2 2 2 2 2 2 2 2" xfId="3923"/>
    <cellStyle name="Normal 2 2 2 2 2 2 2 2 2 2 2 2 2 2 2 2 2 2 2 2 2 2 2 2 2 2 2 2 2 2 2 2 2 2 2 2 2 2 2 2 2 2 2 2 2 2 2 2 2 2 2 2 2 2 2 2 2 2 2 2 2 2 2 2 2 2 2 2 2 2 2 2 2 10" xfId="27651"/>
    <cellStyle name="Normal 2 2 2 2 2 2 2 2 2 2 2 2 2 2 2 2 2 2 2 2 2 2 2 2 2 2 2 2 2 2 2 2 2 2 2 2 2 2 2 2 2 2 2 2 2 2 2 2 2 2 2 2 2 2 2 2 2 2 2 2 2 2 2 2 2 2 2 2 2 2 2 2 2 2" xfId="8535"/>
    <cellStyle name="Normal 2 2 2 2 2 2 2 2 2 2 2 2 2 2 2 2 2 2 2 2 2 2 2 2 2 2 2 2 2 2 2 2 2 2 2 2 2 2 2 2 2 2 2 2 2 2 2 2 2 2 2 2 2 2 2 2 2 2 2 2 2 2 2 2 2 2 2 2 2 2 2 2 2 2 10" xfId="31014"/>
    <cellStyle name="Normal 2 2 2 2 2 2 2 2 2 2 2 2 2 2 2 2 2 2 2 2 2 2 2 2 2 2 2 2 2 2 2 2 2 2 2 2 2 2 2 2 2 2 2 2 2 2 2 2 2 2 2 2 2 2 2 2 2 2 2 2 2 2 2 2 2 2 2 2 2 2 2 2 2 2 2" xfId="8536"/>
    <cellStyle name="Normal 2 2 2 2 2 2 2 2 2 2 2 2 2 2 2 2 2 2 2 2 2 2 2 2 2 2 2 2 2 2 2 2 2 2 2 2 2 2 2 2 2 2 2 2 2 2 2 2 2 2 2 2 2 2 2 2 2 2 2 2 2 2 2 2 2 2 2 2 2 2 2 2 2 2 2 2" xfId="27102"/>
    <cellStyle name="Normal 2 2 2 2 2 2 2 2 2 2 2 2 2 2 2 2 2 2 2 2 2 2 2 2 2 2 2 2 2 2 2 2 2 2 2 2 2 2 2 2 2 2 2 2 2 2 2 2 2 2 2 2 2 2 2 2 2 2 2 2 2 2 2 2 2 2 2 2 2 2 2 2 2 2 2 2 2" xfId="27103"/>
    <cellStyle name="Normal 2 2 2 2 2 2 2 2 2 2 2 2 2 2 2 2 2 2 2 2 2 2 2 2 2 2 2 2 2 2 2 2 2 2 2 2 2 2 2 2 2 2 2 2 2 2 2 2 2 2 2 2 2 2 2 2 2 2 2 2 2 2 2 2 2 2 2 2 2 2 2 2 2 2 2 2 2 2" xfId="35458"/>
    <cellStyle name="Normal 2 2 2 2 2 2 2 2 2 2 2 2 2 2 2 2 2 2 2 2 2 2 2 2 2 2 2 2 2 2 2 2 2 2 2 2 2 2 2 2 2 2 2 2 2 2 2 2 2 2 2 2 2 2 2 2 2 2 2 2 2 2 2 2 2 2 2 2 2 2 2 2 2 2 2 2 2 2 2" xfId="35459"/>
    <cellStyle name="Normal 2 2 2 2 2 2 2 2 2 2 2 2 2 2 2 2 2 2 2 2 2 2 2 2 2 2 2 2 2 2 2 2 2 2 2 2 2 2 2 2 2 2 2 2 2 2 2 2 2 2 2 2 2 2 2 2 2 2 2 2 2 2 2 2 2 2 2 2 2 2 2 2 2 2 2 2 2 2 3" xfId="35911"/>
    <cellStyle name="Normal 2 2 2 2 2 2 2 2 2 2 2 2 2 2 2 2 2 2 2 2 2 2 2 2 2 2 2 2 2 2 2 2 2 2 2 2 2 2 2 2 2 2 2 2 2 2 2 2 2 2 2 2 2 2 2 2 2 2 2 2 2 2 2 2 2 2 2 2 2 2 2 2 2 2 2 2 2 2_Tabla M" xfId="36624"/>
    <cellStyle name="Normal 2 2 2 2 2 2 2 2 2 2 2 2 2 2 2 2 2 2 2 2 2 2 2 2 2 2 2 2 2 2 2 2 2 2 2 2 2 2 2 2 2 2 2 2 2 2 2 2 2 2 2 2 2 2 2 2 2 2 2 2 2 2 2 2 2 2 2 2 2 2 2 2 2 2 2 2 2 3" xfId="35910"/>
    <cellStyle name="Normal 2 2 2 2 2 2 2 2 2 2 2 2 2 2 2 2 2 2 2 2 2 2 2 2 2 2 2 2 2 2 2 2 2 2 2 2 2 2 2 2 2 2 2 2 2 2 2 2 2 2 2 2 2 2 2 2 2 2 2 2 2 2 2 2 2 2 2 2 2 2 2 2 2 2 2 2 2_Tabla M" xfId="36623"/>
    <cellStyle name="Normal 2 2 2 2 2 2 2 2 2 2 2 2 2 2 2 2 2 2 2 2 2 2 2 2 2 2 2 2 2 2 2 2 2 2 2 2 2 2 2 2 2 2 2 2 2 2 2 2 2 2 2 2 2 2 2 2 2 2 2 2 2 2 2 2 2 2 2 2 2 2 2 2 2 2 2 2 3" xfId="32017"/>
    <cellStyle name="Normal 2 2 2 2 2 2 2 2 2 2 2 2 2 2 2 2 2 2 2 2 2 2 2 2 2 2 2 2 2 2 2 2 2 2 2 2 2 2 2 2 2 2 2 2 2 2 2 2 2 2 2 2 2 2 2 2 2 2 2 2 2 2 2 2 2 2 2 2 2 2 2 2 2 2 2 2 4" xfId="27292"/>
    <cellStyle name="Normal 2 2 2 2 2 2 2 2 2 2 2 2 2 2 2 2 2 2 2 2 2 2 2 2 2 2 2 2 2 2 2 2 2 2 2 2 2 2 2 2 2 2 2 2 2 2 2 2 2 2 2 2 2 2 2 2 2 2 2 2 2 2 2 2 2 2 2 2 2 2 2 2 2 2 2 2 5" xfId="34552"/>
    <cellStyle name="Normal 2 2 2 2 2 2 2 2 2 2 2 2 2 2 2 2 2 2 2 2 2 2 2 2 2 2 2 2 2 2 2 2 2 2 2 2 2 2 2 2 2 2 2 2 2 2 2 2 2 2 2 2 2 2 2 2 2 2 2 2 2 2 2 2 2 2 2 2 2 2 2 2 2 2 2 2_Tabla M" xfId="36622"/>
    <cellStyle name="Normal 2 2 2 2 2 2 2 2 2 2 2 2 2 2 2 2 2 2 2 2 2 2 2 2 2 2 2 2 2 2 2 2 2 2 2 2 2 2 2 2 2 2 2 2 2 2 2 2 2 2 2 2 2 2 2 2 2 2 2 2 2 2 2 2 2 2 2 2 2 2 2 2 2 2 2 3" xfId="27656"/>
    <cellStyle name="Normal 2 2 2 2 2 2 2 2 2 2 2 2 2 2 2 2 2 2 2 2 2 2 2 2 2 2 2 2 2 2 2 2 2 2 2 2 2 2 2 2 2 2 2 2 2 2 2 2 2 2 2 2 2 2 2 2 2 2 2 2 2 2 2 2 2 2 2 2 2 2 2 2 2 2 2 4" xfId="21556"/>
    <cellStyle name="Normal 2 2 2 2 2 2 2 2 2 2 2 2 2 2 2 2 2 2 2 2 2 2 2 2 2 2 2 2 2 2 2 2 2 2 2 2 2 2 2 2 2 2 2 2 2 2 2 2 2 2 2 2 2 2 2 2 2 2 2 2 2 2 2 2 2 2 2 2 2 2 2 2 2 2 2 5" xfId="35004"/>
    <cellStyle name="Normal 2 2 2 2 2 2 2 2 2 2 2 2 2 2 2 2 2 2 2 2 2 2 2 2 2 2 2 2 2 2 2 2 2 2 2 2 2 2 2 2 2 2 2 2 2 2 2 2 2 2 2 2 2 2 2 2 2 2 2 2 2 2 2 2 2 2 2 2 2 2 2 2 2 2 2_Tabla M" xfId="36621"/>
    <cellStyle name="Normal 2 2 2 2 2 2 2 2 2 2 2 2 2 2 2 2 2 2 2 2 2 2 2 2 2 2 2 2 2 2 2 2 2 2 2 2 2 2 2 2 2 2 2 2 2 2 2 2 2 2 2 2 2 2 2 2 2 2 2 2 2 2 2 2 2 2 2 2 2 2 2 2 2 2 3" xfId="8876"/>
    <cellStyle name="Normal 2 2 2 2 2 2 2 2 2 2 2 2 2 2 2 2 2 2 2 2 2 2 2 2 2 2 2 2 2 2 2 2 2 2 2 2 2 2 2 2 2 2 2 2 2 2 2 2 2 2 2 2 2 2 2 2 2 2 2 2 2 2 2 2 2 2 2 2 2 2 2 2 2 2 4" xfId="8121"/>
    <cellStyle name="Normal 2 2 2 2 2 2 2 2 2 2 2 2 2 2 2 2 2 2 2 2 2 2 2 2 2 2 2 2 2 2 2 2 2 2 2 2 2 2 2 2 2 2 2 2 2 2 2 2 2 2 2 2 2 2 2 2 2 2 2 2 2 2 2 2 2 2 2 2 2 2 2 2 2 2 5" xfId="9699"/>
    <cellStyle name="Normal 2 2 2 2 2 2 2 2 2 2 2 2 2 2 2 2 2 2 2 2 2 2 2 2 2 2 2 2 2 2 2 2 2 2 2 2 2 2 2 2 2 2 2 2 2 2 2 2 2 2 2 2 2 2 2 2 2 2 2 2 2 2 2 2 2 2 2 2 2 2 2 2 2 2 6" xfId="12839"/>
    <cellStyle name="Normal 2 2 2 2 2 2 2 2 2 2 2 2 2 2 2 2 2 2 2 2 2 2 2 2 2 2 2 2 2 2 2 2 2 2 2 2 2 2 2 2 2 2 2 2 2 2 2 2 2 2 2 2 2 2 2 2 2 2 2 2 2 2 2 2 2 2 2 2 2 2 2 2 2 2 7" xfId="15951"/>
    <cellStyle name="Normal 2 2 2 2 2 2 2 2 2 2 2 2 2 2 2 2 2 2 2 2 2 2 2 2 2 2 2 2 2 2 2 2 2 2 2 2 2 2 2 2 2 2 2 2 2 2 2 2 2 2 2 2 2 2 2 2 2 2 2 2 2 2 2 2 2 2 2 2 2 2 2 2 2 2 8" xfId="30494"/>
    <cellStyle name="Normal 2 2 2 2 2 2 2 2 2 2 2 2 2 2 2 2 2 2 2 2 2 2 2 2 2 2 2 2 2 2 2 2 2 2 2 2 2 2 2 2 2 2 2 2 2 2 2 2 2 2 2 2 2 2 2 2 2 2 2 2 2 2 2 2 2 2 2 2 2 2 2 2 2 2 9" xfId="27420"/>
    <cellStyle name="Normal 2 2 2 2 2 2 2 2 2 2 2 2 2 2 2 2 2 2 2 2 2 2 2 2 2 2 2 2 2 2 2 2 2 2 2 2 2 2 2 2 2 2 2 2 2 2 2 2 2 2 2 2 2 2 2 2 2 2 2 2 2 2 2 2 2 2 2 2 2 2 2 2 2 2_Tabla M" xfId="36620"/>
    <cellStyle name="Normal 2 2 2 2 2 2 2 2 2 2 2 2 2 2 2 2 2 2 2 2 2 2 2 2 2 2 2 2 2 2 2 2 2 2 2 2 2 2 2 2 2 2 2 2 2 2 2 2 2 2 2 2 2 2 2 2 2 2 2 2 2 2 2 2 2 2 2 2 2 2 2 2 2 3" xfId="8877"/>
    <cellStyle name="Normal 2 2 2 2 2 2 2 2 2 2 2 2 2 2 2 2 2 2 2 2 2 2 2 2 2 2 2 2 2 2 2 2 2 2 2 2 2 2 2 2 2 2 2 2 2 2 2 2 2 2 2 2 2 2 2 2 2 2 2 2 2 2 2 2 2 2 2 2 2 2 2 2 2 4" xfId="8120"/>
    <cellStyle name="Normal 2 2 2 2 2 2 2 2 2 2 2 2 2 2 2 2 2 2 2 2 2 2 2 2 2 2 2 2 2 2 2 2 2 2 2 2 2 2 2 2 2 2 2 2 2 2 2 2 2 2 2 2 2 2 2 2 2 2 2 2 2 2 2 2 2 2 2 2 2 2 2 2 2 5" xfId="9700"/>
    <cellStyle name="Normal 2 2 2 2 2 2 2 2 2 2 2 2 2 2 2 2 2 2 2 2 2 2 2 2 2 2 2 2 2 2 2 2 2 2 2 2 2 2 2 2 2 2 2 2 2 2 2 2 2 2 2 2 2 2 2 2 2 2 2 2 2 2 2 2 2 2 2 2 2 2 2 2 2 6" xfId="12840"/>
    <cellStyle name="Normal 2 2 2 2 2 2 2 2 2 2 2 2 2 2 2 2 2 2 2 2 2 2 2 2 2 2 2 2 2 2 2 2 2 2 2 2 2 2 2 2 2 2 2 2 2 2 2 2 2 2 2 2 2 2 2 2 2 2 2 2 2 2 2 2 2 2 2 2 2 2 2 2 2 7" xfId="15952"/>
    <cellStyle name="Normal 2 2 2 2 2 2 2 2 2 2 2 2 2 2 2 2 2 2 2 2 2 2 2 2 2 2 2 2 2 2 2 2 2 2 2 2 2 2 2 2 2 2 2 2 2 2 2 2 2 2 2 2 2 2 2 2 2 2 2 2 2 2 2 2 2 2 2 2 2 2 2 2 2 8" xfId="31607"/>
    <cellStyle name="Normal 2 2 2 2 2 2 2 2 2 2 2 2 2 2 2 2 2 2 2 2 2 2 2 2 2 2 2 2 2 2 2 2 2 2 2 2 2 2 2 2 2 2 2 2 2 2 2 2 2 2 2 2 2 2 2 2 2 2 2 2 2 2 2 2 2 2 2 2 2 2 2 2 2 9" xfId="33204"/>
    <cellStyle name="Normal 2 2 2 2 2 2 2 2 2 2 2 2 2 2 2 2 2 2 2 2 2 2 2 2 2 2 2 2 2 2 2 2 2 2 2 2 2 2 2 2 2 2 2 2 2 2 2 2 2 2 2 2 2 2 2 2 2 2 2 2 2 2 2 2 2 2 2 2 2 2 2 2 2_Tabla M" xfId="36619"/>
    <cellStyle name="Normal 2 2 2 2 2 2 2 2 2 2 2 2 2 2 2 2 2 2 2 2 2 2 2 2 2 2 2 2 2 2 2 2 2 2 2 2 2 2 2 2 2 2 2 2 2 2 2 2 2 2 2 2 2 2 2 2 2 2 2 2 2 2 2 2 2 2 2 2 2 2 2 2 3" xfId="3924"/>
    <cellStyle name="Normal 2 2 2 2 2 2 2 2 2 2 2 2 2 2 2 2 2 2 2 2 2 2 2 2 2 2 2 2 2 2 2 2 2 2 2 2 2 2 2 2 2 2 2 2 2 2 2 2 2 2 2 2 2 2 2 2 2 2 2 2 2 2 2 2 2 2 2 2 2 2 2 2 3 10" xfId="35744"/>
    <cellStyle name="Normal 2 2 2 2 2 2 2 2 2 2 2 2 2 2 2 2 2 2 2 2 2 2 2 2 2 2 2 2 2 2 2 2 2 2 2 2 2 2 2 2 2 2 2 2 2 2 2 2 2 2 2 2 2 2 2 2 2 2 2 2 2 2 2 2 2 2 2 2 2 2 2 2 3 2" xfId="8537"/>
    <cellStyle name="Normal 2 2 2 2 2 2 2 2 2 2 2 2 2 2 2 2 2 2 2 2 2 2 2 2 2 2 2 2 2 2 2 2 2 2 2 2 2 2 2 2 2 2 2 2 2 2 2 2 2 2 2 2 2 2 2 2 2 2 2 2 2 2 2 2 2 2 2 2 2 2 2 2 3 3" xfId="8875"/>
    <cellStyle name="Normal 2 2 2 2 2 2 2 2 2 2 2 2 2 2 2 2 2 2 2 2 2 2 2 2 2 2 2 2 2 2 2 2 2 2 2 2 2 2 2 2 2 2 2 2 2 2 2 2 2 2 2 2 2 2 2 2 2 2 2 2 2 2 2 2 2 2 2 2 2 2 2 2 3 4" xfId="8122"/>
    <cellStyle name="Normal 2 2 2 2 2 2 2 2 2 2 2 2 2 2 2 2 2 2 2 2 2 2 2 2 2 2 2 2 2 2 2 2 2 2 2 2 2 2 2 2 2 2 2 2 2 2 2 2 2 2 2 2 2 2 2 2 2 2 2 2 2 2 2 2 2 2 2 2 2 2 2 2 3 5" xfId="9698"/>
    <cellStyle name="Normal 2 2 2 2 2 2 2 2 2 2 2 2 2 2 2 2 2 2 2 2 2 2 2 2 2 2 2 2 2 2 2 2 2 2 2 2 2 2 2 2 2 2 2 2 2 2 2 2 2 2 2 2 2 2 2 2 2 2 2 2 2 2 2 2 2 2 2 2 2 2 2 2 3 6" xfId="12838"/>
    <cellStyle name="Normal 2 2 2 2 2 2 2 2 2 2 2 2 2 2 2 2 2 2 2 2 2 2 2 2 2 2 2 2 2 2 2 2 2 2 2 2 2 2 2 2 2 2 2 2 2 2 2 2 2 2 2 2 2 2 2 2 2 2 2 2 2 2 2 2 2 2 2 2 2 2 2 2 3 7" xfId="15950"/>
    <cellStyle name="Normal 2 2 2 2 2 2 2 2 2 2 2 2 2 2 2 2 2 2 2 2 2 2 2 2 2 2 2 2 2 2 2 2 2 2 2 2 2 2 2 2 2 2 2 2 2 2 2 2 2 2 2 2 2 2 2 2 2 2 2 2 2 2 2 2 2 2 2 2 2 2 2 2 3 8" xfId="29324"/>
    <cellStyle name="Normal 2 2 2 2 2 2 2 2 2 2 2 2 2 2 2 2 2 2 2 2 2 2 2 2 2 2 2 2 2 2 2 2 2 2 2 2 2 2 2 2 2 2 2 2 2 2 2 2 2 2 2 2 2 2 2 2 2 2 2 2 2 2 2 2 2 2 2 2 2 2 2 2 3 9" xfId="29491"/>
    <cellStyle name="Normal 2 2 2 2 2 2 2 2 2 2 2 2 2 2 2 2 2 2 2 2 2 2 2 2 2 2 2 2 2 2 2 2 2 2 2 2 2 2 2 2 2 2 2 2 2 2 2 2 2 2 2 2 2 2 2 2 2 2 2 2 2 2 2 2 2 2 2 2 2 2 2 2 3_Tabla M" xfId="36625"/>
    <cellStyle name="Normal 2 2 2 2 2 2 2 2 2 2 2 2 2 2 2 2 2 2 2 2 2 2 2 2 2 2 2 2 2 2 2 2 2 2 2 2 2 2 2 2 2 2 2 2 2 2 2 2 2 2 2 2 2 2 2 2 2 2 2 2 2 2 2 2 2 2 2 2 2 2 2 2 4" xfId="8534"/>
    <cellStyle name="Normal 2 2 2 2 2 2 2 2 2 2 2 2 2 2 2 2 2 2 2 2 2 2 2 2 2 2 2 2 2 2 2 2 2 2 2 2 2 2 2 2 2 2 2 2 2 2 2 2 2 2 2 2 2 2 2 2 2 2 2 2 2 2 2 2 2 2 2 2 2 2 2 2 5" xfId="8878"/>
    <cellStyle name="Normal 2 2 2 2 2 2 2 2 2 2 2 2 2 2 2 2 2 2 2 2 2 2 2 2 2 2 2 2 2 2 2 2 2 2 2 2 2 2 2 2 2 2 2 2 2 2 2 2 2 2 2 2 2 2 2 2 2 2 2 2 2 2 2 2 2 2 2 2 2 2 2 2 6" xfId="8119"/>
    <cellStyle name="Normal 2 2 2 2 2 2 2 2 2 2 2 2 2 2 2 2 2 2 2 2 2 2 2 2 2 2 2 2 2 2 2 2 2 2 2 2 2 2 2 2 2 2 2 2 2 2 2 2 2 2 2 2 2 2 2 2 2 2 2 2 2 2 2 2 2 2 2 2 2 2 2 2 7" xfId="9701"/>
    <cellStyle name="Normal 2 2 2 2 2 2 2 2 2 2 2 2 2 2 2 2 2 2 2 2 2 2 2 2 2 2 2 2 2 2 2 2 2 2 2 2 2 2 2 2 2 2 2 2 2 2 2 2 2 2 2 2 2 2 2 2 2 2 2 2 2 2 2 2 2 2 2 2 2 2 2 2 8" xfId="12841"/>
    <cellStyle name="Normal 2 2 2 2 2 2 2 2 2 2 2 2 2 2 2 2 2 2 2 2 2 2 2 2 2 2 2 2 2 2 2 2 2 2 2 2 2 2 2 2 2 2 2 2 2 2 2 2 2 2 2 2 2 2 2 2 2 2 2 2 2 2 2 2 2 2 2 2 2 2 2 2 9" xfId="15953"/>
    <cellStyle name="Normal 2 2 2 2 2 2 2 2 2 2 2 2 2 2 2 2 2 2 2 2 2 2 2 2 2 2 2 2 2 2 2 2 2 2 2 2 2 2 2 2 2 2 2 2 2 2 2 2 2 2 2 2 2 2 2 2 2 2 2 2 2 2 2 2 2 2 2 2 2 2 2 2_Tabla M" xfId="36618"/>
    <cellStyle name="Normal 2 2 2 2 2 2 2 2 2 2 2 2 2 2 2 2 2 2 2 2 2 2 2 2 2 2 2 2 2 2 2 2 2 2 2 2 2 2 2 2 2 2 2 2 2 2 2 2 2 2 2 2 2 2 2 2 2 2 2 2 2 2 2 2 2 2 2 2 2 2 2 3" xfId="3925"/>
    <cellStyle name="Normal 2 2 2 2 2 2 2 2 2 2 2 2 2 2 2 2 2 2 2 2 2 2 2 2 2 2 2 2 2 2 2 2 2 2 2 2 2 2 2 2 2 2 2 2 2 2 2 2 2 2 2 2 2 2 2 2 2 2 2 2 2 2 2 2 2 2 2 2 2 2 2 4" xfId="8533"/>
    <cellStyle name="Normal 2 2 2 2 2 2 2 2 2 2 2 2 2 2 2 2 2 2 2 2 2 2 2 2 2 2 2 2 2 2 2 2 2 2 2 2 2 2 2 2 2 2 2 2 2 2 2 2 2 2 2 2 2 2 2 2 2 2 2 2 2 2 2 2 2 2 2 2 2 2 2 5" xfId="8879"/>
    <cellStyle name="Normal 2 2 2 2 2 2 2 2 2 2 2 2 2 2 2 2 2 2 2 2 2 2 2 2 2 2 2 2 2 2 2 2 2 2 2 2 2 2 2 2 2 2 2 2 2 2 2 2 2 2 2 2 2 2 2 2 2 2 2 2 2 2 2 2 2 2 2 2 2 2 2 6" xfId="8118"/>
    <cellStyle name="Normal 2 2 2 2 2 2 2 2 2 2 2 2 2 2 2 2 2 2 2 2 2 2 2 2 2 2 2 2 2 2 2 2 2 2 2 2 2 2 2 2 2 2 2 2 2 2 2 2 2 2 2 2 2 2 2 2 2 2 2 2 2 2 2 2 2 2 2 2 2 2 2 7" xfId="9702"/>
    <cellStyle name="Normal 2 2 2 2 2 2 2 2 2 2 2 2 2 2 2 2 2 2 2 2 2 2 2 2 2 2 2 2 2 2 2 2 2 2 2 2 2 2 2 2 2 2 2 2 2 2 2 2 2 2 2 2 2 2 2 2 2 2 2 2 2 2 2 2 2 2 2 2 2 2 2 8" xfId="12842"/>
    <cellStyle name="Normal 2 2 2 2 2 2 2 2 2 2 2 2 2 2 2 2 2 2 2 2 2 2 2 2 2 2 2 2 2 2 2 2 2 2 2 2 2 2 2 2 2 2 2 2 2 2 2 2 2 2 2 2 2 2 2 2 2 2 2 2 2 2 2 2 2 2 2 2 2 2 2 9" xfId="15954"/>
    <cellStyle name="Normal 2 2 2 2 2 2 2 2 2 2 2 2 2 2 2 2 2 2 2 2 2 2 2 2 2 2 2 2 2 2 2 2 2 2 2 2 2 2 2 2 2 2 2 2 2 2 2 2 2 2 2 2 2 2 2 2 2 2 2 2 2 2 2 2 2 2 2 2 2 2 2_Tabla M" xfId="36617"/>
    <cellStyle name="Normal 2 2 2 2 2 2 2 2 2 2 2 2 2 2 2 2 2 2 2 2 2 2 2 2 2 2 2 2 2 2 2 2 2 2 2 2 2 2 2 2 2 2 2 2 2 2 2 2 2 2 2 2 2 2 2 2 2 2 2 2 2 2 2 2 2 2 2 2 2 2 3" xfId="3926"/>
    <cellStyle name="Normal 2 2 2 2 2 2 2 2 2 2 2 2 2 2 2 2 2 2 2 2 2 2 2 2 2 2 2 2 2 2 2 2 2 2 2 2 2 2 2 2 2 2 2 2 2 2 2 2 2 2 2 2 2 2 2 2 2 2 2 2 2 2 2 2 2 2 2 2 2 2 3 10" xfId="34902"/>
    <cellStyle name="Normal 2 2 2 2 2 2 2 2 2 2 2 2 2 2 2 2 2 2 2 2 2 2 2 2 2 2 2 2 2 2 2 2 2 2 2 2 2 2 2 2 2 2 2 2 2 2 2 2 2 2 2 2 2 2 2 2 2 2 2 2 2 2 2 2 2 2 2 2 2 2 3 2" xfId="8539"/>
    <cellStyle name="Normal 2 2 2 2 2 2 2 2 2 2 2 2 2 2 2 2 2 2 2 2 2 2 2 2 2 2 2 2 2 2 2 2 2 2 2 2 2 2 2 2 2 2 2 2 2 2 2 2 2 2 2 2 2 2 2 2 2 2 2 2 2 2 2 2 2 2 2 2 2 2 3 3" xfId="8874"/>
    <cellStyle name="Normal 2 2 2 2 2 2 2 2 2 2 2 2 2 2 2 2 2 2 2 2 2 2 2 2 2 2 2 2 2 2 2 2 2 2 2 2 2 2 2 2 2 2 2 2 2 2 2 2 2 2 2 2 2 2 2 2 2 2 2 2 2 2 2 2 2 2 2 2 2 2 3 4" xfId="8135"/>
    <cellStyle name="Normal 2 2 2 2 2 2 2 2 2 2 2 2 2 2 2 2 2 2 2 2 2 2 2 2 2 2 2 2 2 2 2 2 2 2 2 2 2 2 2 2 2 2 2 2 2 2 2 2 2 2 2 2 2 2 2 2 2 2 2 2 2 2 2 2 2 2 2 2 2 2 3 5" xfId="9685"/>
    <cellStyle name="Normal 2 2 2 2 2 2 2 2 2 2 2 2 2 2 2 2 2 2 2 2 2 2 2 2 2 2 2 2 2 2 2 2 2 2 2 2 2 2 2 2 2 2 2 2 2 2 2 2 2 2 2 2 2 2 2 2 2 2 2 2 2 2 2 2 2 2 2 2 2 2 3 6" xfId="12824"/>
    <cellStyle name="Normal 2 2 2 2 2 2 2 2 2 2 2 2 2 2 2 2 2 2 2 2 2 2 2 2 2 2 2 2 2 2 2 2 2 2 2 2 2 2 2 2 2 2 2 2 2 2 2 2 2 2 2 2 2 2 2 2 2 2 2 2 2 2 2 2 2 2 2 2 2 2 3 7" xfId="15937"/>
    <cellStyle name="Normal 2 2 2 2 2 2 2 2 2 2 2 2 2 2 2 2 2 2 2 2 2 2 2 2 2 2 2 2 2 2 2 2 2 2 2 2 2 2 2 2 2 2 2 2 2 2 2 2 2 2 2 2 2 2 2 2 2 2 2 2 2 2 2 2 2 2 2 2 2 2 3 8" xfId="32558"/>
    <cellStyle name="Normal 2 2 2 2 2 2 2 2 2 2 2 2 2 2 2 2 2 2 2 2 2 2 2 2 2 2 2 2 2 2 2 2 2 2 2 2 2 2 2 2 2 2 2 2 2 2 2 2 2 2 2 2 2 2 2 2 2 2 2 2 2 2 2 2 2 2 2 2 2 2 3 9" xfId="33962"/>
    <cellStyle name="Normal 2 2 2 2 2 2 2 2 2 2 2 2 2 2 2 2 2 2 2 2 2 2 2 2 2 2 2 2 2 2 2 2 2 2 2 2 2 2 2 2 2 2 2 2 2 2 2 2 2 2 2 2 2 2 2 2 2 2 2 2 2 2 2 2 2 2 2 2 2 2 3_Tabla M" xfId="36626"/>
    <cellStyle name="Normal 2 2 2 2 2 2 2 2 2 2 2 2 2 2 2 2 2 2 2 2 2 2 2 2 2 2 2 2 2 2 2 2 2 2 2 2 2 2 2 2 2 2 2 2 2 2 2 2 2 2 2 2 2 2 2 2 2 2 2 2 2 2 2 2 2 2 2 2 2 2 4" xfId="3927"/>
    <cellStyle name="Normal 2 2 2 2 2 2 2 2 2 2 2 2 2 2 2 2 2 2 2 2 2 2 2 2 2 2 2 2 2 2 2 2 2 2 2 2 2 2 2 2 2 2 2 2 2 2 2 2 2 2 2 2 2 2 2 2 2 2 2 2 2 2 2 2 2 2 2 2 2 2 4 10" xfId="34448"/>
    <cellStyle name="Normal 2 2 2 2 2 2 2 2 2 2 2 2 2 2 2 2 2 2 2 2 2 2 2 2 2 2 2 2 2 2 2 2 2 2 2 2 2 2 2 2 2 2 2 2 2 2 2 2 2 2 2 2 2 2 2 2 2 2 2 2 2 2 2 2 2 2 2 2 2 2 4 2" xfId="8540"/>
    <cellStyle name="Normal 2 2 2 2 2 2 2 2 2 2 2 2 2 2 2 2 2 2 2 2 2 2 2 2 2 2 2 2 2 2 2 2 2 2 2 2 2 2 2 2 2 2 2 2 2 2 2 2 2 2 2 2 2 2 2 2 2 2 2 2 2 2 2 2 2 2 2 2 2 2 4 3" xfId="8849"/>
    <cellStyle name="Normal 2 2 2 2 2 2 2 2 2 2 2 2 2 2 2 2 2 2 2 2 2 2 2 2 2 2 2 2 2 2 2 2 2 2 2 2 2 2 2 2 2 2 2 2 2 2 2 2 2 2 2 2 2 2 2 2 2 2 2 2 2 2 2 2 2 2 2 2 2 2 4 4" xfId="8184"/>
    <cellStyle name="Normal 2 2 2 2 2 2 2 2 2 2 2 2 2 2 2 2 2 2 2 2 2 2 2 2 2 2 2 2 2 2 2 2 2 2 2 2 2 2 2 2 2 2 2 2 2 2 2 2 2 2 2 2 2 2 2 2 2 2 2 2 2 2 2 2 2 2 2 2 2 2 4 5" xfId="9587"/>
    <cellStyle name="Normal 2 2 2 2 2 2 2 2 2 2 2 2 2 2 2 2 2 2 2 2 2 2 2 2 2 2 2 2 2 2 2 2 2 2 2 2 2 2 2 2 2 2 2 2 2 2 2 2 2 2 2 2 2 2 2 2 2 2 2 2 2 2 2 2 2 2 2 2 2 2 4 6" xfId="12726"/>
    <cellStyle name="Normal 2 2 2 2 2 2 2 2 2 2 2 2 2 2 2 2 2 2 2 2 2 2 2 2 2 2 2 2 2 2 2 2 2 2 2 2 2 2 2 2 2 2 2 2 2 2 2 2 2 2 2 2 2 2 2 2 2 2 2 2 2 2 2 2 2 2 2 2 2 2 4 7" xfId="15839"/>
    <cellStyle name="Normal 2 2 2 2 2 2 2 2 2 2 2 2 2 2 2 2 2 2 2 2 2 2 2 2 2 2 2 2 2 2 2 2 2 2 2 2 2 2 2 2 2 2 2 2 2 2 2 2 2 2 2 2 2 2 2 2 2 2 2 2 2 2 2 2 2 2 2 2 2 2 4 8" xfId="31606"/>
    <cellStyle name="Normal 2 2 2 2 2 2 2 2 2 2 2 2 2 2 2 2 2 2 2 2 2 2 2 2 2 2 2 2 2 2 2 2 2 2 2 2 2 2 2 2 2 2 2 2 2 2 2 2 2 2 2 2 2 2 2 2 2 2 2 2 2 2 2 2 2 2 2 2 2 2 4 9" xfId="33203"/>
    <cellStyle name="Normal 2 2 2 2 2 2 2 2 2 2 2 2 2 2 2 2 2 2 2 2 2 2 2 2 2 2 2 2 2 2 2 2 2 2 2 2 2 2 2 2 2 2 2 2 2 2 2 2 2 2 2 2 2 2 2 2 2 2 2 2 2 2 2 2 2 2 2 2 2 2 4_Tabla M" xfId="36627"/>
    <cellStyle name="Normal 2 2 2 2 2 2 2 2 2 2 2 2 2 2 2 2 2 2 2 2 2 2 2 2 2 2 2 2 2 2 2 2 2 2 2 2 2 2 2 2 2 2 2 2 2 2 2 2 2 2 2 2 2 2 2 2 2 2 2 2 2 2 2 2 2 2 2 2 2 2 5" xfId="3928"/>
    <cellStyle name="Normal 2 2 2 2 2 2 2 2 2 2 2 2 2 2 2 2 2 2 2 2 2 2 2 2 2 2 2 2 2 2 2 2 2 2 2 2 2 2 2 2 2 2 2 2 2 2 2 2 2 2 2 2 2 2 2 2 2 2 2 2 2 2 2 2 2 2 2 2 2 2 5 10" xfId="28515"/>
    <cellStyle name="Normal 2 2 2 2 2 2 2 2 2 2 2 2 2 2 2 2 2 2 2 2 2 2 2 2 2 2 2 2 2 2 2 2 2 2 2 2 2 2 2 2 2 2 2 2 2 2 2 2 2 2 2 2 2 2 2 2 2 2 2 2 2 2 2 2 2 2 2 2 2 2 5 2" xfId="8541"/>
    <cellStyle name="Normal 2 2 2 2 2 2 2 2 2 2 2 2 2 2 2 2 2 2 2 2 2 2 2 2 2 2 2 2 2 2 2 2 2 2 2 2 2 2 2 2 2 2 2 2 2 2 2 2 2 2 2 2 2 2 2 2 2 2 2 2 2 2 2 2 2 2 2 2 2 2 5 3" xfId="8848"/>
    <cellStyle name="Normal 2 2 2 2 2 2 2 2 2 2 2 2 2 2 2 2 2 2 2 2 2 2 2 2 2 2 2 2 2 2 2 2 2 2 2 2 2 2 2 2 2 2 2 2 2 2 2 2 2 2 2 2 2 2 2 2 2 2 2 2 2 2 2 2 2 2 2 2 2 2 5 4" xfId="8185"/>
    <cellStyle name="Normal 2 2 2 2 2 2 2 2 2 2 2 2 2 2 2 2 2 2 2 2 2 2 2 2 2 2 2 2 2 2 2 2 2 2 2 2 2 2 2 2 2 2 2 2 2 2 2 2 2 2 2 2 2 2 2 2 2 2 2 2 2 2 2 2 2 2 2 2 2 2 5 5" xfId="9586"/>
    <cellStyle name="Normal 2 2 2 2 2 2 2 2 2 2 2 2 2 2 2 2 2 2 2 2 2 2 2 2 2 2 2 2 2 2 2 2 2 2 2 2 2 2 2 2 2 2 2 2 2 2 2 2 2 2 2 2 2 2 2 2 2 2 2 2 2 2 2 2 2 2 2 2 2 2 5 6" xfId="12725"/>
    <cellStyle name="Normal 2 2 2 2 2 2 2 2 2 2 2 2 2 2 2 2 2 2 2 2 2 2 2 2 2 2 2 2 2 2 2 2 2 2 2 2 2 2 2 2 2 2 2 2 2 2 2 2 2 2 2 2 2 2 2 2 2 2 2 2 2 2 2 2 2 2 2 2 2 2 5 7" xfId="15838"/>
    <cellStyle name="Normal 2 2 2 2 2 2 2 2 2 2 2 2 2 2 2 2 2 2 2 2 2 2 2 2 2 2 2 2 2 2 2 2 2 2 2 2 2 2 2 2 2 2 2 2 2 2 2 2 2 2 2 2 2 2 2 2 2 2 2 2 2 2 2 2 2 2 2 2 2 2 5 8" xfId="30493"/>
    <cellStyle name="Normal 2 2 2 2 2 2 2 2 2 2 2 2 2 2 2 2 2 2 2 2 2 2 2 2 2 2 2 2 2 2 2 2 2 2 2 2 2 2 2 2 2 2 2 2 2 2 2 2 2 2 2 2 2 2 2 2 2 2 2 2 2 2 2 2 2 2 2 2 2 2 5 9" xfId="28560"/>
    <cellStyle name="Normal 2 2 2 2 2 2 2 2 2 2 2 2 2 2 2 2 2 2 2 2 2 2 2 2 2 2 2 2 2 2 2 2 2 2 2 2 2 2 2 2 2 2 2 2 2 2 2 2 2 2 2 2 2 2 2 2 2 2 2 2 2 2 2 2 2 2 2 2 2 2 5_Tabla M" xfId="36628"/>
    <cellStyle name="Normal 2 2 2 2 2 2 2 2 2 2 2 2 2 2 2 2 2 2 2 2 2 2 2 2 2 2 2 2 2 2 2 2 2 2 2 2 2 2 2 2 2 2 2 2 2 2 2 2 2 2 2 2 2 2 2 2 2 2 2 2 2 2 2 2 2 2 2 2 2 2 6" xfId="8532"/>
    <cellStyle name="Normal 2 2 2 2 2 2 2 2 2 2 2 2 2 2 2 2 2 2 2 2 2 2 2 2 2 2 2 2 2 2 2 2 2 2 2 2 2 2 2 2 2 2 2 2 2 2 2 2 2 2 2 2 2 2 2 2 2 2 2 2 2 2 2 2 2 2 2 2 2 2 7" xfId="8880"/>
    <cellStyle name="Normal 2 2 2 2 2 2 2 2 2 2 2 2 2 2 2 2 2 2 2 2 2 2 2 2 2 2 2 2 2 2 2 2 2 2 2 2 2 2 2 2 2 2 2 2 2 2 2 2 2 2 2 2 2 2 2 2 2 2 2 2 2 2 2 2 2 2 2 2 2 2 8" xfId="8117"/>
    <cellStyle name="Normal 2 2 2 2 2 2 2 2 2 2 2 2 2 2 2 2 2 2 2 2 2 2 2 2 2 2 2 2 2 2 2 2 2 2 2 2 2 2 2 2 2 2 2 2 2 2 2 2 2 2 2 2 2 2 2 2 2 2 2 2 2 2 2 2 2 2 2 2 2 2 9" xfId="9703"/>
    <cellStyle name="Normal 2 2 2 2 2 2 2 2 2 2 2 2 2 2 2 2 2 2 2 2 2 2 2 2 2 2 2 2 2 2 2 2 2 2 2 2 2 2 2 2 2 2 2 2 2 2 2 2 2 2 2 2 2 2 2 2 2 2 2 2 2 2 2 2 2 2 2 2 2 2_Tabla M" xfId="36616"/>
    <cellStyle name="Normal 2 2 2 2 2 2 2 2 2 2 2 2 2 2 2 2 2 2 2 2 2 2 2 2 2 2 2 2 2 2 2 2 2 2 2 2 2 2 2 2 2 2 2 2 2 2 2 2 2 2 2 2 2 2 2 2 2 2 2 2 2 2 2 2 2 2 2 2 2 3" xfId="3929"/>
    <cellStyle name="Normal 2 2 2 2 2 2 2 2 2 2 2 2 2 2 2 2 2 2 2 2 2 2 2 2 2 2 2 2 2 2 2 2 2 2 2 2 2 2 2 2 2 2 2 2 2 2 2 2 2 2 2 2 2 2 2 2 2 2 2 2 2 2 2 2 2 2 2 2 2 4" xfId="3930"/>
    <cellStyle name="Normal 2 2 2 2 2 2 2 2 2 2 2 2 2 2 2 2 2 2 2 2 2 2 2 2 2 2 2 2 2 2 2 2 2 2 2 2 2 2 2 2 2 2 2 2 2 2 2 2 2 2 2 2 2 2 2 2 2 2 2 2 2 2 2 2 2 2 2 2 2 5" xfId="3931"/>
    <cellStyle name="Normal 2 2 2 2 2 2 2 2 2 2 2 2 2 2 2 2 2 2 2 2 2 2 2 2 2 2 2 2 2 2 2 2 2 2 2 2 2 2 2 2 2 2 2 2 2 2 2 2 2 2 2 2 2 2 2 2 2 2 2 2 2 2 2 2 2 2 2 2 2 6" xfId="8531"/>
    <cellStyle name="Normal 2 2 2 2 2 2 2 2 2 2 2 2 2 2 2 2 2 2 2 2 2 2 2 2 2 2 2 2 2 2 2 2 2 2 2 2 2 2 2 2 2 2 2 2 2 2 2 2 2 2 2 2 2 2 2 2 2 2 2 2 2 2 2 2 2 2 2 2 2 7" xfId="8881"/>
    <cellStyle name="Normal 2 2 2 2 2 2 2 2 2 2 2 2 2 2 2 2 2 2 2 2 2 2 2 2 2 2 2 2 2 2 2 2 2 2 2 2 2 2 2 2 2 2 2 2 2 2 2 2 2 2 2 2 2 2 2 2 2 2 2 2 2 2 2 2 2 2 2 2 2 8" xfId="8116"/>
    <cellStyle name="Normal 2 2 2 2 2 2 2 2 2 2 2 2 2 2 2 2 2 2 2 2 2 2 2 2 2 2 2 2 2 2 2 2 2 2 2 2 2 2 2 2 2 2 2 2 2 2 2 2 2 2 2 2 2 2 2 2 2 2 2 2 2 2 2 2 2 2 2 2 2 9" xfId="9704"/>
    <cellStyle name="Normal 2 2 2 2 2 2 2 2 2 2 2 2 2 2 2 2 2 2 2 2 2 2 2 2 2 2 2 2 2 2 2 2 2 2 2 2 2 2 2 2 2 2 2 2 2 2 2 2 2 2 2 2 2 2 2 2 2 2 2 2 2 2 2 2 2 2 2 2 2_Tabla M" xfId="36615"/>
    <cellStyle name="Normal 2 2 2 2 2 2 2 2 2 2 2 2 2 2 2 2 2 2 2 2 2 2 2 2 2 2 2 2 2 2 2 2 2 2 2 2 2 2 2 2 2 2 2 2 2 2 2 2 2 2 2 2 2 2 2 2 2 2 2 2 2 2 2 2 2 2 2 2 3" xfId="3932"/>
    <cellStyle name="Normal 2 2 2 2 2 2 2 2 2 2 2 2 2 2 2 2 2 2 2 2 2 2 2 2 2 2 2 2 2 2 2 2 2 2 2 2 2 2 2 2 2 2 2 2 2 2 2 2 2 2 2 2 2 2 2 2 2 2 2 2 2 2 2 2 2 2 2 2 3 10" xfId="35356"/>
    <cellStyle name="Normal 2 2 2 2 2 2 2 2 2 2 2 2 2 2 2 2 2 2 2 2 2 2 2 2 2 2 2 2 2 2 2 2 2 2 2 2 2 2 2 2 2 2 2 2 2 2 2 2 2 2 2 2 2 2 2 2 2 2 2 2 2 2 2 2 2 2 2 2 3 2" xfId="8545"/>
    <cellStyle name="Normal 2 2 2 2 2 2 2 2 2 2 2 2 2 2 2 2 2 2 2 2 2 2 2 2 2 2 2 2 2 2 2 2 2 2 2 2 2 2 2 2 2 2 2 2 2 2 2 2 2 2 2 2 2 2 2 2 2 2 2 2 2 2 2 2 2 2 2 2 3 3" xfId="8845"/>
    <cellStyle name="Normal 2 2 2 2 2 2 2 2 2 2 2 2 2 2 2 2 2 2 2 2 2 2 2 2 2 2 2 2 2 2 2 2 2 2 2 2 2 2 2 2 2 2 2 2 2 2 2 2 2 2 2 2 2 2 2 2 2 2 2 2 2 2 2 2 2 2 2 2 3 4" xfId="8200"/>
    <cellStyle name="Normal 2 2 2 2 2 2 2 2 2 2 2 2 2 2 2 2 2 2 2 2 2 2 2 2 2 2 2 2 2 2 2 2 2 2 2 2 2 2 2 2 2 2 2 2 2 2 2 2 2 2 2 2 2 2 2 2 2 2 2 2 2 2 2 2 2 2 2 2 3 5" xfId="9573"/>
    <cellStyle name="Normal 2 2 2 2 2 2 2 2 2 2 2 2 2 2 2 2 2 2 2 2 2 2 2 2 2 2 2 2 2 2 2 2 2 2 2 2 2 2 2 2 2 2 2 2 2 2 2 2 2 2 2 2 2 2 2 2 2 2 2 2 2 2 2 2 2 2 2 2 3 6" xfId="12710"/>
    <cellStyle name="Normal 2 2 2 2 2 2 2 2 2 2 2 2 2 2 2 2 2 2 2 2 2 2 2 2 2 2 2 2 2 2 2 2 2 2 2 2 2 2 2 2 2 2 2 2 2 2 2 2 2 2 2 2 2 2 2 2 2 2 2 2 2 2 2 2 2 2 2 2 3 7" xfId="15825"/>
    <cellStyle name="Normal 2 2 2 2 2 2 2 2 2 2 2 2 2 2 2 2 2 2 2 2 2 2 2 2 2 2 2 2 2 2 2 2 2 2 2 2 2 2 2 2 2 2 2 2 2 2 2 2 2 2 2 2 2 2 2 2 2 2 2 2 2 2 2 2 2 2 2 2 3 8" xfId="31605"/>
    <cellStyle name="Normal 2 2 2 2 2 2 2 2 2 2 2 2 2 2 2 2 2 2 2 2 2 2 2 2 2 2 2 2 2 2 2 2 2 2 2 2 2 2 2 2 2 2 2 2 2 2 2 2 2 2 2 2 2 2 2 2 2 2 2 2 2 2 2 2 2 2 2 2 3 9" xfId="33202"/>
    <cellStyle name="Normal 2 2 2 2 2 2 2 2 2 2 2 2 2 2 2 2 2 2 2 2 2 2 2 2 2 2 2 2 2 2 2 2 2 2 2 2 2 2 2 2 2 2 2 2 2 2 2 2 2 2 2 2 2 2 2 2 2 2 2 2 2 2 2 2 2 2 2 2 3_Tabla M" xfId="36629"/>
    <cellStyle name="Normal 2 2 2 2 2 2 2 2 2 2 2 2 2 2 2 2 2 2 2 2 2 2 2 2 2 2 2 2 2 2 2 2 2 2 2 2 2 2 2 2 2 2 2 2 2 2 2 2 2 2 2 2 2 2 2 2 2 2 2 2 2 2 2 2 2 2 2 2 4" xfId="3933"/>
    <cellStyle name="Normal 2 2 2 2 2 2 2 2 2 2 2 2 2 2 2 2 2 2 2 2 2 2 2 2 2 2 2 2 2 2 2 2 2 2 2 2 2 2 2 2 2 2 2 2 2 2 2 2 2 2 2 2 2 2 2 2 2 2 2 2 2 2 2 2 2 2 2 2 4 10" xfId="34901"/>
    <cellStyle name="Normal 2 2 2 2 2 2 2 2 2 2 2 2 2 2 2 2 2 2 2 2 2 2 2 2 2 2 2 2 2 2 2 2 2 2 2 2 2 2 2 2 2 2 2 2 2 2 2 2 2 2 2 2 2 2 2 2 2 2 2 2 2 2 2 2 2 2 2 2 4 2" xfId="8546"/>
    <cellStyle name="Normal 2 2 2 2 2 2 2 2 2 2 2 2 2 2 2 2 2 2 2 2 2 2 2 2 2 2 2 2 2 2 2 2 2 2 2 2 2 2 2 2 2 2 2 2 2 2 2 2 2 2 2 2 2 2 2 2 2 2 2 2 2 2 2 2 2 2 2 2 4 3" xfId="8844"/>
    <cellStyle name="Normal 2 2 2 2 2 2 2 2 2 2 2 2 2 2 2 2 2 2 2 2 2 2 2 2 2 2 2 2 2 2 2 2 2 2 2 2 2 2 2 2 2 2 2 2 2 2 2 2 2 2 2 2 2 2 2 2 2 2 2 2 2 2 2 2 2 2 2 2 4 4" xfId="8201"/>
    <cellStyle name="Normal 2 2 2 2 2 2 2 2 2 2 2 2 2 2 2 2 2 2 2 2 2 2 2 2 2 2 2 2 2 2 2 2 2 2 2 2 2 2 2 2 2 2 2 2 2 2 2 2 2 2 2 2 2 2 2 2 2 2 2 2 2 2 2 2 2 2 2 2 4 5" xfId="9572"/>
    <cellStyle name="Normal 2 2 2 2 2 2 2 2 2 2 2 2 2 2 2 2 2 2 2 2 2 2 2 2 2 2 2 2 2 2 2 2 2 2 2 2 2 2 2 2 2 2 2 2 2 2 2 2 2 2 2 2 2 2 2 2 2 2 2 2 2 2 2 2 2 2 2 2 4 6" xfId="12709"/>
    <cellStyle name="Normal 2 2 2 2 2 2 2 2 2 2 2 2 2 2 2 2 2 2 2 2 2 2 2 2 2 2 2 2 2 2 2 2 2 2 2 2 2 2 2 2 2 2 2 2 2 2 2 2 2 2 2 2 2 2 2 2 2 2 2 2 2 2 2 2 2 2 2 2 4 7" xfId="15824"/>
    <cellStyle name="Normal 2 2 2 2 2 2 2 2 2 2 2 2 2 2 2 2 2 2 2 2 2 2 2 2 2 2 2 2 2 2 2 2 2 2 2 2 2 2 2 2 2 2 2 2 2 2 2 2 2 2 2 2 2 2 2 2 2 2 2 2 2 2 2 2 2 2 2 2 4 8" xfId="30492"/>
    <cellStyle name="Normal 2 2 2 2 2 2 2 2 2 2 2 2 2 2 2 2 2 2 2 2 2 2 2 2 2 2 2 2 2 2 2 2 2 2 2 2 2 2 2 2 2 2 2 2 2 2 2 2 2 2 2 2 2 2 2 2 2 2 2 2 2 2 2 2 2 2 2 2 4 9" xfId="29708"/>
    <cellStyle name="Normal 2 2 2 2 2 2 2 2 2 2 2 2 2 2 2 2 2 2 2 2 2 2 2 2 2 2 2 2 2 2 2 2 2 2 2 2 2 2 2 2 2 2 2 2 2 2 2 2 2 2 2 2 2 2 2 2 2 2 2 2 2 2 2 2 2 2 2 2 4_Tabla M" xfId="36630"/>
    <cellStyle name="Normal 2 2 2 2 2 2 2 2 2 2 2 2 2 2 2 2 2 2 2 2 2 2 2 2 2 2 2 2 2 2 2 2 2 2 2 2 2 2 2 2 2 2 2 2 2 2 2 2 2 2 2 2 2 2 2 2 2 2 2 2 2 2 2 2 2 2 2 2 5" xfId="3934"/>
    <cellStyle name="Normal 2 2 2 2 2 2 2 2 2 2 2 2 2 2 2 2 2 2 2 2 2 2 2 2 2 2 2 2 2 2 2 2 2 2 2 2 2 2 2 2 2 2 2 2 2 2 2 2 2 2 2 2 2 2 2 2 2 2 2 2 2 2 2 2 2 2 2 2 5 10" xfId="34447"/>
    <cellStyle name="Normal 2 2 2 2 2 2 2 2 2 2 2 2 2 2 2 2 2 2 2 2 2 2 2 2 2 2 2 2 2 2 2 2 2 2 2 2 2 2 2 2 2 2 2 2 2 2 2 2 2 2 2 2 2 2 2 2 2 2 2 2 2 2 2 2 2 2 2 2 5 2" xfId="8547"/>
    <cellStyle name="Normal 2 2 2 2 2 2 2 2 2 2 2 2 2 2 2 2 2 2 2 2 2 2 2 2 2 2 2 2 2 2 2 2 2 2 2 2 2 2 2 2 2 2 2 2 2 2 2 2 2 2 2 2 2 2 2 2 2 2 2 2 2 2 2 2 2 2 2 2 5 3" xfId="8843"/>
    <cellStyle name="Normal 2 2 2 2 2 2 2 2 2 2 2 2 2 2 2 2 2 2 2 2 2 2 2 2 2 2 2 2 2 2 2 2 2 2 2 2 2 2 2 2 2 2 2 2 2 2 2 2 2 2 2 2 2 2 2 2 2 2 2 2 2 2 2 2 2 2 2 2 5 4" xfId="8202"/>
    <cellStyle name="Normal 2 2 2 2 2 2 2 2 2 2 2 2 2 2 2 2 2 2 2 2 2 2 2 2 2 2 2 2 2 2 2 2 2 2 2 2 2 2 2 2 2 2 2 2 2 2 2 2 2 2 2 2 2 2 2 2 2 2 2 2 2 2 2 2 2 2 2 2 5 5" xfId="9571"/>
    <cellStyle name="Normal 2 2 2 2 2 2 2 2 2 2 2 2 2 2 2 2 2 2 2 2 2 2 2 2 2 2 2 2 2 2 2 2 2 2 2 2 2 2 2 2 2 2 2 2 2 2 2 2 2 2 2 2 2 2 2 2 2 2 2 2 2 2 2 2 2 2 2 2 5 6" xfId="12708"/>
    <cellStyle name="Normal 2 2 2 2 2 2 2 2 2 2 2 2 2 2 2 2 2 2 2 2 2 2 2 2 2 2 2 2 2 2 2 2 2 2 2 2 2 2 2 2 2 2 2 2 2 2 2 2 2 2 2 2 2 2 2 2 2 2 2 2 2 2 2 2 2 2 2 2 5 7" xfId="15823"/>
    <cellStyle name="Normal 2 2 2 2 2 2 2 2 2 2 2 2 2 2 2 2 2 2 2 2 2 2 2 2 2 2 2 2 2 2 2 2 2 2 2 2 2 2 2 2 2 2 2 2 2 2 2 2 2 2 2 2 2 2 2 2 2 2 2 2 2 2 2 2 2 2 2 2 5 8" xfId="29323"/>
    <cellStyle name="Normal 2 2 2 2 2 2 2 2 2 2 2 2 2 2 2 2 2 2 2 2 2 2 2 2 2 2 2 2 2 2 2 2 2 2 2 2 2 2 2 2 2 2 2 2 2 2 2 2 2 2 2 2 2 2 2 2 2 2 2 2 2 2 2 2 2 2 2 2 5 9" xfId="31773"/>
    <cellStyle name="Normal 2 2 2 2 2 2 2 2 2 2 2 2 2 2 2 2 2 2 2 2 2 2 2 2 2 2 2 2 2 2 2 2 2 2 2 2 2 2 2 2 2 2 2 2 2 2 2 2 2 2 2 2 2 2 2 2 2 2 2 2 2 2 2 2 2 2 2 2 5_Tabla M" xfId="36631"/>
    <cellStyle name="Normal 2 2 2 2 2 2 2 2 2 2 2 2 2 2 2 2 2 2 2 2 2 2 2 2 2 2 2 2 2 2 2 2 2 2 2 2 2 2 2 2 2 2 2 2 2 2 2 2 2 2 2 2 2 2 2 2 2 2 2 2 2 2 2 2 2 2 2 2 6" xfId="3935"/>
    <cellStyle name="Normal 2 2 2 2 2 2 2 2 2 2 2 2 2 2 2 2 2 2 2 2 2 2 2 2 2 2 2 2 2 2 2 2 2 2 2 2 2 2 2 2 2 2 2 2 2 2 2 2 2 2 2 2 2 2 2 2 2 2 2 2 2 2 2 2 2 2 2 2 6 10" xfId="27306"/>
    <cellStyle name="Normal 2 2 2 2 2 2 2 2 2 2 2 2 2 2 2 2 2 2 2 2 2 2 2 2 2 2 2 2 2 2 2 2 2 2 2 2 2 2 2 2 2 2 2 2 2 2 2 2 2 2 2 2 2 2 2 2 2 2 2 2 2 2 2 2 2 2 2 2 6 2" xfId="8548"/>
    <cellStyle name="Normal 2 2 2 2 2 2 2 2 2 2 2 2 2 2 2 2 2 2 2 2 2 2 2 2 2 2 2 2 2 2 2 2 2 2 2 2 2 2 2 2 2 2 2 2 2 2 2 2 2 2 2 2 2 2 2 2 2 2 2 2 2 2 2 2 2 2 2 2 6 3" xfId="8842"/>
    <cellStyle name="Normal 2 2 2 2 2 2 2 2 2 2 2 2 2 2 2 2 2 2 2 2 2 2 2 2 2 2 2 2 2 2 2 2 2 2 2 2 2 2 2 2 2 2 2 2 2 2 2 2 2 2 2 2 2 2 2 2 2 2 2 2 2 2 2 2 2 2 2 2 6 4" xfId="8203"/>
    <cellStyle name="Normal 2 2 2 2 2 2 2 2 2 2 2 2 2 2 2 2 2 2 2 2 2 2 2 2 2 2 2 2 2 2 2 2 2 2 2 2 2 2 2 2 2 2 2 2 2 2 2 2 2 2 2 2 2 2 2 2 2 2 2 2 2 2 2 2 2 2 2 2 6 5" xfId="9570"/>
    <cellStyle name="Normal 2 2 2 2 2 2 2 2 2 2 2 2 2 2 2 2 2 2 2 2 2 2 2 2 2 2 2 2 2 2 2 2 2 2 2 2 2 2 2 2 2 2 2 2 2 2 2 2 2 2 2 2 2 2 2 2 2 2 2 2 2 2 2 2 2 2 2 2 6 6" xfId="12707"/>
    <cellStyle name="Normal 2 2 2 2 2 2 2 2 2 2 2 2 2 2 2 2 2 2 2 2 2 2 2 2 2 2 2 2 2 2 2 2 2 2 2 2 2 2 2 2 2 2 2 2 2 2 2 2 2 2 2 2 2 2 2 2 2 2 2 2 2 2 2 2 2 2 2 2 6 7" xfId="15822"/>
    <cellStyle name="Normal 2 2 2 2 2 2 2 2 2 2 2 2 2 2 2 2 2 2 2 2 2 2 2 2 2 2 2 2 2 2 2 2 2 2 2 2 2 2 2 2 2 2 2 2 2 2 2 2 2 2 2 2 2 2 2 2 2 2 2 2 2 2 2 2 2 2 2 2 6 8" xfId="28194"/>
    <cellStyle name="Normal 2 2 2 2 2 2 2 2 2 2 2 2 2 2 2 2 2 2 2 2 2 2 2 2 2 2 2 2 2 2 2 2 2 2 2 2 2 2 2 2 2 2 2 2 2 2 2 2 2 2 2 2 2 2 2 2 2 2 2 2 2 2 2 2 2 2 2 2 6 9" xfId="25054"/>
    <cellStyle name="Normal 2 2 2 2 2 2 2 2 2 2 2 2 2 2 2 2 2 2 2 2 2 2 2 2 2 2 2 2 2 2 2 2 2 2 2 2 2 2 2 2 2 2 2 2 2 2 2 2 2 2 2 2 2 2 2 2 2 2 2 2 2 2 2 2 2 2 2 2 6_Tabla M" xfId="36632"/>
    <cellStyle name="Normal 2 2 2 2 2 2 2 2 2 2 2 2 2 2 2 2 2 2 2 2 2 2 2 2 2 2 2 2 2 2 2 2 2 2 2 2 2 2 2 2 2 2 2 2 2 2 2 2 2 2 2 2 2 2 2 2 2 2 2 2 2 2 2 2 2 2 2 2 7" xfId="3936"/>
    <cellStyle name="Normal 2 2 2 2 2 2 2 2 2 2 2 2 2 2 2 2 2 2 2 2 2 2 2 2 2 2 2 2 2 2 2 2 2 2 2 2 2 2 2 2 2 2 2 2 2 2 2 2 2 2 2 2 2 2 2 2 2 2 2 2 2 2 2 2 2 2 2 2 7 10" xfId="27622"/>
    <cellStyle name="Normal 2 2 2 2 2 2 2 2 2 2 2 2 2 2 2 2 2 2 2 2 2 2 2 2 2 2 2 2 2 2 2 2 2 2 2 2 2 2 2 2 2 2 2 2 2 2 2 2 2 2 2 2 2 2 2 2 2 2 2 2 2 2 2 2 2 2 2 2 7 2" xfId="8549"/>
    <cellStyle name="Normal 2 2 2 2 2 2 2 2 2 2 2 2 2 2 2 2 2 2 2 2 2 2 2 2 2 2 2 2 2 2 2 2 2 2 2 2 2 2 2 2 2 2 2 2 2 2 2 2 2 2 2 2 2 2 2 2 2 2 2 2 2 2 2 2 2 2 2 2 7 3" xfId="8841"/>
    <cellStyle name="Normal 2 2 2 2 2 2 2 2 2 2 2 2 2 2 2 2 2 2 2 2 2 2 2 2 2 2 2 2 2 2 2 2 2 2 2 2 2 2 2 2 2 2 2 2 2 2 2 2 2 2 2 2 2 2 2 2 2 2 2 2 2 2 2 2 2 2 2 2 7 4" xfId="8204"/>
    <cellStyle name="Normal 2 2 2 2 2 2 2 2 2 2 2 2 2 2 2 2 2 2 2 2 2 2 2 2 2 2 2 2 2 2 2 2 2 2 2 2 2 2 2 2 2 2 2 2 2 2 2 2 2 2 2 2 2 2 2 2 2 2 2 2 2 2 2 2 2 2 2 2 7 5" xfId="9569"/>
    <cellStyle name="Normal 2 2 2 2 2 2 2 2 2 2 2 2 2 2 2 2 2 2 2 2 2 2 2 2 2 2 2 2 2 2 2 2 2 2 2 2 2 2 2 2 2 2 2 2 2 2 2 2 2 2 2 2 2 2 2 2 2 2 2 2 2 2 2 2 2 2 2 2 7 6" xfId="12706"/>
    <cellStyle name="Normal 2 2 2 2 2 2 2 2 2 2 2 2 2 2 2 2 2 2 2 2 2 2 2 2 2 2 2 2 2 2 2 2 2 2 2 2 2 2 2 2 2 2 2 2 2 2 2 2 2 2 2 2 2 2 2 2 2 2 2 2 2 2 2 2 2 2 2 2 7 7" xfId="15821"/>
    <cellStyle name="Normal 2 2 2 2 2 2 2 2 2 2 2 2 2 2 2 2 2 2 2 2 2 2 2 2 2 2 2 2 2 2 2 2 2 2 2 2 2 2 2 2 2 2 2 2 2 2 2 2 2 2 2 2 2 2 2 2 2 2 2 2 2 2 2 2 2 2 2 2 7 8" xfId="32557"/>
    <cellStyle name="Normal 2 2 2 2 2 2 2 2 2 2 2 2 2 2 2 2 2 2 2 2 2 2 2 2 2 2 2 2 2 2 2 2 2 2 2 2 2 2 2 2 2 2 2 2 2 2 2 2 2 2 2 2 2 2 2 2 2 2 2 2 2 2 2 2 2 2 2 2 7 9" xfId="33961"/>
    <cellStyle name="Normal 2 2 2 2 2 2 2 2 2 2 2 2 2 2 2 2 2 2 2 2 2 2 2 2 2 2 2 2 2 2 2 2 2 2 2 2 2 2 2 2 2 2 2 2 2 2 2 2 2 2 2 2 2 2 2 2 2 2 2 2 2 2 2 2 2 2 2 2 7_Tabla M" xfId="36633"/>
    <cellStyle name="Normal 2 2 2 2 2 2 2 2 2 2 2 2 2 2 2 2 2 2 2 2 2 2 2 2 2 2 2 2 2 2 2 2 2 2 2 2 2 2 2 2 2 2 2 2 2 2 2 2 2 2 2 2 2 2 2 2 2 2 2 2 2 2 2 2 2 2 2 2 8" xfId="8530"/>
    <cellStyle name="Normal 2 2 2 2 2 2 2 2 2 2 2 2 2 2 2 2 2 2 2 2 2 2 2 2 2 2 2 2 2 2 2 2 2 2 2 2 2 2 2 2 2 2 2 2 2 2 2 2 2 2 2 2 2 2 2 2 2 2 2 2 2 2 2 2 2 2 2 2 9" xfId="8882"/>
    <cellStyle name="Normal 2 2 2 2 2 2 2 2 2 2 2 2 2 2 2 2 2 2 2 2 2 2 2 2 2 2 2 2 2 2 2 2 2 2 2 2 2 2 2 2 2 2 2 2 2 2 2 2 2 2 2 2 2 2 2 2 2 2 2 2 2 2 2 2 2 2 2 2_Tabla M" xfId="36614"/>
    <cellStyle name="Normal 2 2 2 2 2 2 2 2 2 2 2 2 2 2 2 2 2 2 2 2 2 2 2 2 2 2 2 2 2 2 2 2 2 2 2 2 2 2 2 2 2 2 2 2 2 2 2 2 2 2 2 2 2 2 2 2 2 2 2 2 2 2 2 2 2 2 2 3" xfId="3937"/>
    <cellStyle name="Normal 2 2 2 2 2 2 2 2 2 2 2 2 2 2 2 2 2 2 2 2 2 2 2 2 2 2 2 2 2 2 2 2 2 2 2 2 2 2 2 2 2 2 2 2 2 2 2 2 2 2 2 2 2 2 2 2 2 2 2 2 2 2 2 2 2 2 2 4" xfId="3938"/>
    <cellStyle name="Normal 2 2 2 2 2 2 2 2 2 2 2 2 2 2 2 2 2 2 2 2 2 2 2 2 2 2 2 2 2 2 2 2 2 2 2 2 2 2 2 2 2 2 2 2 2 2 2 2 2 2 2 2 2 2 2 2 2 2 2 2 2 2 2 2 2 2 2 5" xfId="3939"/>
    <cellStyle name="Normal 2 2 2 2 2 2 2 2 2 2 2 2 2 2 2 2 2 2 2 2 2 2 2 2 2 2 2 2 2 2 2 2 2 2 2 2 2 2 2 2 2 2 2 2 2 2 2 2 2 2 2 2 2 2 2 2 2 2 2 2 2 2 2 2 2 2 2 6" xfId="3940"/>
    <cellStyle name="Normal 2 2 2 2 2 2 2 2 2 2 2 2 2 2 2 2 2 2 2 2 2 2 2 2 2 2 2 2 2 2 2 2 2 2 2 2 2 2 2 2 2 2 2 2 2 2 2 2 2 2 2 2 2 2 2 2 2 2 2 2 2 2 2 2 2 2 2 7" xfId="3941"/>
    <cellStyle name="Normal 2 2 2 2 2 2 2 2 2 2 2 2 2 2 2 2 2 2 2 2 2 2 2 2 2 2 2 2 2 2 2 2 2 2 2 2 2 2 2 2 2 2 2 2 2 2 2 2 2 2 2 2 2 2 2 2 2 2 2 2 2 2 2 2 2 2 2 8" xfId="8529"/>
    <cellStyle name="Normal 2 2 2 2 2 2 2 2 2 2 2 2 2 2 2 2 2 2 2 2 2 2 2 2 2 2 2 2 2 2 2 2 2 2 2 2 2 2 2 2 2 2 2 2 2 2 2 2 2 2 2 2 2 2 2 2 2 2 2 2 2 2 2 2 2 2 2 9" xfId="8883"/>
    <cellStyle name="Normal 2 2 2 2 2 2 2 2 2 2 2 2 2 2 2 2 2 2 2 2 2 2 2 2 2 2 2 2 2 2 2 2 2 2 2 2 2 2 2 2 2 2 2 2 2 2 2 2 2 2 2 2 2 2 2 2 2 2 2 2 2 2 2 2 2 2 2_Tabla M" xfId="36613"/>
    <cellStyle name="Normal 2 2 2 2 2 2 2 2 2 2 2 2 2 2 2 2 2 2 2 2 2 2 2 2 2 2 2 2 2 2 2 2 2 2 2 2 2 2 2 2 2 2 2 2 2 2 2 2 2 2 2 2 2 2 2 2 2 2 2 2 2 2 2 2 2 2 3" xfId="3942"/>
    <cellStyle name="Normal 2 2 2 2 2 2 2 2 2 2 2 2 2 2 2 2 2 2 2 2 2 2 2 2 2 2 2 2 2 2 2 2 2 2 2 2 2 2 2 2 2 2 2 2 2 2 2 2 2 2 2 2 2 2 2 2 2 2 2 2 2 2 2 2 2 2 3 10" xfId="26897"/>
    <cellStyle name="Normal 2 2 2 2 2 2 2 2 2 2 2 2 2 2 2 2 2 2 2 2 2 2 2 2 2 2 2 2 2 2 2 2 2 2 2 2 2 2 2 2 2 2 2 2 2 2 2 2 2 2 2 2 2 2 2 2 2 2 2 2 2 2 2 2 2 2 3 2" xfId="8555"/>
    <cellStyle name="Normal 2 2 2 2 2 2 2 2 2 2 2 2 2 2 2 2 2 2 2 2 2 2 2 2 2 2 2 2 2 2 2 2 2 2 2 2 2 2 2 2 2 2 2 2 2 2 2 2 2 2 2 2 2 2 2 2 2 2 2 2 2 2 2 2 2 2 3 3" xfId="8835"/>
    <cellStyle name="Normal 2 2 2 2 2 2 2 2 2 2 2 2 2 2 2 2 2 2 2 2 2 2 2 2 2 2 2 2 2 2 2 2 2 2 2 2 2 2 2 2 2 2 2 2 2 2 2 2 2 2 2 2 2 2 2 2 2 2 2 2 2 2 2 2 2 2 3 4" xfId="8222"/>
    <cellStyle name="Normal 2 2 2 2 2 2 2 2 2 2 2 2 2 2 2 2 2 2 2 2 2 2 2 2 2 2 2 2 2 2 2 2 2 2 2 2 2 2 2 2 2 2 2 2 2 2 2 2 2 2 2 2 2 2 2 2 2 2 2 2 2 2 2 2 2 2 3 5" xfId="9504"/>
    <cellStyle name="Normal 2 2 2 2 2 2 2 2 2 2 2 2 2 2 2 2 2 2 2 2 2 2 2 2 2 2 2 2 2 2 2 2 2 2 2 2 2 2 2 2 2 2 2 2 2 2 2 2 2 2 2 2 2 2 2 2 2 2 2 2 2 2 2 2 2 2 3 6" xfId="12642"/>
    <cellStyle name="Normal 2 2 2 2 2 2 2 2 2 2 2 2 2 2 2 2 2 2 2 2 2 2 2 2 2 2 2 2 2 2 2 2 2 2 2 2 2 2 2 2 2 2 2 2 2 2 2 2 2 2 2 2 2 2 2 2 2 2 2 2 2 2 2 2 2 2 3 7" xfId="15761"/>
    <cellStyle name="Normal 2 2 2 2 2 2 2 2 2 2 2 2 2 2 2 2 2 2 2 2 2 2 2 2 2 2 2 2 2 2 2 2 2 2 2 2 2 2 2 2 2 2 2 2 2 2 2 2 2 2 2 2 2 2 2 2 2 2 2 2 2 2 2 2 2 2 3 8" xfId="31604"/>
    <cellStyle name="Normal 2 2 2 2 2 2 2 2 2 2 2 2 2 2 2 2 2 2 2 2 2 2 2 2 2 2 2 2 2 2 2 2 2 2 2 2 2 2 2 2 2 2 2 2 2 2 2 2 2 2 2 2 2 2 2 2 2 2 2 2 2 2 2 2 2 2 3 9" xfId="33201"/>
    <cellStyle name="Normal 2 2 2 2 2 2 2 2 2 2 2 2 2 2 2 2 2 2 2 2 2 2 2 2 2 2 2 2 2 2 2 2 2 2 2 2 2 2 2 2 2 2 2 2 2 2 2 2 2 2 2 2 2 2 2 2 2 2 2 2 2 2 2 2 2 2 3_Tabla M" xfId="36634"/>
    <cellStyle name="Normal 2 2 2 2 2 2 2 2 2 2 2 2 2 2 2 2 2 2 2 2 2 2 2 2 2 2 2 2 2 2 2 2 2 2 2 2 2 2 2 2 2 2 2 2 2 2 2 2 2 2 2 2 2 2 2 2 2 2 2 2 2 2 2 2 2 2 4" xfId="3943"/>
    <cellStyle name="Normal 2 2 2 2 2 2 2 2 2 2 2 2 2 2 2 2 2 2 2 2 2 2 2 2 2 2 2 2 2 2 2 2 2 2 2 2 2 2 2 2 2 2 2 2 2 2 2 2 2 2 2 2 2 2 2 2 2 2 2 2 2 2 2 2 2 2 4 10" xfId="30790"/>
    <cellStyle name="Normal 2 2 2 2 2 2 2 2 2 2 2 2 2 2 2 2 2 2 2 2 2 2 2 2 2 2 2 2 2 2 2 2 2 2 2 2 2 2 2 2 2 2 2 2 2 2 2 2 2 2 2 2 2 2 2 2 2 2 2 2 2 2 2 2 2 2 4 2" xfId="8556"/>
    <cellStyle name="Normal 2 2 2 2 2 2 2 2 2 2 2 2 2 2 2 2 2 2 2 2 2 2 2 2 2 2 2 2 2 2 2 2 2 2 2 2 2 2 2 2 2 2 2 2 2 2 2 2 2 2 2 2 2 2 2 2 2 2 2 2 2 2 2 2 2 2 4 3" xfId="8834"/>
    <cellStyle name="Normal 2 2 2 2 2 2 2 2 2 2 2 2 2 2 2 2 2 2 2 2 2 2 2 2 2 2 2 2 2 2 2 2 2 2 2 2 2 2 2 2 2 2 2 2 2 2 2 2 2 2 2 2 2 2 2 2 2 2 2 2 2 2 2 2 2 2 4 4" xfId="8223"/>
    <cellStyle name="Normal 2 2 2 2 2 2 2 2 2 2 2 2 2 2 2 2 2 2 2 2 2 2 2 2 2 2 2 2 2 2 2 2 2 2 2 2 2 2 2 2 2 2 2 2 2 2 2 2 2 2 2 2 2 2 2 2 2 2 2 2 2 2 2 2 2 2 4 5" xfId="9503"/>
    <cellStyle name="Normal 2 2 2 2 2 2 2 2 2 2 2 2 2 2 2 2 2 2 2 2 2 2 2 2 2 2 2 2 2 2 2 2 2 2 2 2 2 2 2 2 2 2 2 2 2 2 2 2 2 2 2 2 2 2 2 2 2 2 2 2 2 2 2 2 2 2 4 6" xfId="12641"/>
    <cellStyle name="Normal 2 2 2 2 2 2 2 2 2 2 2 2 2 2 2 2 2 2 2 2 2 2 2 2 2 2 2 2 2 2 2 2 2 2 2 2 2 2 2 2 2 2 2 2 2 2 2 2 2 2 2 2 2 2 2 2 2 2 2 2 2 2 2 2 2 2 4 7" xfId="15760"/>
    <cellStyle name="Normal 2 2 2 2 2 2 2 2 2 2 2 2 2 2 2 2 2 2 2 2 2 2 2 2 2 2 2 2 2 2 2 2 2 2 2 2 2 2 2 2 2 2 2 2 2 2 2 2 2 2 2 2 2 2 2 2 2 2 2 2 2 2 2 2 2 2 4 8" xfId="30491"/>
    <cellStyle name="Normal 2 2 2 2 2 2 2 2 2 2 2 2 2 2 2 2 2 2 2 2 2 2 2 2 2 2 2 2 2 2 2 2 2 2 2 2 2 2 2 2 2 2 2 2 2 2 2 2 2 2 2 2 2 2 2 2 2 2 2 2 2 2 2 2 2 2 4 9" xfId="26986"/>
    <cellStyle name="Normal 2 2 2 2 2 2 2 2 2 2 2 2 2 2 2 2 2 2 2 2 2 2 2 2 2 2 2 2 2 2 2 2 2 2 2 2 2 2 2 2 2 2 2 2 2 2 2 2 2 2 2 2 2 2 2 2 2 2 2 2 2 2 2 2 2 2 4_Tabla M" xfId="36635"/>
    <cellStyle name="Normal 2 2 2 2 2 2 2 2 2 2 2 2 2 2 2 2 2 2 2 2 2 2 2 2 2 2 2 2 2 2 2 2 2 2 2 2 2 2 2 2 2 2 2 2 2 2 2 2 2 2 2 2 2 2 2 2 2 2 2 2 2 2 2 2 2 2 5" xfId="3944"/>
    <cellStyle name="Normal 2 2 2 2 2 2 2 2 2 2 2 2 2 2 2 2 2 2 2 2 2 2 2 2 2 2 2 2 2 2 2 2 2 2 2 2 2 2 2 2 2 2 2 2 2 2 2 2 2 2 2 2 2 2 2 2 2 2 2 2 2 2 2 2 2 2 5 10" xfId="29662"/>
    <cellStyle name="Normal 2 2 2 2 2 2 2 2 2 2 2 2 2 2 2 2 2 2 2 2 2 2 2 2 2 2 2 2 2 2 2 2 2 2 2 2 2 2 2 2 2 2 2 2 2 2 2 2 2 2 2 2 2 2 2 2 2 2 2 2 2 2 2 2 2 2 5 2" xfId="8557"/>
    <cellStyle name="Normal 2 2 2 2 2 2 2 2 2 2 2 2 2 2 2 2 2 2 2 2 2 2 2 2 2 2 2 2 2 2 2 2 2 2 2 2 2 2 2 2 2 2 2 2 2 2 2 2 2 2 2 2 2 2 2 2 2 2 2 2 2 2 2 2 2 2 5 3" xfId="8833"/>
    <cellStyle name="Normal 2 2 2 2 2 2 2 2 2 2 2 2 2 2 2 2 2 2 2 2 2 2 2 2 2 2 2 2 2 2 2 2 2 2 2 2 2 2 2 2 2 2 2 2 2 2 2 2 2 2 2 2 2 2 2 2 2 2 2 2 2 2 2 2 2 2 5 4" xfId="8224"/>
    <cellStyle name="Normal 2 2 2 2 2 2 2 2 2 2 2 2 2 2 2 2 2 2 2 2 2 2 2 2 2 2 2 2 2 2 2 2 2 2 2 2 2 2 2 2 2 2 2 2 2 2 2 2 2 2 2 2 2 2 2 2 2 2 2 2 2 2 2 2 2 2 5 5" xfId="9502"/>
    <cellStyle name="Normal 2 2 2 2 2 2 2 2 2 2 2 2 2 2 2 2 2 2 2 2 2 2 2 2 2 2 2 2 2 2 2 2 2 2 2 2 2 2 2 2 2 2 2 2 2 2 2 2 2 2 2 2 2 2 2 2 2 2 2 2 2 2 2 2 2 2 5 6" xfId="12640"/>
    <cellStyle name="Normal 2 2 2 2 2 2 2 2 2 2 2 2 2 2 2 2 2 2 2 2 2 2 2 2 2 2 2 2 2 2 2 2 2 2 2 2 2 2 2 2 2 2 2 2 2 2 2 2 2 2 2 2 2 2 2 2 2 2 2 2 2 2 2 2 2 2 5 7" xfId="15759"/>
    <cellStyle name="Normal 2 2 2 2 2 2 2 2 2 2 2 2 2 2 2 2 2 2 2 2 2 2 2 2 2 2 2 2 2 2 2 2 2 2 2 2 2 2 2 2 2 2 2 2 2 2 2 2 2 2 2 2 2 2 2 2 2 2 2 2 2 2 2 2 2 2 5 8" xfId="29322"/>
    <cellStyle name="Normal 2 2 2 2 2 2 2 2 2 2 2 2 2 2 2 2 2 2 2 2 2 2 2 2 2 2 2 2 2 2 2 2 2 2 2 2 2 2 2 2 2 2 2 2 2 2 2 2 2 2 2 2 2 2 2 2 2 2 2 2 2 2 2 2 2 2 5 9" xfId="28362"/>
    <cellStyle name="Normal 2 2 2 2 2 2 2 2 2 2 2 2 2 2 2 2 2 2 2 2 2 2 2 2 2 2 2 2 2 2 2 2 2 2 2 2 2 2 2 2 2 2 2 2 2 2 2 2 2 2 2 2 2 2 2 2 2 2 2 2 2 2 2 2 2 2 5_Tabla M" xfId="36636"/>
    <cellStyle name="Normal 2 2 2 2 2 2 2 2 2 2 2 2 2 2 2 2 2 2 2 2 2 2 2 2 2 2 2 2 2 2 2 2 2 2 2 2 2 2 2 2 2 2 2 2 2 2 2 2 2 2 2 2 2 2 2 2 2 2 2 2 2 2 2 2 2 2 6" xfId="3945"/>
    <cellStyle name="Normal 2 2 2 2 2 2 2 2 2 2 2 2 2 2 2 2 2 2 2 2 2 2 2 2 2 2 2 2 2 2 2 2 2 2 2 2 2 2 2 2 2 2 2 2 2 2 2 2 2 2 2 2 2 2 2 2 2 2 2 2 2 2 2 2 2 2 6 10" xfId="35566"/>
    <cellStyle name="Normal 2 2 2 2 2 2 2 2 2 2 2 2 2 2 2 2 2 2 2 2 2 2 2 2 2 2 2 2 2 2 2 2 2 2 2 2 2 2 2 2 2 2 2 2 2 2 2 2 2 2 2 2 2 2 2 2 2 2 2 2 2 2 2 2 2 2 6 2" xfId="8558"/>
    <cellStyle name="Normal 2 2 2 2 2 2 2 2 2 2 2 2 2 2 2 2 2 2 2 2 2 2 2 2 2 2 2 2 2 2 2 2 2 2 2 2 2 2 2 2 2 2 2 2 2 2 2 2 2 2 2 2 2 2 2 2 2 2 2 2 2 2 2 2 2 2 6 3" xfId="8832"/>
    <cellStyle name="Normal 2 2 2 2 2 2 2 2 2 2 2 2 2 2 2 2 2 2 2 2 2 2 2 2 2 2 2 2 2 2 2 2 2 2 2 2 2 2 2 2 2 2 2 2 2 2 2 2 2 2 2 2 2 2 2 2 2 2 2 2 2 2 2 2 2 2 6 4" xfId="8225"/>
    <cellStyle name="Normal 2 2 2 2 2 2 2 2 2 2 2 2 2 2 2 2 2 2 2 2 2 2 2 2 2 2 2 2 2 2 2 2 2 2 2 2 2 2 2 2 2 2 2 2 2 2 2 2 2 2 2 2 2 2 2 2 2 2 2 2 2 2 2 2 2 2 6 5" xfId="9501"/>
    <cellStyle name="Normal 2 2 2 2 2 2 2 2 2 2 2 2 2 2 2 2 2 2 2 2 2 2 2 2 2 2 2 2 2 2 2 2 2 2 2 2 2 2 2 2 2 2 2 2 2 2 2 2 2 2 2 2 2 2 2 2 2 2 2 2 2 2 2 2 2 2 6 6" xfId="12639"/>
    <cellStyle name="Normal 2 2 2 2 2 2 2 2 2 2 2 2 2 2 2 2 2 2 2 2 2 2 2 2 2 2 2 2 2 2 2 2 2 2 2 2 2 2 2 2 2 2 2 2 2 2 2 2 2 2 2 2 2 2 2 2 2 2 2 2 2 2 2 2 2 2 6 7" xfId="15758"/>
    <cellStyle name="Normal 2 2 2 2 2 2 2 2 2 2 2 2 2 2 2 2 2 2 2 2 2 2 2 2 2 2 2 2 2 2 2 2 2 2 2 2 2 2 2 2 2 2 2 2 2 2 2 2 2 2 2 2 2 2 2 2 2 2 2 2 2 2 2 2 2 2 6 8" xfId="28193"/>
    <cellStyle name="Normal 2 2 2 2 2 2 2 2 2 2 2 2 2 2 2 2 2 2 2 2 2 2 2 2 2 2 2 2 2 2 2 2 2 2 2 2 2 2 2 2 2 2 2 2 2 2 2 2 2 2 2 2 2 2 2 2 2 2 2 2 2 2 2 2 2 2 6 9" xfId="25055"/>
    <cellStyle name="Normal 2 2 2 2 2 2 2 2 2 2 2 2 2 2 2 2 2 2 2 2 2 2 2 2 2 2 2 2 2 2 2 2 2 2 2 2 2 2 2 2 2 2 2 2 2 2 2 2 2 2 2 2 2 2 2 2 2 2 2 2 2 2 2 2 2 2 6_Tabla M" xfId="36637"/>
    <cellStyle name="Normal 2 2 2 2 2 2 2 2 2 2 2 2 2 2 2 2 2 2 2 2 2 2 2 2 2 2 2 2 2 2 2 2 2 2 2 2 2 2 2 2 2 2 2 2 2 2 2 2 2 2 2 2 2 2 2 2 2 2 2 2 2 2 2 2 2 2 7" xfId="3946"/>
    <cellStyle name="Normal 2 2 2 2 2 2 2 2 2 2 2 2 2 2 2 2 2 2 2 2 2 2 2 2 2 2 2 2 2 2 2 2 2 2 2 2 2 2 2 2 2 2 2 2 2 2 2 2 2 2 2 2 2 2 2 2 2 2 2 2 2 2 2 2 2 2 7 10" xfId="35355"/>
    <cellStyle name="Normal 2 2 2 2 2 2 2 2 2 2 2 2 2 2 2 2 2 2 2 2 2 2 2 2 2 2 2 2 2 2 2 2 2 2 2 2 2 2 2 2 2 2 2 2 2 2 2 2 2 2 2 2 2 2 2 2 2 2 2 2 2 2 2 2 2 2 7 2" xfId="8559"/>
    <cellStyle name="Normal 2 2 2 2 2 2 2 2 2 2 2 2 2 2 2 2 2 2 2 2 2 2 2 2 2 2 2 2 2 2 2 2 2 2 2 2 2 2 2 2 2 2 2 2 2 2 2 2 2 2 2 2 2 2 2 2 2 2 2 2 2 2 2 2 2 2 7 3" xfId="8831"/>
    <cellStyle name="Normal 2 2 2 2 2 2 2 2 2 2 2 2 2 2 2 2 2 2 2 2 2 2 2 2 2 2 2 2 2 2 2 2 2 2 2 2 2 2 2 2 2 2 2 2 2 2 2 2 2 2 2 2 2 2 2 2 2 2 2 2 2 2 2 2 2 2 7 4" xfId="8226"/>
    <cellStyle name="Normal 2 2 2 2 2 2 2 2 2 2 2 2 2 2 2 2 2 2 2 2 2 2 2 2 2 2 2 2 2 2 2 2 2 2 2 2 2 2 2 2 2 2 2 2 2 2 2 2 2 2 2 2 2 2 2 2 2 2 2 2 2 2 2 2 2 2 7 5" xfId="9500"/>
    <cellStyle name="Normal 2 2 2 2 2 2 2 2 2 2 2 2 2 2 2 2 2 2 2 2 2 2 2 2 2 2 2 2 2 2 2 2 2 2 2 2 2 2 2 2 2 2 2 2 2 2 2 2 2 2 2 2 2 2 2 2 2 2 2 2 2 2 2 2 2 2 7 6" xfId="12638"/>
    <cellStyle name="Normal 2 2 2 2 2 2 2 2 2 2 2 2 2 2 2 2 2 2 2 2 2 2 2 2 2 2 2 2 2 2 2 2 2 2 2 2 2 2 2 2 2 2 2 2 2 2 2 2 2 2 2 2 2 2 2 2 2 2 2 2 2 2 2 2 2 2 7 7" xfId="15757"/>
    <cellStyle name="Normal 2 2 2 2 2 2 2 2 2 2 2 2 2 2 2 2 2 2 2 2 2 2 2 2 2 2 2 2 2 2 2 2 2 2 2 2 2 2 2 2 2 2 2 2 2 2 2 2 2 2 2 2 2 2 2 2 2 2 2 2 2 2 2 2 2 2 7 8" xfId="32556"/>
    <cellStyle name="Normal 2 2 2 2 2 2 2 2 2 2 2 2 2 2 2 2 2 2 2 2 2 2 2 2 2 2 2 2 2 2 2 2 2 2 2 2 2 2 2 2 2 2 2 2 2 2 2 2 2 2 2 2 2 2 2 2 2 2 2 2 2 2 2 2 2 2 7 9" xfId="33960"/>
    <cellStyle name="Normal 2 2 2 2 2 2 2 2 2 2 2 2 2 2 2 2 2 2 2 2 2 2 2 2 2 2 2 2 2 2 2 2 2 2 2 2 2 2 2 2 2 2 2 2 2 2 2 2 2 2 2 2 2 2 2 2 2 2 2 2 2 2 2 2 2 2 7_Tabla M" xfId="36638"/>
    <cellStyle name="Normal 2 2 2 2 2 2 2 2 2 2 2 2 2 2 2 2 2 2 2 2 2 2 2 2 2 2 2 2 2 2 2 2 2 2 2 2 2 2 2 2 2 2 2 2 2 2 2 2 2 2 2 2 2 2 2 2 2 2 2 2 2 2 2 2 2 2 8" xfId="3947"/>
    <cellStyle name="Normal 2 2 2 2 2 2 2 2 2 2 2 2 2 2 2 2 2 2 2 2 2 2 2 2 2 2 2 2 2 2 2 2 2 2 2 2 2 2 2 2 2 2 2 2 2 2 2 2 2 2 2 2 2 2 2 2 2 2 2 2 2 2 2 2 2 2 8 10" xfId="34900"/>
    <cellStyle name="Normal 2 2 2 2 2 2 2 2 2 2 2 2 2 2 2 2 2 2 2 2 2 2 2 2 2 2 2 2 2 2 2 2 2 2 2 2 2 2 2 2 2 2 2 2 2 2 2 2 2 2 2 2 2 2 2 2 2 2 2 2 2 2 2 2 2 2 8 2" xfId="8560"/>
    <cellStyle name="Normal 2 2 2 2 2 2 2 2 2 2 2 2 2 2 2 2 2 2 2 2 2 2 2 2 2 2 2 2 2 2 2 2 2 2 2 2 2 2 2 2 2 2 2 2 2 2 2 2 2 2 2 2 2 2 2 2 2 2 2 2 2 2 2 2 2 2 8 3" xfId="8830"/>
    <cellStyle name="Normal 2 2 2 2 2 2 2 2 2 2 2 2 2 2 2 2 2 2 2 2 2 2 2 2 2 2 2 2 2 2 2 2 2 2 2 2 2 2 2 2 2 2 2 2 2 2 2 2 2 2 2 2 2 2 2 2 2 2 2 2 2 2 2 2 2 2 8 4" xfId="8227"/>
    <cellStyle name="Normal 2 2 2 2 2 2 2 2 2 2 2 2 2 2 2 2 2 2 2 2 2 2 2 2 2 2 2 2 2 2 2 2 2 2 2 2 2 2 2 2 2 2 2 2 2 2 2 2 2 2 2 2 2 2 2 2 2 2 2 2 2 2 2 2 2 2 8 5" xfId="9499"/>
    <cellStyle name="Normal 2 2 2 2 2 2 2 2 2 2 2 2 2 2 2 2 2 2 2 2 2 2 2 2 2 2 2 2 2 2 2 2 2 2 2 2 2 2 2 2 2 2 2 2 2 2 2 2 2 2 2 2 2 2 2 2 2 2 2 2 2 2 2 2 2 2 8 6" xfId="12637"/>
    <cellStyle name="Normal 2 2 2 2 2 2 2 2 2 2 2 2 2 2 2 2 2 2 2 2 2 2 2 2 2 2 2 2 2 2 2 2 2 2 2 2 2 2 2 2 2 2 2 2 2 2 2 2 2 2 2 2 2 2 2 2 2 2 2 2 2 2 2 2 2 2 8 7" xfId="15756"/>
    <cellStyle name="Normal 2 2 2 2 2 2 2 2 2 2 2 2 2 2 2 2 2 2 2 2 2 2 2 2 2 2 2 2 2 2 2 2 2 2 2 2 2 2 2 2 2 2 2 2 2 2 2 2 2 2 2 2 2 2 2 2 2 2 2 2 2 2 2 2 2 2 8 8" xfId="31603"/>
    <cellStyle name="Normal 2 2 2 2 2 2 2 2 2 2 2 2 2 2 2 2 2 2 2 2 2 2 2 2 2 2 2 2 2 2 2 2 2 2 2 2 2 2 2 2 2 2 2 2 2 2 2 2 2 2 2 2 2 2 2 2 2 2 2 2 2 2 2 2 2 2 8 9" xfId="33200"/>
    <cellStyle name="Normal 2 2 2 2 2 2 2 2 2 2 2 2 2 2 2 2 2 2 2 2 2 2 2 2 2 2 2 2 2 2 2 2 2 2 2 2 2 2 2 2 2 2 2 2 2 2 2 2 2 2 2 2 2 2 2 2 2 2 2 2 2 2 2 2 2 2 8_Tabla M" xfId="36639"/>
    <cellStyle name="Normal 2 2 2 2 2 2 2 2 2 2 2 2 2 2 2 2 2 2 2 2 2 2 2 2 2 2 2 2 2 2 2 2 2 2 2 2 2 2 2 2 2 2 2 2 2 2 2 2 2 2 2 2 2 2 2 2 2 2 2 2 2 2 2 2 2 2 9" xfId="3948"/>
    <cellStyle name="Normal 2 2 2 2 2 2 2 2 2 2 2 2 2 2 2 2 2 2 2 2 2 2 2 2 2 2 2 2 2 2 2 2 2 2 2 2 2 2 2 2 2 2 2 2 2 2 2 2 2 2 2 2 2 2 2 2 2 2 2 2 2 2 2 2 2 2 9 10" xfId="34446"/>
    <cellStyle name="Normal 2 2 2 2 2 2 2 2 2 2 2 2 2 2 2 2 2 2 2 2 2 2 2 2 2 2 2 2 2 2 2 2 2 2 2 2 2 2 2 2 2 2 2 2 2 2 2 2 2 2 2 2 2 2 2 2 2 2 2 2 2 2 2 2 2 2 9 2" xfId="8561"/>
    <cellStyle name="Normal 2 2 2 2 2 2 2 2 2 2 2 2 2 2 2 2 2 2 2 2 2 2 2 2 2 2 2 2 2 2 2 2 2 2 2 2 2 2 2 2 2 2 2 2 2 2 2 2 2 2 2 2 2 2 2 2 2 2 2 2 2 2 2 2 2 2 9 3" xfId="8829"/>
    <cellStyle name="Normal 2 2 2 2 2 2 2 2 2 2 2 2 2 2 2 2 2 2 2 2 2 2 2 2 2 2 2 2 2 2 2 2 2 2 2 2 2 2 2 2 2 2 2 2 2 2 2 2 2 2 2 2 2 2 2 2 2 2 2 2 2 2 2 2 2 2 9 4" xfId="8228"/>
    <cellStyle name="Normal 2 2 2 2 2 2 2 2 2 2 2 2 2 2 2 2 2 2 2 2 2 2 2 2 2 2 2 2 2 2 2 2 2 2 2 2 2 2 2 2 2 2 2 2 2 2 2 2 2 2 2 2 2 2 2 2 2 2 2 2 2 2 2 2 2 2 9 5" xfId="9498"/>
    <cellStyle name="Normal 2 2 2 2 2 2 2 2 2 2 2 2 2 2 2 2 2 2 2 2 2 2 2 2 2 2 2 2 2 2 2 2 2 2 2 2 2 2 2 2 2 2 2 2 2 2 2 2 2 2 2 2 2 2 2 2 2 2 2 2 2 2 2 2 2 2 9 6" xfId="12636"/>
    <cellStyle name="Normal 2 2 2 2 2 2 2 2 2 2 2 2 2 2 2 2 2 2 2 2 2 2 2 2 2 2 2 2 2 2 2 2 2 2 2 2 2 2 2 2 2 2 2 2 2 2 2 2 2 2 2 2 2 2 2 2 2 2 2 2 2 2 2 2 2 2 9 7" xfId="15755"/>
    <cellStyle name="Normal 2 2 2 2 2 2 2 2 2 2 2 2 2 2 2 2 2 2 2 2 2 2 2 2 2 2 2 2 2 2 2 2 2 2 2 2 2 2 2 2 2 2 2 2 2 2 2 2 2 2 2 2 2 2 2 2 2 2 2 2 2 2 2 2 2 2 9 8" xfId="30490"/>
    <cellStyle name="Normal 2 2 2 2 2 2 2 2 2 2 2 2 2 2 2 2 2 2 2 2 2 2 2 2 2 2 2 2 2 2 2 2 2 2 2 2 2 2 2 2 2 2 2 2 2 2 2 2 2 2 2 2 2 2 2 2 2 2 2 2 2 2 2 2 2 2 9 9" xfId="27419"/>
    <cellStyle name="Normal 2 2 2 2 2 2 2 2 2 2 2 2 2 2 2 2 2 2 2 2 2 2 2 2 2 2 2 2 2 2 2 2 2 2 2 2 2 2 2 2 2 2 2 2 2 2 2 2 2 2 2 2 2 2 2 2 2 2 2 2 2 2 2 2 2 2 9_Tabla M" xfId="36640"/>
    <cellStyle name="Normal 2 2 2 2 2 2 2 2 2 2 2 2 2 2 2 2 2 2 2 2 2 2 2 2 2 2 2 2 2 2 2 2 2 2 2 2 2 2 2 2 2 2 2 2 2 2 2 2 2 2 2 2 2 2 2 2 2 2 2 2 2 2 2 2 2 2_Tabla M" xfId="36612"/>
    <cellStyle name="Normal 2 2 2 2 2 2 2 2 2 2 2 2 2 2 2 2 2 2 2 2 2 2 2 2 2 2 2 2 2 2 2 2 2 2 2 2 2 2 2 2 2 2 2 2 2 2 2 2 2 2 2 2 2 2 2 2 2 2 2 2 2 2 2 2 2 3" xfId="3949"/>
    <cellStyle name="Normal 2 2 2 2 2 2 2 2 2 2 2 2 2 2 2 2 2 2 2 2 2 2 2 2 2 2 2 2 2 2 2 2 2 2 2 2 2 2 2 2 2 2 2 2 2 2 2 2 2 2 2 2 2 2 2 2 2 2 2 2 2 2 2 2 2 4" xfId="3950"/>
    <cellStyle name="Normal 2 2 2 2 2 2 2 2 2 2 2 2 2 2 2 2 2 2 2 2 2 2 2 2 2 2 2 2 2 2 2 2 2 2 2 2 2 2 2 2 2 2 2 2 2 2 2 2 2 2 2 2 2 2 2 2 2 2 2 2 2 2 2 2 2 5" xfId="3951"/>
    <cellStyle name="Normal 2 2 2 2 2 2 2 2 2 2 2 2 2 2 2 2 2 2 2 2 2 2 2 2 2 2 2 2 2 2 2 2 2 2 2 2 2 2 2 2 2 2 2 2 2 2 2 2 2 2 2 2 2 2 2 2 2 2 2 2 2 2 2 2 2 6" xfId="3952"/>
    <cellStyle name="Normal 2 2 2 2 2 2 2 2 2 2 2 2 2 2 2 2 2 2 2 2 2 2 2 2 2 2 2 2 2 2 2 2 2 2 2 2 2 2 2 2 2 2 2 2 2 2 2 2 2 2 2 2 2 2 2 2 2 2 2 2 2 2 2 2 2 7" xfId="3953"/>
    <cellStyle name="Normal 2 2 2 2 2 2 2 2 2 2 2 2 2 2 2 2 2 2 2 2 2 2 2 2 2 2 2 2 2 2 2 2 2 2 2 2 2 2 2 2 2 2 2 2 2 2 2 2 2 2 2 2 2 2 2 2 2 2 2 2 2 2 2 2 2 8" xfId="3954"/>
    <cellStyle name="Normal 2 2 2 2 2 2 2 2 2 2 2 2 2 2 2 2 2 2 2 2 2 2 2 2 2 2 2 2 2 2 2 2 2 2 2 2 2 2 2 2 2 2 2 2 2 2 2 2 2 2 2 2 2 2 2 2 2 2 2 2 2 2 2 2 2 9" xfId="3955"/>
    <cellStyle name="Normal 2 2 2 2 2 2 2 2 2 2 2 2 2 2 2 2 2 2 2 2 2 2 2 2 2 2 2 2 2 2 2 2 2 2 2 2 2 2 2 2 2 2 2 2 2 2 2 2 2 2 2 2 2 2 2 2 2 2 2 2 2 2 2 2 2_Tabla M" xfId="36611"/>
    <cellStyle name="Normal 2 2 2 2 2 2 2 2 2 2 2 2 2 2 2 2 2 2 2 2 2 2 2 2 2 2 2 2 2 2 2 2 2 2 2 2 2 2 2 2 2 2 2 2 2 2 2 2 2 2 2 2 2 2 2 2 2 2 2 2 2 2 2 2 20" xfId="30812"/>
    <cellStyle name="Normal 2 2 2 2 2 2 2 2 2 2 2 2 2 2 2 2 2 2 2 2 2 2 2 2 2 2 2 2 2 2 2 2 2 2 2 2 2 2 2 2 2 2 2 2 2 2 2 2 2 2 2 2 2 2 2 2 2 2 2 2 2 2 2 2 3" xfId="3956"/>
    <cellStyle name="Normal 2 2 2 2 2 2 2 2 2 2 2 2 2 2 2 2 2 2 2 2 2 2 2 2 2 2 2 2 2 2 2 2 2 2 2 2 2 2 2 2 2 2 2 2 2 2 2 2 2 2 2 2 2 2 2 2 2 2 2 2 2 2 2 2 3 10" xfId="25460"/>
    <cellStyle name="Normal 2 2 2 2 2 2 2 2 2 2 2 2 2 2 2 2 2 2 2 2 2 2 2 2 2 2 2 2 2 2 2 2 2 2 2 2 2 2 2 2 2 2 2 2 2 2 2 2 2 2 2 2 2 2 2 2 2 2 2 2 2 2 2 2 3 2" xfId="8569"/>
    <cellStyle name="Normal 2 2 2 2 2 2 2 2 2 2 2 2 2 2 2 2 2 2 2 2 2 2 2 2 2 2 2 2 2 2 2 2 2 2 2 2 2 2 2 2 2 2 2 2 2 2 2 2 2 2 2 2 2 2 2 2 2 2 2 2 2 2 2 2 3 3" xfId="8799"/>
    <cellStyle name="Normal 2 2 2 2 2 2 2 2 2 2 2 2 2 2 2 2 2 2 2 2 2 2 2 2 2 2 2 2 2 2 2 2 2 2 2 2 2 2 2 2 2 2 2 2 2 2 2 2 2 2 2 2 2 2 2 2 2 2 2 2 2 2 2 2 3 4" xfId="8294"/>
    <cellStyle name="Normal 2 2 2 2 2 2 2 2 2 2 2 2 2 2 2 2 2 2 2 2 2 2 2 2 2 2 2 2 2 2 2 2 2 2 2 2 2 2 2 2 2 2 2 2 2 2 2 2 2 2 2 2 2 2 2 2 2 2 2 2 2 2 2 2 3 5" xfId="9344"/>
    <cellStyle name="Normal 2 2 2 2 2 2 2 2 2 2 2 2 2 2 2 2 2 2 2 2 2 2 2 2 2 2 2 2 2 2 2 2 2 2 2 2 2 2 2 2 2 2 2 2 2 2 2 2 2 2 2 2 2 2 2 2 2 2 2 2 2 2 2 2 3 6" xfId="12482"/>
    <cellStyle name="Normal 2 2 2 2 2 2 2 2 2 2 2 2 2 2 2 2 2 2 2 2 2 2 2 2 2 2 2 2 2 2 2 2 2 2 2 2 2 2 2 2 2 2 2 2 2 2 2 2 2 2 2 2 2 2 2 2 2 2 2 2 2 2 2 2 3 7" xfId="15608"/>
    <cellStyle name="Normal 2 2 2 2 2 2 2 2 2 2 2 2 2 2 2 2 2 2 2 2 2 2 2 2 2 2 2 2 2 2 2 2 2 2 2 2 2 2 2 2 2 2 2 2 2 2 2 2 2 2 2 2 2 2 2 2 2 2 2 2 2 2 2 2 3 8" xfId="32555"/>
    <cellStyle name="Normal 2 2 2 2 2 2 2 2 2 2 2 2 2 2 2 2 2 2 2 2 2 2 2 2 2 2 2 2 2 2 2 2 2 2 2 2 2 2 2 2 2 2 2 2 2 2 2 2 2 2 2 2 2 2 2 2 2 2 2 2 2 2 2 2 3 9" xfId="33959"/>
    <cellStyle name="Normal 2 2 2 2 2 2 2 2 2 2 2 2 2 2 2 2 2 2 2 2 2 2 2 2 2 2 2 2 2 2 2 2 2 2 2 2 2 2 2 2 2 2 2 2 2 2 2 2 2 2 2 2 2 2 2 2 2 2 2 2 2 2 2 2 3_Tabla M" xfId="36641"/>
    <cellStyle name="Normal 2 2 2 2 2 2 2 2 2 2 2 2 2 2 2 2 2 2 2 2 2 2 2 2 2 2 2 2 2 2 2 2 2 2 2 2 2 2 2 2 2 2 2 2 2 2 2 2 2 2 2 2 2 2 2 2 2 2 2 2 2 2 2 2 4" xfId="3957"/>
    <cellStyle name="Normal 2 2 2 2 2 2 2 2 2 2 2 2 2 2 2 2 2 2 2 2 2 2 2 2 2 2 2 2 2 2 2 2 2 2 2 2 2 2 2 2 2 2 2 2 2 2 2 2 2 2 2 2 2 2 2 2 2 2 2 2 2 2 2 2 4 10" xfId="32011"/>
    <cellStyle name="Normal 2 2 2 2 2 2 2 2 2 2 2 2 2 2 2 2 2 2 2 2 2 2 2 2 2 2 2 2 2 2 2 2 2 2 2 2 2 2 2 2 2 2 2 2 2 2 2 2 2 2 2 2 2 2 2 2 2 2 2 2 2 2 2 2 4 2" xfId="8570"/>
    <cellStyle name="Normal 2 2 2 2 2 2 2 2 2 2 2 2 2 2 2 2 2 2 2 2 2 2 2 2 2 2 2 2 2 2 2 2 2 2 2 2 2 2 2 2 2 2 2 2 2 2 2 2 2 2 2 2 2 2 2 2 2 2 2 2 2 2 2 2 4 3" xfId="8798"/>
    <cellStyle name="Normal 2 2 2 2 2 2 2 2 2 2 2 2 2 2 2 2 2 2 2 2 2 2 2 2 2 2 2 2 2 2 2 2 2 2 2 2 2 2 2 2 2 2 2 2 2 2 2 2 2 2 2 2 2 2 2 2 2 2 2 2 2 2 2 2 4 4" xfId="8295"/>
    <cellStyle name="Normal 2 2 2 2 2 2 2 2 2 2 2 2 2 2 2 2 2 2 2 2 2 2 2 2 2 2 2 2 2 2 2 2 2 2 2 2 2 2 2 2 2 2 2 2 2 2 2 2 2 2 2 2 2 2 2 2 2 2 2 2 2 2 2 2 4 5" xfId="9343"/>
    <cellStyle name="Normal 2 2 2 2 2 2 2 2 2 2 2 2 2 2 2 2 2 2 2 2 2 2 2 2 2 2 2 2 2 2 2 2 2 2 2 2 2 2 2 2 2 2 2 2 2 2 2 2 2 2 2 2 2 2 2 2 2 2 2 2 2 2 2 2 4 6" xfId="12481"/>
    <cellStyle name="Normal 2 2 2 2 2 2 2 2 2 2 2 2 2 2 2 2 2 2 2 2 2 2 2 2 2 2 2 2 2 2 2 2 2 2 2 2 2 2 2 2 2 2 2 2 2 2 2 2 2 2 2 2 2 2 2 2 2 2 2 2 2 2 2 2 4 7" xfId="15607"/>
    <cellStyle name="Normal 2 2 2 2 2 2 2 2 2 2 2 2 2 2 2 2 2 2 2 2 2 2 2 2 2 2 2 2 2 2 2 2 2 2 2 2 2 2 2 2 2 2 2 2 2 2 2 2 2 2 2 2 2 2 2 2 2 2 2 2 2 2 2 2 4 8" xfId="31602"/>
    <cellStyle name="Normal 2 2 2 2 2 2 2 2 2 2 2 2 2 2 2 2 2 2 2 2 2 2 2 2 2 2 2 2 2 2 2 2 2 2 2 2 2 2 2 2 2 2 2 2 2 2 2 2 2 2 2 2 2 2 2 2 2 2 2 2 2 2 2 2 4 9" xfId="33199"/>
    <cellStyle name="Normal 2 2 2 2 2 2 2 2 2 2 2 2 2 2 2 2 2 2 2 2 2 2 2 2 2 2 2 2 2 2 2 2 2 2 2 2 2 2 2 2 2 2 2 2 2 2 2 2 2 2 2 2 2 2 2 2 2 2 2 2 2 2 2 2 4_Tabla M" xfId="36642"/>
    <cellStyle name="Normal 2 2 2 2 2 2 2 2 2 2 2 2 2 2 2 2 2 2 2 2 2 2 2 2 2 2 2 2 2 2 2 2 2 2 2 2 2 2 2 2 2 2 2 2 2 2 2 2 2 2 2 2 2 2 2 2 2 2 2 2 2 2 2 2 5" xfId="3958"/>
    <cellStyle name="Normal 2 2 2 2 2 2 2 2 2 2 2 2 2 2 2 2 2 2 2 2 2 2 2 2 2 2 2 2 2 2 2 2 2 2 2 2 2 2 2 2 2 2 2 2 2 2 2 2 2 2 2 2 2 2 2 2 2 2 2 2 2 2 2 2 5 10" xfId="29898"/>
    <cellStyle name="Normal 2 2 2 2 2 2 2 2 2 2 2 2 2 2 2 2 2 2 2 2 2 2 2 2 2 2 2 2 2 2 2 2 2 2 2 2 2 2 2 2 2 2 2 2 2 2 2 2 2 2 2 2 2 2 2 2 2 2 2 2 2 2 2 2 5 2" xfId="8571"/>
    <cellStyle name="Normal 2 2 2 2 2 2 2 2 2 2 2 2 2 2 2 2 2 2 2 2 2 2 2 2 2 2 2 2 2 2 2 2 2 2 2 2 2 2 2 2 2 2 2 2 2 2 2 2 2 2 2 2 2 2 2 2 2 2 2 2 2 2 2 2 5 3" xfId="8797"/>
    <cellStyle name="Normal 2 2 2 2 2 2 2 2 2 2 2 2 2 2 2 2 2 2 2 2 2 2 2 2 2 2 2 2 2 2 2 2 2 2 2 2 2 2 2 2 2 2 2 2 2 2 2 2 2 2 2 2 2 2 2 2 2 2 2 2 2 2 2 2 5 4" xfId="8296"/>
    <cellStyle name="Normal 2 2 2 2 2 2 2 2 2 2 2 2 2 2 2 2 2 2 2 2 2 2 2 2 2 2 2 2 2 2 2 2 2 2 2 2 2 2 2 2 2 2 2 2 2 2 2 2 2 2 2 2 2 2 2 2 2 2 2 2 2 2 2 2 5 5" xfId="9342"/>
    <cellStyle name="Normal 2 2 2 2 2 2 2 2 2 2 2 2 2 2 2 2 2 2 2 2 2 2 2 2 2 2 2 2 2 2 2 2 2 2 2 2 2 2 2 2 2 2 2 2 2 2 2 2 2 2 2 2 2 2 2 2 2 2 2 2 2 2 2 2 5 6" xfId="12480"/>
    <cellStyle name="Normal 2 2 2 2 2 2 2 2 2 2 2 2 2 2 2 2 2 2 2 2 2 2 2 2 2 2 2 2 2 2 2 2 2 2 2 2 2 2 2 2 2 2 2 2 2 2 2 2 2 2 2 2 2 2 2 2 2 2 2 2 2 2 2 2 5 7" xfId="15606"/>
    <cellStyle name="Normal 2 2 2 2 2 2 2 2 2 2 2 2 2 2 2 2 2 2 2 2 2 2 2 2 2 2 2 2 2 2 2 2 2 2 2 2 2 2 2 2 2 2 2 2 2 2 2 2 2 2 2 2 2 2 2 2 2 2 2 2 2 2 2 2 5 8" xfId="30489"/>
    <cellStyle name="Normal 2 2 2 2 2 2 2 2 2 2 2 2 2 2 2 2 2 2 2 2 2 2 2 2 2 2 2 2 2 2 2 2 2 2 2 2 2 2 2 2 2 2 2 2 2 2 2 2 2 2 2 2 2 2 2 2 2 2 2 2 2 2 2 2 5 9" xfId="29707"/>
    <cellStyle name="Normal 2 2 2 2 2 2 2 2 2 2 2 2 2 2 2 2 2 2 2 2 2 2 2 2 2 2 2 2 2 2 2 2 2 2 2 2 2 2 2 2 2 2 2 2 2 2 2 2 2 2 2 2 2 2 2 2 2 2 2 2 2 2 2 2 5_Tabla M" xfId="36643"/>
    <cellStyle name="Normal 2 2 2 2 2 2 2 2 2 2 2 2 2 2 2 2 2 2 2 2 2 2 2 2 2 2 2 2 2 2 2 2 2 2 2 2 2 2 2 2 2 2 2 2 2 2 2 2 2 2 2 2 2 2 2 2 2 2 2 2 2 2 2 2 6" xfId="3959"/>
    <cellStyle name="Normal 2 2 2 2 2 2 2 2 2 2 2 2 2 2 2 2 2 2 2 2 2 2 2 2 2 2 2 2 2 2 2 2 2 2 2 2 2 2 2 2 2 2 2 2 2 2 2 2 2 2 2 2 2 2 2 2 2 2 2 2 2 2 2 2 6 10" xfId="35745"/>
    <cellStyle name="Normal 2 2 2 2 2 2 2 2 2 2 2 2 2 2 2 2 2 2 2 2 2 2 2 2 2 2 2 2 2 2 2 2 2 2 2 2 2 2 2 2 2 2 2 2 2 2 2 2 2 2 2 2 2 2 2 2 2 2 2 2 2 2 2 2 6 2" xfId="8572"/>
    <cellStyle name="Normal 2 2 2 2 2 2 2 2 2 2 2 2 2 2 2 2 2 2 2 2 2 2 2 2 2 2 2 2 2 2 2 2 2 2 2 2 2 2 2 2 2 2 2 2 2 2 2 2 2 2 2 2 2 2 2 2 2 2 2 2 2 2 2 2 6 3" xfId="8796"/>
    <cellStyle name="Normal 2 2 2 2 2 2 2 2 2 2 2 2 2 2 2 2 2 2 2 2 2 2 2 2 2 2 2 2 2 2 2 2 2 2 2 2 2 2 2 2 2 2 2 2 2 2 2 2 2 2 2 2 2 2 2 2 2 2 2 2 2 2 2 2 6 4" xfId="8309"/>
    <cellStyle name="Normal 2 2 2 2 2 2 2 2 2 2 2 2 2 2 2 2 2 2 2 2 2 2 2 2 2 2 2 2 2 2 2 2 2 2 2 2 2 2 2 2 2 2 2 2 2 2 2 2 2 2 2 2 2 2 2 2 2 2 2 2 2 2 2 2 6 5" xfId="9329"/>
    <cellStyle name="Normal 2 2 2 2 2 2 2 2 2 2 2 2 2 2 2 2 2 2 2 2 2 2 2 2 2 2 2 2 2 2 2 2 2 2 2 2 2 2 2 2 2 2 2 2 2 2 2 2 2 2 2 2 2 2 2 2 2 2 2 2 2 2 2 2 6 6" xfId="12467"/>
    <cellStyle name="Normal 2 2 2 2 2 2 2 2 2 2 2 2 2 2 2 2 2 2 2 2 2 2 2 2 2 2 2 2 2 2 2 2 2 2 2 2 2 2 2 2 2 2 2 2 2 2 2 2 2 2 2 2 2 2 2 2 2 2 2 2 2 2 2 2 6 7" xfId="15593"/>
    <cellStyle name="Normal 2 2 2 2 2 2 2 2 2 2 2 2 2 2 2 2 2 2 2 2 2 2 2 2 2 2 2 2 2 2 2 2 2 2 2 2 2 2 2 2 2 2 2 2 2 2 2 2 2 2 2 2 2 2 2 2 2 2 2 2 2 2 2 2 6 8" xfId="29321"/>
    <cellStyle name="Normal 2 2 2 2 2 2 2 2 2 2 2 2 2 2 2 2 2 2 2 2 2 2 2 2 2 2 2 2 2 2 2 2 2 2 2 2 2 2 2 2 2 2 2 2 2 2 2 2 2 2 2 2 2 2 2 2 2 2 2 2 2 2 2 2 6 9" xfId="31774"/>
    <cellStyle name="Normal 2 2 2 2 2 2 2 2 2 2 2 2 2 2 2 2 2 2 2 2 2 2 2 2 2 2 2 2 2 2 2 2 2 2 2 2 2 2 2 2 2 2 2 2 2 2 2 2 2 2 2 2 2 2 2 2 2 2 2 2 2 2 2 2 6_Tabla M" xfId="36644"/>
    <cellStyle name="Normal 2 2 2 2 2 2 2 2 2 2 2 2 2 2 2 2 2 2 2 2 2 2 2 2 2 2 2 2 2 2 2 2 2 2 2 2 2 2 2 2 2 2 2 2 2 2 2 2 2 2 2 2 2 2 2 2 2 2 2 2 2 2 2 2 7" xfId="3960"/>
    <cellStyle name="Normal 2 2 2 2 2 2 2 2 2 2 2 2 2 2 2 2 2 2 2 2 2 2 2 2 2 2 2 2 2 2 2 2 2 2 2 2 2 2 2 2 2 2 2 2 2 2 2 2 2 2 2 2 2 2 2 2 2 2 2 2 2 2 2 2 7 10" xfId="35354"/>
    <cellStyle name="Normal 2 2 2 2 2 2 2 2 2 2 2 2 2 2 2 2 2 2 2 2 2 2 2 2 2 2 2 2 2 2 2 2 2 2 2 2 2 2 2 2 2 2 2 2 2 2 2 2 2 2 2 2 2 2 2 2 2 2 2 2 2 2 2 2 7 2" xfId="8573"/>
    <cellStyle name="Normal 2 2 2 2 2 2 2 2 2 2 2 2 2 2 2 2 2 2 2 2 2 2 2 2 2 2 2 2 2 2 2 2 2 2 2 2 2 2 2 2 2 2 2 2 2 2 2 2 2 2 2 2 2 2 2 2 2 2 2 2 2 2 2 2 7 3" xfId="8795"/>
    <cellStyle name="Normal 2 2 2 2 2 2 2 2 2 2 2 2 2 2 2 2 2 2 2 2 2 2 2 2 2 2 2 2 2 2 2 2 2 2 2 2 2 2 2 2 2 2 2 2 2 2 2 2 2 2 2 2 2 2 2 2 2 2 2 2 2 2 2 2 7 4" xfId="8310"/>
    <cellStyle name="Normal 2 2 2 2 2 2 2 2 2 2 2 2 2 2 2 2 2 2 2 2 2 2 2 2 2 2 2 2 2 2 2 2 2 2 2 2 2 2 2 2 2 2 2 2 2 2 2 2 2 2 2 2 2 2 2 2 2 2 2 2 2 2 2 2 7 5" xfId="9328"/>
    <cellStyle name="Normal 2 2 2 2 2 2 2 2 2 2 2 2 2 2 2 2 2 2 2 2 2 2 2 2 2 2 2 2 2 2 2 2 2 2 2 2 2 2 2 2 2 2 2 2 2 2 2 2 2 2 2 2 2 2 2 2 2 2 2 2 2 2 2 2 7 6" xfId="12466"/>
    <cellStyle name="Normal 2 2 2 2 2 2 2 2 2 2 2 2 2 2 2 2 2 2 2 2 2 2 2 2 2 2 2 2 2 2 2 2 2 2 2 2 2 2 2 2 2 2 2 2 2 2 2 2 2 2 2 2 2 2 2 2 2 2 2 2 2 2 2 2 7 7" xfId="15592"/>
    <cellStyle name="Normal 2 2 2 2 2 2 2 2 2 2 2 2 2 2 2 2 2 2 2 2 2 2 2 2 2 2 2 2 2 2 2 2 2 2 2 2 2 2 2 2 2 2 2 2 2 2 2 2 2 2 2 2 2 2 2 2 2 2 2 2 2 2 2 2 7 8" xfId="28192"/>
    <cellStyle name="Normal 2 2 2 2 2 2 2 2 2 2 2 2 2 2 2 2 2 2 2 2 2 2 2 2 2 2 2 2 2 2 2 2 2 2 2 2 2 2 2 2 2 2 2 2 2 2 2 2 2 2 2 2 2 2 2 2 2 2 2 2 2 2 2 2 7 9" xfId="25056"/>
    <cellStyle name="Normal 2 2 2 2 2 2 2 2 2 2 2 2 2 2 2 2 2 2 2 2 2 2 2 2 2 2 2 2 2 2 2 2 2 2 2 2 2 2 2 2 2 2 2 2 2 2 2 2 2 2 2 2 2 2 2 2 2 2 2 2 2 2 2 2 7_Tabla M" xfId="36645"/>
    <cellStyle name="Normal 2 2 2 2 2 2 2 2 2 2 2 2 2 2 2 2 2 2 2 2 2 2 2 2 2 2 2 2 2 2 2 2 2 2 2 2 2 2 2 2 2 2 2 2 2 2 2 2 2 2 2 2 2 2 2 2 2 2 2 2 2 2 2 2 8" xfId="3961"/>
    <cellStyle name="Normal 2 2 2 2 2 2 2 2 2 2 2 2 2 2 2 2 2 2 2 2 2 2 2 2 2 2 2 2 2 2 2 2 2 2 2 2 2 2 2 2 2 2 2 2 2 2 2 2 2 2 2 2 2 2 2 2 2 2 2 2 2 2 2 2 8 10" xfId="34899"/>
    <cellStyle name="Normal 2 2 2 2 2 2 2 2 2 2 2 2 2 2 2 2 2 2 2 2 2 2 2 2 2 2 2 2 2 2 2 2 2 2 2 2 2 2 2 2 2 2 2 2 2 2 2 2 2 2 2 2 2 2 2 2 2 2 2 2 2 2 2 2 8 2" xfId="8574"/>
    <cellStyle name="Normal 2 2 2 2 2 2 2 2 2 2 2 2 2 2 2 2 2 2 2 2 2 2 2 2 2 2 2 2 2 2 2 2 2 2 2 2 2 2 2 2 2 2 2 2 2 2 2 2 2 2 2 2 2 2 2 2 2 2 2 2 2 2 2 2 8 3" xfId="8794"/>
    <cellStyle name="Normal 2 2 2 2 2 2 2 2 2 2 2 2 2 2 2 2 2 2 2 2 2 2 2 2 2 2 2 2 2 2 2 2 2 2 2 2 2 2 2 2 2 2 2 2 2 2 2 2 2 2 2 2 2 2 2 2 2 2 2 2 2 2 2 2 8 4" xfId="8311"/>
    <cellStyle name="Normal 2 2 2 2 2 2 2 2 2 2 2 2 2 2 2 2 2 2 2 2 2 2 2 2 2 2 2 2 2 2 2 2 2 2 2 2 2 2 2 2 2 2 2 2 2 2 2 2 2 2 2 2 2 2 2 2 2 2 2 2 2 2 2 2 8 5" xfId="9327"/>
    <cellStyle name="Normal 2 2 2 2 2 2 2 2 2 2 2 2 2 2 2 2 2 2 2 2 2 2 2 2 2 2 2 2 2 2 2 2 2 2 2 2 2 2 2 2 2 2 2 2 2 2 2 2 2 2 2 2 2 2 2 2 2 2 2 2 2 2 2 2 8 6" xfId="12465"/>
    <cellStyle name="Normal 2 2 2 2 2 2 2 2 2 2 2 2 2 2 2 2 2 2 2 2 2 2 2 2 2 2 2 2 2 2 2 2 2 2 2 2 2 2 2 2 2 2 2 2 2 2 2 2 2 2 2 2 2 2 2 2 2 2 2 2 2 2 2 2 8 7" xfId="15591"/>
    <cellStyle name="Normal 2 2 2 2 2 2 2 2 2 2 2 2 2 2 2 2 2 2 2 2 2 2 2 2 2 2 2 2 2 2 2 2 2 2 2 2 2 2 2 2 2 2 2 2 2 2 2 2 2 2 2 2 2 2 2 2 2 2 2 2 2 2 2 2 8 8" xfId="32554"/>
    <cellStyle name="Normal 2 2 2 2 2 2 2 2 2 2 2 2 2 2 2 2 2 2 2 2 2 2 2 2 2 2 2 2 2 2 2 2 2 2 2 2 2 2 2 2 2 2 2 2 2 2 2 2 2 2 2 2 2 2 2 2 2 2 2 2 2 2 2 2 8 9" xfId="33958"/>
    <cellStyle name="Normal 2 2 2 2 2 2 2 2 2 2 2 2 2 2 2 2 2 2 2 2 2 2 2 2 2 2 2 2 2 2 2 2 2 2 2 2 2 2 2 2 2 2 2 2 2 2 2 2 2 2 2 2 2 2 2 2 2 2 2 2 2 2 2 2 8_Tabla M" xfId="36646"/>
    <cellStyle name="Normal 2 2 2 2 2 2 2 2 2 2 2 2 2 2 2 2 2 2 2 2 2 2 2 2 2 2 2 2 2 2 2 2 2 2 2 2 2 2 2 2 2 2 2 2 2 2 2 2 2 2 2 2 2 2 2 2 2 2 2 2 2 2 2 2 9" xfId="3962"/>
    <cellStyle name="Normal 2 2 2 2 2 2 2 2 2 2 2 2 2 2 2 2 2 2 2 2 2 2 2 2 2 2 2 2 2 2 2 2 2 2 2 2 2 2 2 2 2 2 2 2 2 2 2 2 2 2 2 2 2 2 2 2 2 2 2 2 2 2 2 2 9 10" xfId="34445"/>
    <cellStyle name="Normal 2 2 2 2 2 2 2 2 2 2 2 2 2 2 2 2 2 2 2 2 2 2 2 2 2 2 2 2 2 2 2 2 2 2 2 2 2 2 2 2 2 2 2 2 2 2 2 2 2 2 2 2 2 2 2 2 2 2 2 2 2 2 2 2 9 2" xfId="8575"/>
    <cellStyle name="Normal 2 2 2 2 2 2 2 2 2 2 2 2 2 2 2 2 2 2 2 2 2 2 2 2 2 2 2 2 2 2 2 2 2 2 2 2 2 2 2 2 2 2 2 2 2 2 2 2 2 2 2 2 2 2 2 2 2 2 2 2 2 2 2 2 9 3" xfId="8793"/>
    <cellStyle name="Normal 2 2 2 2 2 2 2 2 2 2 2 2 2 2 2 2 2 2 2 2 2 2 2 2 2 2 2 2 2 2 2 2 2 2 2 2 2 2 2 2 2 2 2 2 2 2 2 2 2 2 2 2 2 2 2 2 2 2 2 2 2 2 2 2 9 4" xfId="8312"/>
    <cellStyle name="Normal 2 2 2 2 2 2 2 2 2 2 2 2 2 2 2 2 2 2 2 2 2 2 2 2 2 2 2 2 2 2 2 2 2 2 2 2 2 2 2 2 2 2 2 2 2 2 2 2 2 2 2 2 2 2 2 2 2 2 2 2 2 2 2 2 9 5" xfId="9326"/>
    <cellStyle name="Normal 2 2 2 2 2 2 2 2 2 2 2 2 2 2 2 2 2 2 2 2 2 2 2 2 2 2 2 2 2 2 2 2 2 2 2 2 2 2 2 2 2 2 2 2 2 2 2 2 2 2 2 2 2 2 2 2 2 2 2 2 2 2 2 2 9 6" xfId="12464"/>
    <cellStyle name="Normal 2 2 2 2 2 2 2 2 2 2 2 2 2 2 2 2 2 2 2 2 2 2 2 2 2 2 2 2 2 2 2 2 2 2 2 2 2 2 2 2 2 2 2 2 2 2 2 2 2 2 2 2 2 2 2 2 2 2 2 2 2 2 2 2 9 7" xfId="15590"/>
    <cellStyle name="Normal 2 2 2 2 2 2 2 2 2 2 2 2 2 2 2 2 2 2 2 2 2 2 2 2 2 2 2 2 2 2 2 2 2 2 2 2 2 2 2 2 2 2 2 2 2 2 2 2 2 2 2 2 2 2 2 2 2 2 2 2 2 2 2 2 9 8" xfId="31601"/>
    <cellStyle name="Normal 2 2 2 2 2 2 2 2 2 2 2 2 2 2 2 2 2 2 2 2 2 2 2 2 2 2 2 2 2 2 2 2 2 2 2 2 2 2 2 2 2 2 2 2 2 2 2 2 2 2 2 2 2 2 2 2 2 2 2 2 2 2 2 2 9 9" xfId="33198"/>
    <cellStyle name="Normal 2 2 2 2 2 2 2 2 2 2 2 2 2 2 2 2 2 2 2 2 2 2 2 2 2 2 2 2 2 2 2 2 2 2 2 2 2 2 2 2 2 2 2 2 2 2 2 2 2 2 2 2 2 2 2 2 2 2 2 2 2 2 2 2 9_Tabla M" xfId="36647"/>
    <cellStyle name="Normal 2 2 2 2 2 2 2 2 2 2 2 2 2 2 2 2 2 2 2 2 2 2 2 2 2 2 2 2 2 2 2 2 2 2 2 2 2 2 2 2 2 2 2 2 2 2 2 2 2 2 2 2 2 2 2 2 2 2 2 2 2 2 2 2_Tabla M" xfId="36608"/>
    <cellStyle name="Normal 2 2 2 2 2 2 2 2 2 2 2 2 2 2 2 2 2 2 2 2 2 2 2 2 2 2 2 2 2 2 2 2 2 2 2 2 2 2 2 2 2 2 2 2 2 2 2 2 2 2 2 2 2 2 2 2 2 2 2 2 2 2 2 20" xfId="35358"/>
    <cellStyle name="Normal 2 2 2 2 2 2 2 2 2 2 2 2 2 2 2 2 2 2 2 2 2 2 2 2 2 2 2 2 2 2 2 2 2 2 2 2 2 2 2 2 2 2 2 2 2 2 2 2 2 2 2 2 2 2 2 2 2 2 2 2 2 2 2 3" xfId="3963"/>
    <cellStyle name="Normal 2 2 2 2 2 2 2 2 2 2 2 2 2 2 2 2 2 2 2 2 2 2 2 2 2 2 2 2 2 2 2 2 2 2 2 2 2 2 2 2 2 2 2 2 2 2 2 2 2 2 2 2 2 2 2 2 2 2 2 2 2 2 2 4" xfId="3964"/>
    <cellStyle name="Normal 2 2 2 2 2 2 2 2 2 2 2 2 2 2 2 2 2 2 2 2 2 2 2 2 2 2 2 2 2 2 2 2 2 2 2 2 2 2 2 2 2 2 2 2 2 2 2 2 2 2 2 2 2 2 2 2 2 2 2 2 2 2 2 5" xfId="3965"/>
    <cellStyle name="Normal 2 2 2 2 2 2 2 2 2 2 2 2 2 2 2 2 2 2 2 2 2 2 2 2 2 2 2 2 2 2 2 2 2 2 2 2 2 2 2 2 2 2 2 2 2 2 2 2 2 2 2 2 2 2 2 2 2 2 2 2 2 2 2 6" xfId="3966"/>
    <cellStyle name="Normal 2 2 2 2 2 2 2 2 2 2 2 2 2 2 2 2 2 2 2 2 2 2 2 2 2 2 2 2 2 2 2 2 2 2 2 2 2 2 2 2 2 2 2 2 2 2 2 2 2 2 2 2 2 2 2 2 2 2 2 2 2 2 2 7" xfId="3967"/>
    <cellStyle name="Normal 2 2 2 2 2 2 2 2 2 2 2 2 2 2 2 2 2 2 2 2 2 2 2 2 2 2 2 2 2 2 2 2 2 2 2 2 2 2 2 2 2 2 2 2 2 2 2 2 2 2 2 2 2 2 2 2 2 2 2 2 2 2 2 8" xfId="3968"/>
    <cellStyle name="Normal 2 2 2 2 2 2 2 2 2 2 2 2 2 2 2 2 2 2 2 2 2 2 2 2 2 2 2 2 2 2 2 2 2 2 2 2 2 2 2 2 2 2 2 2 2 2 2 2 2 2 2 2 2 2 2 2 2 2 2 2 2 2 2 9" xfId="3969"/>
    <cellStyle name="Normal 2 2 2 2 2 2 2 2 2 2 2 2 2 2 2 2 2 2 2 2 2 2 2 2 2 2 2 2 2 2 2 2 2 2 2 2 2 2 2 2 2 2 2 2 2 2 2 2 2 2 2 2 2 2 2 2 2 2 2 2 2 2 2_Tabla M" xfId="36607"/>
    <cellStyle name="Normal 2 2 2 2 2 2 2 2 2 2 2 2 2 2 2 2 2 2 2 2 2 2 2 2 2 2 2 2 2 2 2 2 2 2 2 2 2 2 2 2 2 2 2 2 2 2 2 2 2 2 2 2 2 2 2 2 2 2 2 2 2 2 20" xfId="29329"/>
    <cellStyle name="Normal 2 2 2 2 2 2 2 2 2 2 2 2 2 2 2 2 2 2 2 2 2 2 2 2 2 2 2 2 2 2 2 2 2 2 2 2 2 2 2 2 2 2 2 2 2 2 2 2 2 2 2 2 2 2 2 2 2 2 2 2 2 2 21" xfId="29490"/>
    <cellStyle name="Normal 2 2 2 2 2 2 2 2 2 2 2 2 2 2 2 2 2 2 2 2 2 2 2 2 2 2 2 2 2 2 2 2 2 2 2 2 2 2 2 2 2 2 2 2 2 2 2 2 2 2 2 2 2 2 2 2 2 2 2 2 2 2 22" xfId="34452"/>
    <cellStyle name="Normal 2 2 2 2 2 2 2 2 2 2 2 2 2 2 2 2 2 2 2 2 2 2 2 2 2 2 2 2 2 2 2 2 2 2 2 2 2 2 2 2 2 2 2 2 2 2 2 2 2 2 2 2 2 2 2 2 2 2 2 2 2 2 3" xfId="3970"/>
    <cellStyle name="Normal 2 2 2 2 2 2 2 2 2 2 2 2 2 2 2 2 2 2 2 2 2 2 2 2 2 2 2 2 2 2 2 2 2 2 2 2 2 2 2 2 2 2 2 2 2 2 2 2 2 2 2 2 2 2 2 2 2 2 2 2 2 2 3 10" xfId="27085"/>
    <cellStyle name="Normal 2 2 2 2 2 2 2 2 2 2 2 2 2 2 2 2 2 2 2 2 2 2 2 2 2 2 2 2 2 2 2 2 2 2 2 2 2 2 2 2 2 2 2 2 2 2 2 2 2 2 2 2 2 2 2 2 2 2 2 2 2 2 3 2" xfId="8583"/>
    <cellStyle name="Normal 2 2 2 2 2 2 2 2 2 2 2 2 2 2 2 2 2 2 2 2 2 2 2 2 2 2 2 2 2 2 2 2 2 2 2 2 2 2 2 2 2 2 2 2 2 2 2 2 2 2 2 2 2 2 2 2 2 2 2 2 2 2 3 3" xfId="8766"/>
    <cellStyle name="Normal 2 2 2 2 2 2 2 2 2 2 2 2 2 2 2 2 2 2 2 2 2 2 2 2 2 2 2 2 2 2 2 2 2 2 2 2 2 2 2 2 2 2 2 2 2 2 2 2 2 2 2 2 2 2 2 2 2 2 2 2 2 2 3 4" xfId="8375"/>
    <cellStyle name="Normal 2 2 2 2 2 2 2 2 2 2 2 2 2 2 2 2 2 2 2 2 2 2 2 2 2 2 2 2 2 2 2 2 2 2 2 2 2 2 2 2 2 2 2 2 2 2 2 2 2 2 2 2 2 2 2 2 2 2 2 2 2 2 3 5" xfId="9187"/>
    <cellStyle name="Normal 2 2 2 2 2 2 2 2 2 2 2 2 2 2 2 2 2 2 2 2 2 2 2 2 2 2 2 2 2 2 2 2 2 2 2 2 2 2 2 2 2 2 2 2 2 2 2 2 2 2 2 2 2 2 2 2 2 2 2 2 2 2 3 6" xfId="12327"/>
    <cellStyle name="Normal 2 2 2 2 2 2 2 2 2 2 2 2 2 2 2 2 2 2 2 2 2 2 2 2 2 2 2 2 2 2 2 2 2 2 2 2 2 2 2 2 2 2 2 2 2 2 2 2 2 2 2 2 2 2 2 2 2 2 2 2 2 2 3 7" xfId="15458"/>
    <cellStyle name="Normal 2 2 2 2 2 2 2 2 2 2 2 2 2 2 2 2 2 2 2 2 2 2 2 2 2 2 2 2 2 2 2 2 2 2 2 2 2 2 2 2 2 2 2 2 2 2 2 2 2 2 2 2 2 2 2 2 2 2 2 2 2 2 3 8" xfId="28191"/>
    <cellStyle name="Normal 2 2 2 2 2 2 2 2 2 2 2 2 2 2 2 2 2 2 2 2 2 2 2 2 2 2 2 2 2 2 2 2 2 2 2 2 2 2 2 2 2 2 2 2 2 2 2 2 2 2 2 2 2 2 2 2 2 2 2 2 2 2 3 9" xfId="25057"/>
    <cellStyle name="Normal 2 2 2 2 2 2 2 2 2 2 2 2 2 2 2 2 2 2 2 2 2 2 2 2 2 2 2 2 2 2 2 2 2 2 2 2 2 2 2 2 2 2 2 2 2 2 2 2 2 2 2 2 2 2 2 2 2 2 2 2 2 2 3_Tabla M" xfId="36648"/>
    <cellStyle name="Normal 2 2 2 2 2 2 2 2 2 2 2 2 2 2 2 2 2 2 2 2 2 2 2 2 2 2 2 2 2 2 2 2 2 2 2 2 2 2 2 2 2 2 2 2 2 2 2 2 2 2 2 2 2 2 2 2 2 2 2 2 2 2 4" xfId="3971"/>
    <cellStyle name="Normal 2 2 2 2 2 2 2 2 2 2 2 2 2 2 2 2 2 2 2 2 2 2 2 2 2 2 2 2 2 2 2 2 2 2 2 2 2 2 2 2 2 2 2 2 2 2 2 2 2 2 2 2 2 2 2 2 2 2 2 2 2 2 4 10" xfId="29915"/>
    <cellStyle name="Normal 2 2 2 2 2 2 2 2 2 2 2 2 2 2 2 2 2 2 2 2 2 2 2 2 2 2 2 2 2 2 2 2 2 2 2 2 2 2 2 2 2 2 2 2 2 2 2 2 2 2 2 2 2 2 2 2 2 2 2 2 2 2 4 2" xfId="8584"/>
    <cellStyle name="Normal 2 2 2 2 2 2 2 2 2 2 2 2 2 2 2 2 2 2 2 2 2 2 2 2 2 2 2 2 2 2 2 2 2 2 2 2 2 2 2 2 2 2 2 2 2 2 2 2 2 2 2 2 2 2 2 2 2 2 2 2 2 2 4 3" xfId="8765"/>
    <cellStyle name="Normal 2 2 2 2 2 2 2 2 2 2 2 2 2 2 2 2 2 2 2 2 2 2 2 2 2 2 2 2 2 2 2 2 2 2 2 2 2 2 2 2 2 2 2 2 2 2 2 2 2 2 2 2 2 2 2 2 2 2 2 2 2 2 4 4" xfId="8376"/>
    <cellStyle name="Normal 2 2 2 2 2 2 2 2 2 2 2 2 2 2 2 2 2 2 2 2 2 2 2 2 2 2 2 2 2 2 2 2 2 2 2 2 2 2 2 2 2 2 2 2 2 2 2 2 2 2 2 2 2 2 2 2 2 2 2 2 2 2 4 5" xfId="9186"/>
    <cellStyle name="Normal 2 2 2 2 2 2 2 2 2 2 2 2 2 2 2 2 2 2 2 2 2 2 2 2 2 2 2 2 2 2 2 2 2 2 2 2 2 2 2 2 2 2 2 2 2 2 2 2 2 2 2 2 2 2 2 2 2 2 2 2 2 2 4 6" xfId="12326"/>
    <cellStyle name="Normal 2 2 2 2 2 2 2 2 2 2 2 2 2 2 2 2 2 2 2 2 2 2 2 2 2 2 2 2 2 2 2 2 2 2 2 2 2 2 2 2 2 2 2 2 2 2 2 2 2 2 2 2 2 2 2 2 2 2 2 2 2 2 4 7" xfId="15457"/>
    <cellStyle name="Normal 2 2 2 2 2 2 2 2 2 2 2 2 2 2 2 2 2 2 2 2 2 2 2 2 2 2 2 2 2 2 2 2 2 2 2 2 2 2 2 2 2 2 2 2 2 2 2 2 2 2 2 2 2 2 2 2 2 2 2 2 2 2 4 8" xfId="32553"/>
    <cellStyle name="Normal 2 2 2 2 2 2 2 2 2 2 2 2 2 2 2 2 2 2 2 2 2 2 2 2 2 2 2 2 2 2 2 2 2 2 2 2 2 2 2 2 2 2 2 2 2 2 2 2 2 2 2 2 2 2 2 2 2 2 2 2 2 2 4 9" xfId="33957"/>
    <cellStyle name="Normal 2 2 2 2 2 2 2 2 2 2 2 2 2 2 2 2 2 2 2 2 2 2 2 2 2 2 2 2 2 2 2 2 2 2 2 2 2 2 2 2 2 2 2 2 2 2 2 2 2 2 2 2 2 2 2 2 2 2 2 2 2 2 4_Tabla M" xfId="36649"/>
    <cellStyle name="Normal 2 2 2 2 2 2 2 2 2 2 2 2 2 2 2 2 2 2 2 2 2 2 2 2 2 2 2 2 2 2 2 2 2 2 2 2 2 2 2 2 2 2 2 2 2 2 2 2 2 2 2 2 2 2 2 2 2 2 2 2 2 2 5" xfId="3972"/>
    <cellStyle name="Normal 2 2 2 2 2 2 2 2 2 2 2 2 2 2 2 2 2 2 2 2 2 2 2 2 2 2 2 2 2 2 2 2 2 2 2 2 2 2 2 2 2 2 2 2 2 2 2 2 2 2 2 2 2 2 2 2 2 2 2 2 2 2 5 10" xfId="25472"/>
    <cellStyle name="Normal 2 2 2 2 2 2 2 2 2 2 2 2 2 2 2 2 2 2 2 2 2 2 2 2 2 2 2 2 2 2 2 2 2 2 2 2 2 2 2 2 2 2 2 2 2 2 2 2 2 2 2 2 2 2 2 2 2 2 2 2 2 2 5 2" xfId="8585"/>
    <cellStyle name="Normal 2 2 2 2 2 2 2 2 2 2 2 2 2 2 2 2 2 2 2 2 2 2 2 2 2 2 2 2 2 2 2 2 2 2 2 2 2 2 2 2 2 2 2 2 2 2 2 2 2 2 2 2 2 2 2 2 2 2 2 2 2 2 5 3" xfId="8764"/>
    <cellStyle name="Normal 2 2 2 2 2 2 2 2 2 2 2 2 2 2 2 2 2 2 2 2 2 2 2 2 2 2 2 2 2 2 2 2 2 2 2 2 2 2 2 2 2 2 2 2 2 2 2 2 2 2 2 2 2 2 2 2 2 2 2 2 2 2 5 4" xfId="8377"/>
    <cellStyle name="Normal 2 2 2 2 2 2 2 2 2 2 2 2 2 2 2 2 2 2 2 2 2 2 2 2 2 2 2 2 2 2 2 2 2 2 2 2 2 2 2 2 2 2 2 2 2 2 2 2 2 2 2 2 2 2 2 2 2 2 2 2 2 2 5 5" xfId="9185"/>
    <cellStyle name="Normal 2 2 2 2 2 2 2 2 2 2 2 2 2 2 2 2 2 2 2 2 2 2 2 2 2 2 2 2 2 2 2 2 2 2 2 2 2 2 2 2 2 2 2 2 2 2 2 2 2 2 2 2 2 2 2 2 2 2 2 2 2 2 5 6" xfId="12325"/>
    <cellStyle name="Normal 2 2 2 2 2 2 2 2 2 2 2 2 2 2 2 2 2 2 2 2 2 2 2 2 2 2 2 2 2 2 2 2 2 2 2 2 2 2 2 2 2 2 2 2 2 2 2 2 2 2 2 2 2 2 2 2 2 2 2 2 2 2 5 7" xfId="15456"/>
    <cellStyle name="Normal 2 2 2 2 2 2 2 2 2 2 2 2 2 2 2 2 2 2 2 2 2 2 2 2 2 2 2 2 2 2 2 2 2 2 2 2 2 2 2 2 2 2 2 2 2 2 2 2 2 2 2 2 2 2 2 2 2 2 2 2 2 2 5 8" xfId="31600"/>
    <cellStyle name="Normal 2 2 2 2 2 2 2 2 2 2 2 2 2 2 2 2 2 2 2 2 2 2 2 2 2 2 2 2 2 2 2 2 2 2 2 2 2 2 2 2 2 2 2 2 2 2 2 2 2 2 2 2 2 2 2 2 2 2 2 2 2 2 5 9" xfId="33197"/>
    <cellStyle name="Normal 2 2 2 2 2 2 2 2 2 2 2 2 2 2 2 2 2 2 2 2 2 2 2 2 2 2 2 2 2 2 2 2 2 2 2 2 2 2 2 2 2 2 2 2 2 2 2 2 2 2 2 2 2 2 2 2 2 2 2 2 2 2 5_Tabla M" xfId="36650"/>
    <cellStyle name="Normal 2 2 2 2 2 2 2 2 2 2 2 2 2 2 2 2 2 2 2 2 2 2 2 2 2 2 2 2 2 2 2 2 2 2 2 2 2 2 2 2 2 2 2 2 2 2 2 2 2 2 2 2 2 2 2 2 2 2 2 2 2 2 6" xfId="3973"/>
    <cellStyle name="Normal 2 2 2 2 2 2 2 2 2 2 2 2 2 2 2 2 2 2 2 2 2 2 2 2 2 2 2 2 2 2 2 2 2 2 2 2 2 2 2 2 2 2 2 2 2 2 2 2 2 2 2 2 2 2 2 2 2 2 2 2 2 2 6 10" xfId="35480"/>
    <cellStyle name="Normal 2 2 2 2 2 2 2 2 2 2 2 2 2 2 2 2 2 2 2 2 2 2 2 2 2 2 2 2 2 2 2 2 2 2 2 2 2 2 2 2 2 2 2 2 2 2 2 2 2 2 2 2 2 2 2 2 2 2 2 2 2 2 6 2" xfId="8586"/>
    <cellStyle name="Normal 2 2 2 2 2 2 2 2 2 2 2 2 2 2 2 2 2 2 2 2 2 2 2 2 2 2 2 2 2 2 2 2 2 2 2 2 2 2 2 2 2 2 2 2 2 2 2 2 2 2 2 2 2 2 2 2 2 2 2 2 2 2 6 3" xfId="8763"/>
    <cellStyle name="Normal 2 2 2 2 2 2 2 2 2 2 2 2 2 2 2 2 2 2 2 2 2 2 2 2 2 2 2 2 2 2 2 2 2 2 2 2 2 2 2 2 2 2 2 2 2 2 2 2 2 2 2 2 2 2 2 2 2 2 2 2 2 2 6 4" xfId="8378"/>
    <cellStyle name="Normal 2 2 2 2 2 2 2 2 2 2 2 2 2 2 2 2 2 2 2 2 2 2 2 2 2 2 2 2 2 2 2 2 2 2 2 2 2 2 2 2 2 2 2 2 2 2 2 2 2 2 2 2 2 2 2 2 2 2 2 2 2 2 6 5" xfId="9184"/>
    <cellStyle name="Normal 2 2 2 2 2 2 2 2 2 2 2 2 2 2 2 2 2 2 2 2 2 2 2 2 2 2 2 2 2 2 2 2 2 2 2 2 2 2 2 2 2 2 2 2 2 2 2 2 2 2 2 2 2 2 2 2 2 2 2 2 2 2 6 6" xfId="12324"/>
    <cellStyle name="Normal 2 2 2 2 2 2 2 2 2 2 2 2 2 2 2 2 2 2 2 2 2 2 2 2 2 2 2 2 2 2 2 2 2 2 2 2 2 2 2 2 2 2 2 2 2 2 2 2 2 2 2 2 2 2 2 2 2 2 2 2 2 2 6 7" xfId="15455"/>
    <cellStyle name="Normal 2 2 2 2 2 2 2 2 2 2 2 2 2 2 2 2 2 2 2 2 2 2 2 2 2 2 2 2 2 2 2 2 2 2 2 2 2 2 2 2 2 2 2 2 2 2 2 2 2 2 2 2 2 2 2 2 2 2 2 2 2 2 6 8" xfId="30488"/>
    <cellStyle name="Normal 2 2 2 2 2 2 2 2 2 2 2 2 2 2 2 2 2 2 2 2 2 2 2 2 2 2 2 2 2 2 2 2 2 2 2 2 2 2 2 2 2 2 2 2 2 2 2 2 2 2 2 2 2 2 2 2 2 2 2 2 2 2 6 9" xfId="27418"/>
    <cellStyle name="Normal 2 2 2 2 2 2 2 2 2 2 2 2 2 2 2 2 2 2 2 2 2 2 2 2 2 2 2 2 2 2 2 2 2 2 2 2 2 2 2 2 2 2 2 2 2 2 2 2 2 2 2 2 2 2 2 2 2 2 2 2 2 2 6_Tabla M" xfId="36651"/>
    <cellStyle name="Normal 2 2 2 2 2 2 2 2 2 2 2 2 2 2 2 2 2 2 2 2 2 2 2 2 2 2 2 2 2 2 2 2 2 2 2 2 2 2 2 2 2 2 2 2 2 2 2 2 2 2 2 2 2 2 2 2 2 2 2 2 2 2 7" xfId="3974"/>
    <cellStyle name="Normal 2 2 2 2 2 2 2 2 2 2 2 2 2 2 2 2 2 2 2 2 2 2 2 2 2 2 2 2 2 2 2 2 2 2 2 2 2 2 2 2 2 2 2 2 2 2 2 2 2 2 2 2 2 2 2 2 2 2 2 2 2 2 7 10" xfId="35353"/>
    <cellStyle name="Normal 2 2 2 2 2 2 2 2 2 2 2 2 2 2 2 2 2 2 2 2 2 2 2 2 2 2 2 2 2 2 2 2 2 2 2 2 2 2 2 2 2 2 2 2 2 2 2 2 2 2 2 2 2 2 2 2 2 2 2 2 2 2 7 2" xfId="8587"/>
    <cellStyle name="Normal 2 2 2 2 2 2 2 2 2 2 2 2 2 2 2 2 2 2 2 2 2 2 2 2 2 2 2 2 2 2 2 2 2 2 2 2 2 2 2 2 2 2 2 2 2 2 2 2 2 2 2 2 2 2 2 2 2 2 2 2 2 2 7 3" xfId="8762"/>
    <cellStyle name="Normal 2 2 2 2 2 2 2 2 2 2 2 2 2 2 2 2 2 2 2 2 2 2 2 2 2 2 2 2 2 2 2 2 2 2 2 2 2 2 2 2 2 2 2 2 2 2 2 2 2 2 2 2 2 2 2 2 2 2 2 2 2 2 7 4" xfId="8379"/>
    <cellStyle name="Normal 2 2 2 2 2 2 2 2 2 2 2 2 2 2 2 2 2 2 2 2 2 2 2 2 2 2 2 2 2 2 2 2 2 2 2 2 2 2 2 2 2 2 2 2 2 2 2 2 2 2 2 2 2 2 2 2 2 2 2 2 2 2 7 5" xfId="9183"/>
    <cellStyle name="Normal 2 2 2 2 2 2 2 2 2 2 2 2 2 2 2 2 2 2 2 2 2 2 2 2 2 2 2 2 2 2 2 2 2 2 2 2 2 2 2 2 2 2 2 2 2 2 2 2 2 2 2 2 2 2 2 2 2 2 2 2 2 2 7 6" xfId="12323"/>
    <cellStyle name="Normal 2 2 2 2 2 2 2 2 2 2 2 2 2 2 2 2 2 2 2 2 2 2 2 2 2 2 2 2 2 2 2 2 2 2 2 2 2 2 2 2 2 2 2 2 2 2 2 2 2 2 2 2 2 2 2 2 2 2 2 2 2 2 7 7" xfId="15454"/>
    <cellStyle name="Normal 2 2 2 2 2 2 2 2 2 2 2 2 2 2 2 2 2 2 2 2 2 2 2 2 2 2 2 2 2 2 2 2 2 2 2 2 2 2 2 2 2 2 2 2 2 2 2 2 2 2 2 2 2 2 2 2 2 2 2 2 2 2 7 8" xfId="29320"/>
    <cellStyle name="Normal 2 2 2 2 2 2 2 2 2 2 2 2 2 2 2 2 2 2 2 2 2 2 2 2 2 2 2 2 2 2 2 2 2 2 2 2 2 2 2 2 2 2 2 2 2 2 2 2 2 2 2 2 2 2 2 2 2 2 2 2 2 2 7 9" xfId="29492"/>
    <cellStyle name="Normal 2 2 2 2 2 2 2 2 2 2 2 2 2 2 2 2 2 2 2 2 2 2 2 2 2 2 2 2 2 2 2 2 2 2 2 2 2 2 2 2 2 2 2 2 2 2 2 2 2 2 2 2 2 2 2 2 2 2 2 2 2 2 7_Tabla M" xfId="36652"/>
    <cellStyle name="Normal 2 2 2 2 2 2 2 2 2 2 2 2 2 2 2 2 2 2 2 2 2 2 2 2 2 2 2 2 2 2 2 2 2 2 2 2 2 2 2 2 2 2 2 2 2 2 2 2 2 2 2 2 2 2 2 2 2 2 2 2 2 2 8" xfId="3975"/>
    <cellStyle name="Normal 2 2 2 2 2 2 2 2 2 2 2 2 2 2 2 2 2 2 2 2 2 2 2 2 2 2 2 2 2 2 2 2 2 2 2 2 2 2 2 2 2 2 2 2 2 2 2 2 2 2 2 2 2 2 2 2 2 2 2 2 2 2 8 10" xfId="34898"/>
    <cellStyle name="Normal 2 2 2 2 2 2 2 2 2 2 2 2 2 2 2 2 2 2 2 2 2 2 2 2 2 2 2 2 2 2 2 2 2 2 2 2 2 2 2 2 2 2 2 2 2 2 2 2 2 2 2 2 2 2 2 2 2 2 2 2 2 2 8 2" xfId="8588"/>
    <cellStyle name="Normal 2 2 2 2 2 2 2 2 2 2 2 2 2 2 2 2 2 2 2 2 2 2 2 2 2 2 2 2 2 2 2 2 2 2 2 2 2 2 2 2 2 2 2 2 2 2 2 2 2 2 2 2 2 2 2 2 2 2 2 2 2 2 8 3" xfId="8761"/>
    <cellStyle name="Normal 2 2 2 2 2 2 2 2 2 2 2 2 2 2 2 2 2 2 2 2 2 2 2 2 2 2 2 2 2 2 2 2 2 2 2 2 2 2 2 2 2 2 2 2 2 2 2 2 2 2 2 2 2 2 2 2 2 2 2 2 2 2 8 4" xfId="8380"/>
    <cellStyle name="Normal 2 2 2 2 2 2 2 2 2 2 2 2 2 2 2 2 2 2 2 2 2 2 2 2 2 2 2 2 2 2 2 2 2 2 2 2 2 2 2 2 2 2 2 2 2 2 2 2 2 2 2 2 2 2 2 2 2 2 2 2 2 2 8 5" xfId="9182"/>
    <cellStyle name="Normal 2 2 2 2 2 2 2 2 2 2 2 2 2 2 2 2 2 2 2 2 2 2 2 2 2 2 2 2 2 2 2 2 2 2 2 2 2 2 2 2 2 2 2 2 2 2 2 2 2 2 2 2 2 2 2 2 2 2 2 2 2 2 8 6" xfId="12322"/>
    <cellStyle name="Normal 2 2 2 2 2 2 2 2 2 2 2 2 2 2 2 2 2 2 2 2 2 2 2 2 2 2 2 2 2 2 2 2 2 2 2 2 2 2 2 2 2 2 2 2 2 2 2 2 2 2 2 2 2 2 2 2 2 2 2 2 2 2 8 7" xfId="15453"/>
    <cellStyle name="Normal 2 2 2 2 2 2 2 2 2 2 2 2 2 2 2 2 2 2 2 2 2 2 2 2 2 2 2 2 2 2 2 2 2 2 2 2 2 2 2 2 2 2 2 2 2 2 2 2 2 2 2 2 2 2 2 2 2 2 2 2 2 2 8 8" xfId="28190"/>
    <cellStyle name="Normal 2 2 2 2 2 2 2 2 2 2 2 2 2 2 2 2 2 2 2 2 2 2 2 2 2 2 2 2 2 2 2 2 2 2 2 2 2 2 2 2 2 2 2 2 2 2 2 2 2 2 2 2 2 2 2 2 2 2 2 2 2 2 8 9" xfId="25058"/>
    <cellStyle name="Normal 2 2 2 2 2 2 2 2 2 2 2 2 2 2 2 2 2 2 2 2 2 2 2 2 2 2 2 2 2 2 2 2 2 2 2 2 2 2 2 2 2 2 2 2 2 2 2 2 2 2 2 2 2 2 2 2 2 2 2 2 2 2 8_Tabla M" xfId="36653"/>
    <cellStyle name="Normal 2 2 2 2 2 2 2 2 2 2 2 2 2 2 2 2 2 2 2 2 2 2 2 2 2 2 2 2 2 2 2 2 2 2 2 2 2 2 2 2 2 2 2 2 2 2 2 2 2 2 2 2 2 2 2 2 2 2 2 2 2 2 9" xfId="3976"/>
    <cellStyle name="Normal 2 2 2 2 2 2 2 2 2 2 2 2 2 2 2 2 2 2 2 2 2 2 2 2 2 2 2 2 2 2 2 2 2 2 2 2 2 2 2 2 2 2 2 2 2 2 2 2 2 2 2 2 2 2 2 2 2 2 2 2 2 2 9 10" xfId="34444"/>
    <cellStyle name="Normal 2 2 2 2 2 2 2 2 2 2 2 2 2 2 2 2 2 2 2 2 2 2 2 2 2 2 2 2 2 2 2 2 2 2 2 2 2 2 2 2 2 2 2 2 2 2 2 2 2 2 2 2 2 2 2 2 2 2 2 2 2 2 9 2" xfId="8589"/>
    <cellStyle name="Normal 2 2 2 2 2 2 2 2 2 2 2 2 2 2 2 2 2 2 2 2 2 2 2 2 2 2 2 2 2 2 2 2 2 2 2 2 2 2 2 2 2 2 2 2 2 2 2 2 2 2 2 2 2 2 2 2 2 2 2 2 2 2 9 3" xfId="8760"/>
    <cellStyle name="Normal 2 2 2 2 2 2 2 2 2 2 2 2 2 2 2 2 2 2 2 2 2 2 2 2 2 2 2 2 2 2 2 2 2 2 2 2 2 2 2 2 2 2 2 2 2 2 2 2 2 2 2 2 2 2 2 2 2 2 2 2 2 2 9 4" xfId="8381"/>
    <cellStyle name="Normal 2 2 2 2 2 2 2 2 2 2 2 2 2 2 2 2 2 2 2 2 2 2 2 2 2 2 2 2 2 2 2 2 2 2 2 2 2 2 2 2 2 2 2 2 2 2 2 2 2 2 2 2 2 2 2 2 2 2 2 2 2 2 9 5" xfId="9181"/>
    <cellStyle name="Normal 2 2 2 2 2 2 2 2 2 2 2 2 2 2 2 2 2 2 2 2 2 2 2 2 2 2 2 2 2 2 2 2 2 2 2 2 2 2 2 2 2 2 2 2 2 2 2 2 2 2 2 2 2 2 2 2 2 2 2 2 2 2 9 6" xfId="12321"/>
    <cellStyle name="Normal 2 2 2 2 2 2 2 2 2 2 2 2 2 2 2 2 2 2 2 2 2 2 2 2 2 2 2 2 2 2 2 2 2 2 2 2 2 2 2 2 2 2 2 2 2 2 2 2 2 2 2 2 2 2 2 2 2 2 2 2 2 2 9 7" xfId="15452"/>
    <cellStyle name="Normal 2 2 2 2 2 2 2 2 2 2 2 2 2 2 2 2 2 2 2 2 2 2 2 2 2 2 2 2 2 2 2 2 2 2 2 2 2 2 2 2 2 2 2 2 2 2 2 2 2 2 2 2 2 2 2 2 2 2 2 2 2 2 9 8" xfId="32552"/>
    <cellStyle name="Normal 2 2 2 2 2 2 2 2 2 2 2 2 2 2 2 2 2 2 2 2 2 2 2 2 2 2 2 2 2 2 2 2 2 2 2 2 2 2 2 2 2 2 2 2 2 2 2 2 2 2 2 2 2 2 2 2 2 2 2 2 2 2 9 9" xfId="33956"/>
    <cellStyle name="Normal 2 2 2 2 2 2 2 2 2 2 2 2 2 2 2 2 2 2 2 2 2 2 2 2 2 2 2 2 2 2 2 2 2 2 2 2 2 2 2 2 2 2 2 2 2 2 2 2 2 2 2 2 2 2 2 2 2 2 2 2 2 2 9_Tabla M" xfId="36654"/>
    <cellStyle name="Normal 2 2 2 2 2 2 2 2 2 2 2 2 2 2 2 2 2 2 2 2 2 2 2 2 2 2 2 2 2 2 2 2 2 2 2 2 2 2 2 2 2 2 2 2 2 2 2 2 2 2 2 2 2 2 2 2 2 2 2 2 2 2_Tabla M" xfId="36602"/>
    <cellStyle name="Normal 2 2 2 2 2 2 2 2 2 2 2 2 2 2 2 2 2 2 2 2 2 2 2 2 2 2 2 2 2 2 2 2 2 2 2 2 2 2 2 2 2 2 2 2 2 2 2 2 2 2 2 2 2 2 2 2 2 2 2 2 2 20" xfId="31612"/>
    <cellStyle name="Normal 2 2 2 2 2 2 2 2 2 2 2 2 2 2 2 2 2 2 2 2 2 2 2 2 2 2 2 2 2 2 2 2 2 2 2 2 2 2 2 2 2 2 2 2 2 2 2 2 2 2 2 2 2 2 2 2 2 2 2 2 2 21" xfId="33209"/>
    <cellStyle name="Normal 2 2 2 2 2 2 2 2 2 2 2 2 2 2 2 2 2 2 2 2 2 2 2 2 2 2 2 2 2 2 2 2 2 2 2 2 2 2 2 2 2 2 2 2 2 2 2 2 2 2 2 2 2 2 2 2 2 2 2 2 2 22" xfId="34453"/>
    <cellStyle name="Normal 2 2 2 2 2 2 2 2 2 2 2 2 2 2 2 2 2 2 2 2 2 2 2 2 2 2 2 2 2 2 2 2 2 2 2 2 2 2 2 2 2 2 2 2 2 2 2 2 2 2 2 2 2 2 2 2 2 2 2 2 2 3" xfId="3977"/>
    <cellStyle name="Normal 2 2 2 2 2 2 2 2 2 2 2 2 2 2 2 2 2 2 2 2 2 2 2 2 2 2 2 2 2 2 2 2 2 2 2 2 2 2 2 2 2 2 2 2 2 2 2 2 2 2 2 2 2 2 2 2 2 2 2 2 2 4" xfId="3978"/>
    <cellStyle name="Normal 2 2 2 2 2 2 2 2 2 2 2 2 2 2 2 2 2 2 2 2 2 2 2 2 2 2 2 2 2 2 2 2 2 2 2 2 2 2 2 2 2 2 2 2 2 2 2 2 2 2 2 2 2 2 2 2 2 2 2 2 2 5" xfId="3979"/>
    <cellStyle name="Normal 2 2 2 2 2 2 2 2 2 2 2 2 2 2 2 2 2 2 2 2 2 2 2 2 2 2 2 2 2 2 2 2 2 2 2 2 2 2 2 2 2 2 2 2 2 2 2 2 2 2 2 2 2 2 2 2 2 2 2 2 2 6" xfId="3980"/>
    <cellStyle name="Normal 2 2 2 2 2 2 2 2 2 2 2 2 2 2 2 2 2 2 2 2 2 2 2 2 2 2 2 2 2 2 2 2 2 2 2 2 2 2 2 2 2 2 2 2 2 2 2 2 2 2 2 2 2 2 2 2 2 2 2 2 2 7" xfId="3981"/>
    <cellStyle name="Normal 2 2 2 2 2 2 2 2 2 2 2 2 2 2 2 2 2 2 2 2 2 2 2 2 2 2 2 2 2 2 2 2 2 2 2 2 2 2 2 2 2 2 2 2 2 2 2 2 2 2 2 2 2 2 2 2 2 2 2 2 2 8" xfId="3982"/>
    <cellStyle name="Normal 2 2 2 2 2 2 2 2 2 2 2 2 2 2 2 2 2 2 2 2 2 2 2 2 2 2 2 2 2 2 2 2 2 2 2 2 2 2 2 2 2 2 2 2 2 2 2 2 2 2 2 2 2 2 2 2 2 2 2 2 2 9" xfId="3983"/>
    <cellStyle name="Normal 2 2 2 2 2 2 2 2 2 2 2 2 2 2 2 2 2 2 2 2 2 2 2 2 2 2 2 2 2 2 2 2 2 2 2 2 2 2 2 2 2 2 2 2 2 2 2 2 2 2 2 2 2 2 2 2 2 2 2 2 2_Tabla M" xfId="36601"/>
    <cellStyle name="Normal 2 2 2 2 2 2 2 2 2 2 2 2 2 2 2 2 2 2 2 2 2 2 2 2 2 2 2 2 2 2 2 2 2 2 2 2 2 2 2 2 2 2 2 2 2 2 2 2 2 2 2 2 2 2 2 2 2 2 2 2 20" xfId="13132"/>
    <cellStyle name="Normal 2 2 2 2 2 2 2 2 2 2 2 2 2 2 2 2 2 2 2 2 2 2 2 2 2 2 2 2 2 2 2 2 2 2 2 2 2 2 2 2 2 2 2 2 2 2 2 2 2 2 2 2 2 2 2 2 2 2 2 2 21" xfId="16234"/>
    <cellStyle name="Normal 2 2 2 2 2 2 2 2 2 2 2 2 2 2 2 2 2 2 2 2 2 2 2 2 2 2 2 2 2 2 2 2 2 2 2 2 2 2 2 2 2 2 2 2 2 2 2 2 2 2 2 2 2 2 2 2 2 2 2 2 22" xfId="28199"/>
    <cellStyle name="Normal 2 2 2 2 2 2 2 2 2 2 2 2 2 2 2 2 2 2 2 2 2 2 2 2 2 2 2 2 2 2 2 2 2 2 2 2 2 2 2 2 2 2 2 2 2 2 2 2 2 2 2 2 2 2 2 2 2 2 2 2 23" xfId="29753"/>
    <cellStyle name="Normal 2 2 2 2 2 2 2 2 2 2 2 2 2 2 2 2 2 2 2 2 2 2 2 2 2 2 2 2 2 2 2 2 2 2 2 2 2 2 2 2 2 2 2 2 2 2 2 2 2 2 2 2 2 2 2 2 2 2 2 2 24" xfId="34454"/>
    <cellStyle name="Normal 2 2 2 2 2 2 2 2 2 2 2 2 2 2 2 2 2 2 2 2 2 2 2 2 2 2 2 2 2 2 2 2 2 2 2 2 2 2 2 2 2 2 2 2 2 2 2 2 2 2 2 2 2 2 2 2 2 2 2 2 3" xfId="3984"/>
    <cellStyle name="Normal 2 2 2 2 2 2 2 2 2 2 2 2 2 2 2 2 2 2 2 2 2 2 2 2 2 2 2 2 2 2 2 2 2 2 2 2 2 2 2 2 2 2 2 2 2 2 2 2 2 2 2 2 2 2 2 2 2 2 2 2 3 10" xfId="32029"/>
    <cellStyle name="Normal 2 2 2 2 2 2 2 2 2 2 2 2 2 2 2 2 2 2 2 2 2 2 2 2 2 2 2 2 2 2 2 2 2 2 2 2 2 2 2 2 2 2 2 2 2 2 2 2 2 2 2 2 2 2 2 2 2 2 2 2 3 2" xfId="8597"/>
    <cellStyle name="Normal 2 2 2 2 2 2 2 2 2 2 2 2 2 2 2 2 2 2 2 2 2 2 2 2 2 2 2 2 2 2 2 2 2 2 2 2 2 2 2 2 2 2 2 2 2 2 2 2 2 2 2 2 2 2 2 2 2 2 2 2 3 3" xfId="8752"/>
    <cellStyle name="Normal 2 2 2 2 2 2 2 2 2 2 2 2 2 2 2 2 2 2 2 2 2 2 2 2 2 2 2 2 2 2 2 2 2 2 2 2 2 2 2 2 2 2 2 2 2 2 2 2 2 2 2 2 2 2 2 2 2 2 2 2 3 4" xfId="8397"/>
    <cellStyle name="Normal 2 2 2 2 2 2 2 2 2 2 2 2 2 2 2 2 2 2 2 2 2 2 2 2 2 2 2 2 2 2 2 2 2 2 2 2 2 2 2 2 2 2 2 2 2 2 2 2 2 2 2 2 2 2 2 2 2 2 2 2 3 5" xfId="9166"/>
    <cellStyle name="Normal 2 2 2 2 2 2 2 2 2 2 2 2 2 2 2 2 2 2 2 2 2 2 2 2 2 2 2 2 2 2 2 2 2 2 2 2 2 2 2 2 2 2 2 2 2 2 2 2 2 2 2 2 2 2 2 2 2 2 2 2 3 6" xfId="12305"/>
    <cellStyle name="Normal 2 2 2 2 2 2 2 2 2 2 2 2 2 2 2 2 2 2 2 2 2 2 2 2 2 2 2 2 2 2 2 2 2 2 2 2 2 2 2 2 2 2 2 2 2 2 2 2 2 2 2 2 2 2 2 2 2 2 2 2 3 7" xfId="15439"/>
    <cellStyle name="Normal 2 2 2 2 2 2 2 2 2 2 2 2 2 2 2 2 2 2 2 2 2 2 2 2 2 2 2 2 2 2 2 2 2 2 2 2 2 2 2 2 2 2 2 2 2 2 2 2 2 2 2 2 2 2 2 2 2 2 2 2 3 8" xfId="29319"/>
    <cellStyle name="Normal 2 2 2 2 2 2 2 2 2 2 2 2 2 2 2 2 2 2 2 2 2 2 2 2 2 2 2 2 2 2 2 2 2 2 2 2 2 2 2 2 2 2 2 2 2 2 2 2 2 2 2 2 2 2 2 2 2 2 2 2 3 9" xfId="31775"/>
    <cellStyle name="Normal 2 2 2 2 2 2 2 2 2 2 2 2 2 2 2 2 2 2 2 2 2 2 2 2 2 2 2 2 2 2 2 2 2 2 2 2 2 2 2 2 2 2 2 2 2 2 2 2 2 2 2 2 2 2 2 2 2 2 2 2 3_Tabla M" xfId="36655"/>
    <cellStyle name="Normal 2 2 2 2 2 2 2 2 2 2 2 2 2 2 2 2 2 2 2 2 2 2 2 2 2 2 2 2 2 2 2 2 2 2 2 2 2 2 2 2 2 2 2 2 2 2 2 2 2 2 2 2 2 2 2 2 2 2 2 2 4" xfId="3985"/>
    <cellStyle name="Normal 2 2 2 2 2 2 2 2 2 2 2 2 2 2 2 2 2 2 2 2 2 2 2 2 2 2 2 2 2 2 2 2 2 2 2 2 2 2 2 2 2 2 2 2 2 2 2 2 2 2 2 2 2 2 2 2 2 2 2 2 4 10" xfId="27124"/>
    <cellStyle name="Normal 2 2 2 2 2 2 2 2 2 2 2 2 2 2 2 2 2 2 2 2 2 2 2 2 2 2 2 2 2 2 2 2 2 2 2 2 2 2 2 2 2 2 2 2 2 2 2 2 2 2 2 2 2 2 2 2 2 2 2 2 4 2" xfId="8598"/>
    <cellStyle name="Normal 2 2 2 2 2 2 2 2 2 2 2 2 2 2 2 2 2 2 2 2 2 2 2 2 2 2 2 2 2 2 2 2 2 2 2 2 2 2 2 2 2 2 2 2 2 2 2 2 2 2 2 2 2 2 2 2 2 2 2 2 4 3" xfId="8734"/>
    <cellStyle name="Normal 2 2 2 2 2 2 2 2 2 2 2 2 2 2 2 2 2 2 2 2 2 2 2 2 2 2 2 2 2 2 2 2 2 2 2 2 2 2 2 2 2 2 2 2 2 2 2 2 2 2 2 2 2 2 2 2 2 2 2 2 4 4" xfId="8439"/>
    <cellStyle name="Normal 2 2 2 2 2 2 2 2 2 2 2 2 2 2 2 2 2 2 2 2 2 2 2 2 2 2 2 2 2 2 2 2 2 2 2 2 2 2 2 2 2 2 2 2 2 2 2 2 2 2 2 2 2 2 2 2 2 2 2 2 4 5" xfId="9057"/>
    <cellStyle name="Normal 2 2 2 2 2 2 2 2 2 2 2 2 2 2 2 2 2 2 2 2 2 2 2 2 2 2 2 2 2 2 2 2 2 2 2 2 2 2 2 2 2 2 2 2 2 2 2 2 2 2 2 2 2 2 2 2 2 2 2 2 4 6" xfId="12196"/>
    <cellStyle name="Normal 2 2 2 2 2 2 2 2 2 2 2 2 2 2 2 2 2 2 2 2 2 2 2 2 2 2 2 2 2 2 2 2 2 2 2 2 2 2 2 2 2 2 2 2 2 2 2 2 2 2 2 2 2 2 2 2 2 2 2 2 4 7" xfId="15330"/>
    <cellStyle name="Normal 2 2 2 2 2 2 2 2 2 2 2 2 2 2 2 2 2 2 2 2 2 2 2 2 2 2 2 2 2 2 2 2 2 2 2 2 2 2 2 2 2 2 2 2 2 2 2 2 2 2 2 2 2 2 2 2 2 2 2 2 4 8" xfId="28189"/>
    <cellStyle name="Normal 2 2 2 2 2 2 2 2 2 2 2 2 2 2 2 2 2 2 2 2 2 2 2 2 2 2 2 2 2 2 2 2 2 2 2 2 2 2 2 2 2 2 2 2 2 2 2 2 2 2 2 2 2 2 2 2 2 2 2 2 4 9" xfId="25059"/>
    <cellStyle name="Normal 2 2 2 2 2 2 2 2 2 2 2 2 2 2 2 2 2 2 2 2 2 2 2 2 2 2 2 2 2 2 2 2 2 2 2 2 2 2 2 2 2 2 2 2 2 2 2 2 2 2 2 2 2 2 2 2 2 2 2 2 4_Tabla M" xfId="36656"/>
    <cellStyle name="Normal 2 2 2 2 2 2 2 2 2 2 2 2 2 2 2 2 2 2 2 2 2 2 2 2 2 2 2 2 2 2 2 2 2 2 2 2 2 2 2 2 2 2 2 2 2 2 2 2 2 2 2 2 2 2 2 2 2 2 2 2 5" xfId="3986"/>
    <cellStyle name="Normal 2 2 2 2 2 2 2 2 2 2 2 2 2 2 2 2 2 2 2 2 2 2 2 2 2 2 2 2 2 2 2 2 2 2 2 2 2 2 2 2 2 2 2 2 2 2 2 2 2 2 2 2 2 2 2 2 2 2 2 2 5 10" xfId="27104"/>
    <cellStyle name="Normal 2 2 2 2 2 2 2 2 2 2 2 2 2 2 2 2 2 2 2 2 2 2 2 2 2 2 2 2 2 2 2 2 2 2 2 2 2 2 2 2 2 2 2 2 2 2 2 2 2 2 2 2 2 2 2 2 2 2 2 2 5 2" xfId="8599"/>
    <cellStyle name="Normal 2 2 2 2 2 2 2 2 2 2 2 2 2 2 2 2 2 2 2 2 2 2 2 2 2 2 2 2 2 2 2 2 2 2 2 2 2 2 2 2 2 2 2 2 2 2 2 2 2 2 2 2 2 2 2 2 2 2 2 2 5 3" xfId="8733"/>
    <cellStyle name="Normal 2 2 2 2 2 2 2 2 2 2 2 2 2 2 2 2 2 2 2 2 2 2 2 2 2 2 2 2 2 2 2 2 2 2 2 2 2 2 2 2 2 2 2 2 2 2 2 2 2 2 2 2 2 2 2 2 2 2 2 2 5 4" xfId="8440"/>
    <cellStyle name="Normal 2 2 2 2 2 2 2 2 2 2 2 2 2 2 2 2 2 2 2 2 2 2 2 2 2 2 2 2 2 2 2 2 2 2 2 2 2 2 2 2 2 2 2 2 2 2 2 2 2 2 2 2 2 2 2 2 2 2 2 2 5 5" xfId="9056"/>
    <cellStyle name="Normal 2 2 2 2 2 2 2 2 2 2 2 2 2 2 2 2 2 2 2 2 2 2 2 2 2 2 2 2 2 2 2 2 2 2 2 2 2 2 2 2 2 2 2 2 2 2 2 2 2 2 2 2 2 2 2 2 2 2 2 2 5 6" xfId="12195"/>
    <cellStyle name="Normal 2 2 2 2 2 2 2 2 2 2 2 2 2 2 2 2 2 2 2 2 2 2 2 2 2 2 2 2 2 2 2 2 2 2 2 2 2 2 2 2 2 2 2 2 2 2 2 2 2 2 2 2 2 2 2 2 2 2 2 2 5 7" xfId="15329"/>
    <cellStyle name="Normal 2 2 2 2 2 2 2 2 2 2 2 2 2 2 2 2 2 2 2 2 2 2 2 2 2 2 2 2 2 2 2 2 2 2 2 2 2 2 2 2 2 2 2 2 2 2 2 2 2 2 2 2 2 2 2 2 2 2 2 2 5 8" xfId="32551"/>
    <cellStyle name="Normal 2 2 2 2 2 2 2 2 2 2 2 2 2 2 2 2 2 2 2 2 2 2 2 2 2 2 2 2 2 2 2 2 2 2 2 2 2 2 2 2 2 2 2 2 2 2 2 2 2 2 2 2 2 2 2 2 2 2 2 2 5 9" xfId="33955"/>
    <cellStyle name="Normal 2 2 2 2 2 2 2 2 2 2 2 2 2 2 2 2 2 2 2 2 2 2 2 2 2 2 2 2 2 2 2 2 2 2 2 2 2 2 2 2 2 2 2 2 2 2 2 2 2 2 2 2 2 2 2 2 2 2 2 2 5_Tabla M" xfId="36657"/>
    <cellStyle name="Normal 2 2 2 2 2 2 2 2 2 2 2 2 2 2 2 2 2 2 2 2 2 2 2 2 2 2 2 2 2 2 2 2 2 2 2 2 2 2 2 2 2 2 2 2 2 2 2 2 2 2 2 2 2 2 2 2 2 2 2 2 6" xfId="3987"/>
    <cellStyle name="Normal 2 2 2 2 2 2 2 2 2 2 2 2 2 2 2 2 2 2 2 2 2 2 2 2 2 2 2 2 2 2 2 2 2 2 2 2 2 2 2 2 2 2 2 2 2 2 2 2 2 2 2 2 2 2 2 2 2 2 2 2 6 10" xfId="35654"/>
    <cellStyle name="Normal 2 2 2 2 2 2 2 2 2 2 2 2 2 2 2 2 2 2 2 2 2 2 2 2 2 2 2 2 2 2 2 2 2 2 2 2 2 2 2 2 2 2 2 2 2 2 2 2 2 2 2 2 2 2 2 2 2 2 2 2 6 2" xfId="8600"/>
    <cellStyle name="Normal 2 2 2 2 2 2 2 2 2 2 2 2 2 2 2 2 2 2 2 2 2 2 2 2 2 2 2 2 2 2 2 2 2 2 2 2 2 2 2 2 2 2 2 2 2 2 2 2 2 2 2 2 2 2 2 2 2 2 2 2 6 3" xfId="8732"/>
    <cellStyle name="Normal 2 2 2 2 2 2 2 2 2 2 2 2 2 2 2 2 2 2 2 2 2 2 2 2 2 2 2 2 2 2 2 2 2 2 2 2 2 2 2 2 2 2 2 2 2 2 2 2 2 2 2 2 2 2 2 2 2 2 2 2 6 4" xfId="8441"/>
    <cellStyle name="Normal 2 2 2 2 2 2 2 2 2 2 2 2 2 2 2 2 2 2 2 2 2 2 2 2 2 2 2 2 2 2 2 2 2 2 2 2 2 2 2 2 2 2 2 2 2 2 2 2 2 2 2 2 2 2 2 2 2 2 2 2 6 5" xfId="9055"/>
    <cellStyle name="Normal 2 2 2 2 2 2 2 2 2 2 2 2 2 2 2 2 2 2 2 2 2 2 2 2 2 2 2 2 2 2 2 2 2 2 2 2 2 2 2 2 2 2 2 2 2 2 2 2 2 2 2 2 2 2 2 2 2 2 2 2 6 6" xfId="12194"/>
    <cellStyle name="Normal 2 2 2 2 2 2 2 2 2 2 2 2 2 2 2 2 2 2 2 2 2 2 2 2 2 2 2 2 2 2 2 2 2 2 2 2 2 2 2 2 2 2 2 2 2 2 2 2 2 2 2 2 2 2 2 2 2 2 2 2 6 7" xfId="15328"/>
    <cellStyle name="Normal 2 2 2 2 2 2 2 2 2 2 2 2 2 2 2 2 2 2 2 2 2 2 2 2 2 2 2 2 2 2 2 2 2 2 2 2 2 2 2 2 2 2 2 2 2 2 2 2 2 2 2 2 2 2 2 2 2 2 2 2 6 8" xfId="31599"/>
    <cellStyle name="Normal 2 2 2 2 2 2 2 2 2 2 2 2 2 2 2 2 2 2 2 2 2 2 2 2 2 2 2 2 2 2 2 2 2 2 2 2 2 2 2 2 2 2 2 2 2 2 2 2 2 2 2 2 2 2 2 2 2 2 2 2 6 9" xfId="33196"/>
    <cellStyle name="Normal 2 2 2 2 2 2 2 2 2 2 2 2 2 2 2 2 2 2 2 2 2 2 2 2 2 2 2 2 2 2 2 2 2 2 2 2 2 2 2 2 2 2 2 2 2 2 2 2 2 2 2 2 2 2 2 2 2 2 2 2 6_Tabla M" xfId="36658"/>
    <cellStyle name="Normal 2 2 2 2 2 2 2 2 2 2 2 2 2 2 2 2 2 2 2 2 2 2 2 2 2 2 2 2 2 2 2 2 2 2 2 2 2 2 2 2 2 2 2 2 2 2 2 2 2 2 2 2 2 2 2 2 2 2 2 2 7" xfId="3988"/>
    <cellStyle name="Normal 2 2 2 2 2 2 2 2 2 2 2 2 2 2 2 2 2 2 2 2 2 2 2 2 2 2 2 2 2 2 2 2 2 2 2 2 2 2 2 2 2 2 2 2 2 2 2 2 2 2 2 2 2 2 2 2 2 2 2 2 7 10" xfId="35352"/>
    <cellStyle name="Normal 2 2 2 2 2 2 2 2 2 2 2 2 2 2 2 2 2 2 2 2 2 2 2 2 2 2 2 2 2 2 2 2 2 2 2 2 2 2 2 2 2 2 2 2 2 2 2 2 2 2 2 2 2 2 2 2 2 2 2 2 7 2" xfId="8601"/>
    <cellStyle name="Normal 2 2 2 2 2 2 2 2 2 2 2 2 2 2 2 2 2 2 2 2 2 2 2 2 2 2 2 2 2 2 2 2 2 2 2 2 2 2 2 2 2 2 2 2 2 2 2 2 2 2 2 2 2 2 2 2 2 2 2 2 7 3" xfId="8731"/>
    <cellStyle name="Normal 2 2 2 2 2 2 2 2 2 2 2 2 2 2 2 2 2 2 2 2 2 2 2 2 2 2 2 2 2 2 2 2 2 2 2 2 2 2 2 2 2 2 2 2 2 2 2 2 2 2 2 2 2 2 2 2 2 2 2 2 7 4" xfId="8442"/>
    <cellStyle name="Normal 2 2 2 2 2 2 2 2 2 2 2 2 2 2 2 2 2 2 2 2 2 2 2 2 2 2 2 2 2 2 2 2 2 2 2 2 2 2 2 2 2 2 2 2 2 2 2 2 2 2 2 2 2 2 2 2 2 2 2 2 7 5" xfId="9054"/>
    <cellStyle name="Normal 2 2 2 2 2 2 2 2 2 2 2 2 2 2 2 2 2 2 2 2 2 2 2 2 2 2 2 2 2 2 2 2 2 2 2 2 2 2 2 2 2 2 2 2 2 2 2 2 2 2 2 2 2 2 2 2 2 2 2 2 7 6" xfId="12193"/>
    <cellStyle name="Normal 2 2 2 2 2 2 2 2 2 2 2 2 2 2 2 2 2 2 2 2 2 2 2 2 2 2 2 2 2 2 2 2 2 2 2 2 2 2 2 2 2 2 2 2 2 2 2 2 2 2 2 2 2 2 2 2 2 2 2 2 7 7" xfId="15327"/>
    <cellStyle name="Normal 2 2 2 2 2 2 2 2 2 2 2 2 2 2 2 2 2 2 2 2 2 2 2 2 2 2 2 2 2 2 2 2 2 2 2 2 2 2 2 2 2 2 2 2 2 2 2 2 2 2 2 2 2 2 2 2 2 2 2 2 7 8" xfId="30487"/>
    <cellStyle name="Normal 2 2 2 2 2 2 2 2 2 2 2 2 2 2 2 2 2 2 2 2 2 2 2 2 2 2 2 2 2 2 2 2 2 2 2 2 2 2 2 2 2 2 2 2 2 2 2 2 2 2 2 2 2 2 2 2 2 2 2 2 7 9" xfId="30850"/>
    <cellStyle name="Normal 2 2 2 2 2 2 2 2 2 2 2 2 2 2 2 2 2 2 2 2 2 2 2 2 2 2 2 2 2 2 2 2 2 2 2 2 2 2 2 2 2 2 2 2 2 2 2 2 2 2 2 2 2 2 2 2 2 2 2 2 7_Tabla M" xfId="36659"/>
    <cellStyle name="Normal 2 2 2 2 2 2 2 2 2 2 2 2 2 2 2 2 2 2 2 2 2 2 2 2 2 2 2 2 2 2 2 2 2 2 2 2 2 2 2 2 2 2 2 2 2 2 2 2 2 2 2 2 2 2 2 2 2 2 2 2 8" xfId="3989"/>
    <cellStyle name="Normal 2 2 2 2 2 2 2 2 2 2 2 2 2 2 2 2 2 2 2 2 2 2 2 2 2 2 2 2 2 2 2 2 2 2 2 2 2 2 2 2 2 2 2 2 2 2 2 2 2 2 2 2 2 2 2 2 2 2 2 2 8 10" xfId="34897"/>
    <cellStyle name="Normal 2 2 2 2 2 2 2 2 2 2 2 2 2 2 2 2 2 2 2 2 2 2 2 2 2 2 2 2 2 2 2 2 2 2 2 2 2 2 2 2 2 2 2 2 2 2 2 2 2 2 2 2 2 2 2 2 2 2 2 2 8 2" xfId="8602"/>
    <cellStyle name="Normal 2 2 2 2 2 2 2 2 2 2 2 2 2 2 2 2 2 2 2 2 2 2 2 2 2 2 2 2 2 2 2 2 2 2 2 2 2 2 2 2 2 2 2 2 2 2 2 2 2 2 2 2 2 2 2 2 2 2 2 2 8 3" xfId="8730"/>
    <cellStyle name="Normal 2 2 2 2 2 2 2 2 2 2 2 2 2 2 2 2 2 2 2 2 2 2 2 2 2 2 2 2 2 2 2 2 2 2 2 2 2 2 2 2 2 2 2 2 2 2 2 2 2 2 2 2 2 2 2 2 2 2 2 2 8 4" xfId="8443"/>
    <cellStyle name="Normal 2 2 2 2 2 2 2 2 2 2 2 2 2 2 2 2 2 2 2 2 2 2 2 2 2 2 2 2 2 2 2 2 2 2 2 2 2 2 2 2 2 2 2 2 2 2 2 2 2 2 2 2 2 2 2 2 2 2 2 2 8 5" xfId="9053"/>
    <cellStyle name="Normal 2 2 2 2 2 2 2 2 2 2 2 2 2 2 2 2 2 2 2 2 2 2 2 2 2 2 2 2 2 2 2 2 2 2 2 2 2 2 2 2 2 2 2 2 2 2 2 2 2 2 2 2 2 2 2 2 2 2 2 2 8 6" xfId="12192"/>
    <cellStyle name="Normal 2 2 2 2 2 2 2 2 2 2 2 2 2 2 2 2 2 2 2 2 2 2 2 2 2 2 2 2 2 2 2 2 2 2 2 2 2 2 2 2 2 2 2 2 2 2 2 2 2 2 2 2 2 2 2 2 2 2 2 2 8 7" xfId="15326"/>
    <cellStyle name="Normal 2 2 2 2 2 2 2 2 2 2 2 2 2 2 2 2 2 2 2 2 2 2 2 2 2 2 2 2 2 2 2 2 2 2 2 2 2 2 2 2 2 2 2 2 2 2 2 2 2 2 2 2 2 2 2 2 2 2 2 2 8 8" xfId="29318"/>
    <cellStyle name="Normal 2 2 2 2 2 2 2 2 2 2 2 2 2 2 2 2 2 2 2 2 2 2 2 2 2 2 2 2 2 2 2 2 2 2 2 2 2 2 2 2 2 2 2 2 2 2 2 2 2 2 2 2 2 2 2 2 2 2 2 2 8 9" xfId="27204"/>
    <cellStyle name="Normal 2 2 2 2 2 2 2 2 2 2 2 2 2 2 2 2 2 2 2 2 2 2 2 2 2 2 2 2 2 2 2 2 2 2 2 2 2 2 2 2 2 2 2 2 2 2 2 2 2 2 2 2 2 2 2 2 2 2 2 2 8_Tabla M" xfId="36660"/>
    <cellStyle name="Normal 2 2 2 2 2 2 2 2 2 2 2 2 2 2 2 2 2 2 2 2 2 2 2 2 2 2 2 2 2 2 2 2 2 2 2 2 2 2 2 2 2 2 2 2 2 2 2 2 2 2 2 2 2 2 2 2 2 2 2 2 9" xfId="3990"/>
    <cellStyle name="Normal 2 2 2 2 2 2 2 2 2 2 2 2 2 2 2 2 2 2 2 2 2 2 2 2 2 2 2 2 2 2 2 2 2 2 2 2 2 2 2 2 2 2 2 2 2 2 2 2 2 2 2 2 2 2 2 2 2 2 2 2 9 10" xfId="34443"/>
    <cellStyle name="Normal 2 2 2 2 2 2 2 2 2 2 2 2 2 2 2 2 2 2 2 2 2 2 2 2 2 2 2 2 2 2 2 2 2 2 2 2 2 2 2 2 2 2 2 2 2 2 2 2 2 2 2 2 2 2 2 2 2 2 2 2 9 2" xfId="8603"/>
    <cellStyle name="Normal 2 2 2 2 2 2 2 2 2 2 2 2 2 2 2 2 2 2 2 2 2 2 2 2 2 2 2 2 2 2 2 2 2 2 2 2 2 2 2 2 2 2 2 2 2 2 2 2 2 2 2 2 2 2 2 2 2 2 2 2 9 3" xfId="8729"/>
    <cellStyle name="Normal 2 2 2 2 2 2 2 2 2 2 2 2 2 2 2 2 2 2 2 2 2 2 2 2 2 2 2 2 2 2 2 2 2 2 2 2 2 2 2 2 2 2 2 2 2 2 2 2 2 2 2 2 2 2 2 2 2 2 2 2 9 4" xfId="8444"/>
    <cellStyle name="Normal 2 2 2 2 2 2 2 2 2 2 2 2 2 2 2 2 2 2 2 2 2 2 2 2 2 2 2 2 2 2 2 2 2 2 2 2 2 2 2 2 2 2 2 2 2 2 2 2 2 2 2 2 2 2 2 2 2 2 2 2 9 5" xfId="9052"/>
    <cellStyle name="Normal 2 2 2 2 2 2 2 2 2 2 2 2 2 2 2 2 2 2 2 2 2 2 2 2 2 2 2 2 2 2 2 2 2 2 2 2 2 2 2 2 2 2 2 2 2 2 2 2 2 2 2 2 2 2 2 2 2 2 2 2 9 6" xfId="12191"/>
    <cellStyle name="Normal 2 2 2 2 2 2 2 2 2 2 2 2 2 2 2 2 2 2 2 2 2 2 2 2 2 2 2 2 2 2 2 2 2 2 2 2 2 2 2 2 2 2 2 2 2 2 2 2 2 2 2 2 2 2 2 2 2 2 2 2 9 7" xfId="15325"/>
    <cellStyle name="Normal 2 2 2 2 2 2 2 2 2 2 2 2 2 2 2 2 2 2 2 2 2 2 2 2 2 2 2 2 2 2 2 2 2 2 2 2 2 2 2 2 2 2 2 2 2 2 2 2 2 2 2 2 2 2 2 2 2 2 2 2 9 8" xfId="28188"/>
    <cellStyle name="Normal 2 2 2 2 2 2 2 2 2 2 2 2 2 2 2 2 2 2 2 2 2 2 2 2 2 2 2 2 2 2 2 2 2 2 2 2 2 2 2 2 2 2 2 2 2 2 2 2 2 2 2 2 2 2 2 2 2 2 2 2 9 9" xfId="25060"/>
    <cellStyle name="Normal 2 2 2 2 2 2 2 2 2 2 2 2 2 2 2 2 2 2 2 2 2 2 2 2 2 2 2 2 2 2 2 2 2 2 2 2 2 2 2 2 2 2 2 2 2 2 2 2 2 2 2 2 2 2 2 2 2 2 2 2 9_Tabla M" xfId="36661"/>
    <cellStyle name="Normal 2 2 2 2 2 2 2 2 2 2 2 2 2 2 2 2 2 2 2 2 2 2 2 2 2 2 2 2 2 2 2 2 2 2 2 2 2 2 2 2 2 2 2 2 2 2 2 2 2 2 2 2 2 2 2 2 2 2 2 2_Tabla M" xfId="36594"/>
    <cellStyle name="Normal 2 2 2 2 2 2 2 2 2 2 2 2 2 2 2 2 2 2 2 2 2 2 2 2 2 2 2 2 2 2 2 2 2 2 2 2 2 2 2 2 2 2 2 2 2 2 2 2 2 2 2 2 2 2 2 2 2 2 2 20" xfId="13274"/>
    <cellStyle name="Normal 2 2 2 2 2 2 2 2 2 2 2 2 2 2 2 2 2 2 2 2 2 2 2 2 2 2 2 2 2 2 2 2 2 2 2 2 2 2 2 2 2 2 2 2 2 2 2 2 2 2 2 2 2 2 2 2 2 2 2 21" xfId="16376"/>
    <cellStyle name="Normal 2 2 2 2 2 2 2 2 2 2 2 2 2 2 2 2 2 2 2 2 2 2 2 2 2 2 2 2 2 2 2 2 2 2 2 2 2 2 2 2 2 2 2 2 2 2 2 2 2 2 2 2 2 2 2 2 2 2 2 22" xfId="32564"/>
    <cellStyle name="Normal 2 2 2 2 2 2 2 2 2 2 2 2 2 2 2 2 2 2 2 2 2 2 2 2 2 2 2 2 2 2 2 2 2 2 2 2 2 2 2 2 2 2 2 2 2 2 2 2 2 2 2 2 2 2 2 2 2 2 2 23" xfId="33968"/>
    <cellStyle name="Normal 2 2 2 2 2 2 2 2 2 2 2 2 2 2 2 2 2 2 2 2 2 2 2 2 2 2 2 2 2 2 2 2 2 2 2 2 2 2 2 2 2 2 2 2 2 2 2 2 2 2 2 2 2 2 2 2 2 2 2 24" xfId="35361"/>
    <cellStyle name="Normal 2 2 2 2 2 2 2 2 2 2 2 2 2 2 2 2 2 2 2 2 2 2 2 2 2 2 2 2 2 2 2 2 2 2 2 2 2 2 2 2 2 2 2 2 2 2 2 2 2 2 2 2 2 2 2 2 2 2 2 3" xfId="3991"/>
    <cellStyle name="Normal 2 2 2 2 2 2 2 2 2 2 2 2 2 2 2 2 2 2 2 2 2 2 2 2 2 2 2 2 2 2 2 2 2 2 2 2 2 2 2 2 2 2 2 2 2 2 2 2 2 2 2 2 2 2 2 2 2 2 2 4" xfId="3992"/>
    <cellStyle name="Normal 2 2 2 2 2 2 2 2 2 2 2 2 2 2 2 2 2 2 2 2 2 2 2 2 2 2 2 2 2 2 2 2 2 2 2 2 2 2 2 2 2 2 2 2 2 2 2 2 2 2 2 2 2 2 2 2 2 2 2 5" xfId="3993"/>
    <cellStyle name="Normal 2 2 2 2 2 2 2 2 2 2 2 2 2 2 2 2 2 2 2 2 2 2 2 2 2 2 2 2 2 2 2 2 2 2 2 2 2 2 2 2 2 2 2 2 2 2 2 2 2 2 2 2 2 2 2 2 2 2 2 6" xfId="3994"/>
    <cellStyle name="Normal 2 2 2 2 2 2 2 2 2 2 2 2 2 2 2 2 2 2 2 2 2 2 2 2 2 2 2 2 2 2 2 2 2 2 2 2 2 2 2 2 2 2 2 2 2 2 2 2 2 2 2 2 2 2 2 2 2 2 2 7" xfId="3995"/>
    <cellStyle name="Normal 2 2 2 2 2 2 2 2 2 2 2 2 2 2 2 2 2 2 2 2 2 2 2 2 2 2 2 2 2 2 2 2 2 2 2 2 2 2 2 2 2 2 2 2 2 2 2 2 2 2 2 2 2 2 2 2 2 2 2 8" xfId="3996"/>
    <cellStyle name="Normal 2 2 2 2 2 2 2 2 2 2 2 2 2 2 2 2 2 2 2 2 2 2 2 2 2 2 2 2 2 2 2 2 2 2 2 2 2 2 2 2 2 2 2 2 2 2 2 2 2 2 2 2 2 2 2 2 2 2 2 9" xfId="3997"/>
    <cellStyle name="Normal 2 2 2 2 2 2 2 2 2 2 2 2 2 2 2 2 2 2 2 2 2 2 2 2 2 2 2 2 2 2 2 2 2 2 2 2 2 2 2 2 2 2 2 2 2 2 2 2 2 2 2 2 2 2 2 2 2 2 2_Tabla M" xfId="36593"/>
    <cellStyle name="Normal 2 2 2 2 2 2 2 2 2 2 2 2 2 2 2 2 2 2 2 2 2 2 2 2 2 2 2 2 2 2 2 2 2 2 2 2 2 2 2 2 2 2 2 2 2 2 2 2 2 2 2 2 2 2 2 2 2 2 20" xfId="7879"/>
    <cellStyle name="Normal 2 2 2 2 2 2 2 2 2 2 2 2 2 2 2 2 2 2 2 2 2 2 2 2 2 2 2 2 2 2 2 2 2 2 2 2 2 2 2 2 2 2 2 2 2 2 2 2 2 2 2 2 2 2 2 2 2 2 21" xfId="10213"/>
    <cellStyle name="Normal 2 2 2 2 2 2 2 2 2 2 2 2 2 2 2 2 2 2 2 2 2 2 2 2 2 2 2 2 2 2 2 2 2 2 2 2 2 2 2 2 2 2 2 2 2 2 2 2 2 2 2 2 2 2 2 2 2 2 22" xfId="13354"/>
    <cellStyle name="Normal 2 2 2 2 2 2 2 2 2 2 2 2 2 2 2 2 2 2 2 2 2 2 2 2 2 2 2 2 2 2 2 2 2 2 2 2 2 2 2 2 2 2 2 2 2 2 2 2 2 2 2 2 2 2 2 2 2 2 23" xfId="16449"/>
    <cellStyle name="Normal 2 2 2 2 2 2 2 2 2 2 2 2 2 2 2 2 2 2 2 2 2 2 2 2 2 2 2 2 2 2 2 2 2 2 2 2 2 2 2 2 2 2 2 2 2 2 2 2 2 2 2 2 2 2 2 2 2 2 24" xfId="31615"/>
    <cellStyle name="Normal 2 2 2 2 2 2 2 2 2 2 2 2 2 2 2 2 2 2 2 2 2 2 2 2 2 2 2 2 2 2 2 2 2 2 2 2 2 2 2 2 2 2 2 2 2 2 2 2 2 2 2 2 2 2 2 2 2 2 25" xfId="33212"/>
    <cellStyle name="Normal 2 2 2 2 2 2 2 2 2 2 2 2 2 2 2 2 2 2 2 2 2 2 2 2 2 2 2 2 2 2 2 2 2 2 2 2 2 2 2 2 2 2 2 2 2 2 2 2 2 2 2 2 2 2 2 2 2 2 26" xfId="25473"/>
    <cellStyle name="Normal 2 2 2 2 2 2 2 2 2 2 2 2 2 2 2 2 2 2 2 2 2 2 2 2 2 2 2 2 2 2 2 2 2 2 2 2 2 2 2 2 2 2 2 2 2 2 2 2 2 2 2 2 2 2 2 2 2 2 3" xfId="3998"/>
    <cellStyle name="Normal 2 2 2 2 2 2 2 2 2 2 2 2 2 2 2 2 2 2 2 2 2 2 2 2 2 2 2 2 2 2 2 2 2 2 2 2 2 2 2 2 2 2 2 2 2 2 2 2 2 2 2 2 2 2 2 2 2 2 3 10" xfId="30808"/>
    <cellStyle name="Normal 2 2 2 2 2 2 2 2 2 2 2 2 2 2 2 2 2 2 2 2 2 2 2 2 2 2 2 2 2 2 2 2 2 2 2 2 2 2 2 2 2 2 2 2 2 2 2 2 2 2 2 2 2 2 2 2 2 2 3 2" xfId="8611"/>
    <cellStyle name="Normal 2 2 2 2 2 2 2 2 2 2 2 2 2 2 2 2 2 2 2 2 2 2 2 2 2 2 2 2 2 2 2 2 2 2 2 2 2 2 2 2 2 2 2 2 2 2 2 2 2 2 2 2 2 2 2 2 2 2 3 3" xfId="8721"/>
    <cellStyle name="Normal 2 2 2 2 2 2 2 2 2 2 2 2 2 2 2 2 2 2 2 2 2 2 2 2 2 2 2 2 2 2 2 2 2 2 2 2 2 2 2 2 2 2 2 2 2 2 2 2 2 2 2 2 2 2 2 2 2 2 3 4" xfId="8464"/>
    <cellStyle name="Normal 2 2 2 2 2 2 2 2 2 2 2 2 2 2 2 2 2 2 2 2 2 2 2 2 2 2 2 2 2 2 2 2 2 2 2 2 2 2 2 2 2 2 2 2 2 2 2 2 2 2 2 2 2 2 2 2 2 2 3 5" xfId="9002"/>
    <cellStyle name="Normal 2 2 2 2 2 2 2 2 2 2 2 2 2 2 2 2 2 2 2 2 2 2 2 2 2 2 2 2 2 2 2 2 2 2 2 2 2 2 2 2 2 2 2 2 2 2 2 2 2 2 2 2 2 2 2 2 2 2 3 6" xfId="12141"/>
    <cellStyle name="Normal 2 2 2 2 2 2 2 2 2 2 2 2 2 2 2 2 2 2 2 2 2 2 2 2 2 2 2 2 2 2 2 2 2 2 2 2 2 2 2 2 2 2 2 2 2 2 2 2 2 2 2 2 2 2 2 2 2 2 3 7" xfId="15282"/>
    <cellStyle name="Normal 2 2 2 2 2 2 2 2 2 2 2 2 2 2 2 2 2 2 2 2 2 2 2 2 2 2 2 2 2 2 2 2 2 2 2 2 2 2 2 2 2 2 2 2 2 2 2 2 2 2 2 2 2 2 2 2 2 2 3 8" xfId="30486"/>
    <cellStyle name="Normal 2 2 2 2 2 2 2 2 2 2 2 2 2 2 2 2 2 2 2 2 2 2 2 2 2 2 2 2 2 2 2 2 2 2 2 2 2 2 2 2 2 2 2 2 2 2 2 2 2 2 2 2 2 2 2 2 2 2 3 9" xfId="22179"/>
    <cellStyle name="Normal 2 2 2 2 2 2 2 2 2 2 2 2 2 2 2 2 2 2 2 2 2 2 2 2 2 2 2 2 2 2 2 2 2 2 2 2 2 2 2 2 2 2 2 2 2 2 2 2 2 2 2 2 2 2 2 2 2 2 3_Tabla M" xfId="36662"/>
    <cellStyle name="Normal 2 2 2 2 2 2 2 2 2 2 2 2 2 2 2 2 2 2 2 2 2 2 2 2 2 2 2 2 2 2 2 2 2 2 2 2 2 2 2 2 2 2 2 2 2 2 2 2 2 2 2 2 2 2 2 2 2 2 4" xfId="3999"/>
    <cellStyle name="Normal 2 2 2 2 2 2 2 2 2 2 2 2 2 2 2 2 2 2 2 2 2 2 2 2 2 2 2 2 2 2 2 2 2 2 2 2 2 2 2 2 2 2 2 2 2 2 2 2 2 2 2 2 2 2 2 2 2 2 4 10" xfId="31080"/>
    <cellStyle name="Normal 2 2 2 2 2 2 2 2 2 2 2 2 2 2 2 2 2 2 2 2 2 2 2 2 2 2 2 2 2 2 2 2 2 2 2 2 2 2 2 2 2 2 2 2 2 2 2 2 2 2 2 2 2 2 2 2 2 2 4 2" xfId="8612"/>
    <cellStyle name="Normal 2 2 2 2 2 2 2 2 2 2 2 2 2 2 2 2 2 2 2 2 2 2 2 2 2 2 2 2 2 2 2 2 2 2 2 2 2 2 2 2 2 2 2 2 2 2 2 2 2 2 2 2 2 2 2 2 2 2 4 3" xfId="8720"/>
    <cellStyle name="Normal 2 2 2 2 2 2 2 2 2 2 2 2 2 2 2 2 2 2 2 2 2 2 2 2 2 2 2 2 2 2 2 2 2 2 2 2 2 2 2 2 2 2 2 2 2 2 2 2 2 2 2 2 2 2 2 2 2 2 4 4" xfId="8465"/>
    <cellStyle name="Normal 2 2 2 2 2 2 2 2 2 2 2 2 2 2 2 2 2 2 2 2 2 2 2 2 2 2 2 2 2 2 2 2 2 2 2 2 2 2 2 2 2 2 2 2 2 2 2 2 2 2 2 2 2 2 2 2 2 2 4 5" xfId="9001"/>
    <cellStyle name="Normal 2 2 2 2 2 2 2 2 2 2 2 2 2 2 2 2 2 2 2 2 2 2 2 2 2 2 2 2 2 2 2 2 2 2 2 2 2 2 2 2 2 2 2 2 2 2 2 2 2 2 2 2 2 2 2 2 2 2 4 6" xfId="12140"/>
    <cellStyle name="Normal 2 2 2 2 2 2 2 2 2 2 2 2 2 2 2 2 2 2 2 2 2 2 2 2 2 2 2 2 2 2 2 2 2 2 2 2 2 2 2 2 2 2 2 2 2 2 2 2 2 2 2 2 2 2 2 2 2 2 4 7" xfId="15281"/>
    <cellStyle name="Normal 2 2 2 2 2 2 2 2 2 2 2 2 2 2 2 2 2 2 2 2 2 2 2 2 2 2 2 2 2 2 2 2 2 2 2 2 2 2 2 2 2 2 2 2 2 2 2 2 2 2 2 2 2 2 2 2 2 2 4 8" xfId="29317"/>
    <cellStyle name="Normal 2 2 2 2 2 2 2 2 2 2 2 2 2 2 2 2 2 2 2 2 2 2 2 2 2 2 2 2 2 2 2 2 2 2 2 2 2 2 2 2 2 2 2 2 2 2 2 2 2 2 2 2 2 2 2 2 2 2 4 9" xfId="29493"/>
    <cellStyle name="Normal 2 2 2 2 2 2 2 2 2 2 2 2 2 2 2 2 2 2 2 2 2 2 2 2 2 2 2 2 2 2 2 2 2 2 2 2 2 2 2 2 2 2 2 2 2 2 2 2 2 2 2 2 2 2 2 2 2 2 4_Tabla M" xfId="36663"/>
    <cellStyle name="Normal 2 2 2 2 2 2 2 2 2 2 2 2 2 2 2 2 2 2 2 2 2 2 2 2 2 2 2 2 2 2 2 2 2 2 2 2 2 2 2 2 2 2 2 2 2 2 2 2 2 2 2 2 2 2 2 2 2 2 5" xfId="4000"/>
    <cellStyle name="Normal 2 2 2 2 2 2 2 2 2 2 2 2 2 2 2 2 2 2 2 2 2 2 2 2 2 2 2 2 2 2 2 2 2 2 2 2 2 2 2 2 2 2 2 2 2 2 2 2 2 2 2 2 2 2 2 2 2 2 5 10" xfId="33420"/>
    <cellStyle name="Normal 2 2 2 2 2 2 2 2 2 2 2 2 2 2 2 2 2 2 2 2 2 2 2 2 2 2 2 2 2 2 2 2 2 2 2 2 2 2 2 2 2 2 2 2 2 2 2 2 2 2 2 2 2 2 2 2 2 2 5 2" xfId="8613"/>
    <cellStyle name="Normal 2 2 2 2 2 2 2 2 2 2 2 2 2 2 2 2 2 2 2 2 2 2 2 2 2 2 2 2 2 2 2 2 2 2 2 2 2 2 2 2 2 2 2 2 2 2 2 2 2 2 2 2 2 2 2 2 2 2 5 3" xfId="8704"/>
    <cellStyle name="Normal 2 2 2 2 2 2 2 2 2 2 2 2 2 2 2 2 2 2 2 2 2 2 2 2 2 2 2 2 2 2 2 2 2 2 2 2 2 2 2 2 2 2 2 2 2 2 2 2 2 2 2 2 2 2 2 2 2 2 5 4" xfId="8503"/>
    <cellStyle name="Normal 2 2 2 2 2 2 2 2 2 2 2 2 2 2 2 2 2 2 2 2 2 2 2 2 2 2 2 2 2 2 2 2 2 2 2 2 2 2 2 2 2 2 2 2 2 2 2 2 2 2 2 2 2 2 2 2 2 2 5 5" xfId="8935"/>
    <cellStyle name="Normal 2 2 2 2 2 2 2 2 2 2 2 2 2 2 2 2 2 2 2 2 2 2 2 2 2 2 2 2 2 2 2 2 2 2 2 2 2 2 2 2 2 2 2 2 2 2 2 2 2 2 2 2 2 2 2 2 2 2 5 6" xfId="7990"/>
    <cellStyle name="Normal 2 2 2 2 2 2 2 2 2 2 2 2 2 2 2 2 2 2 2 2 2 2 2 2 2 2 2 2 2 2 2 2 2 2 2 2 2 2 2 2 2 2 2 2 2 2 2 2 2 2 2 2 2 2 2 2 2 2 5 7" xfId="9986"/>
    <cellStyle name="Normal 2 2 2 2 2 2 2 2 2 2 2 2 2 2 2 2 2 2 2 2 2 2 2 2 2 2 2 2 2 2 2 2 2 2 2 2 2 2 2 2 2 2 2 2 2 2 2 2 2 2 2 2 2 2 2 2 2 2 5 8" xfId="28187"/>
    <cellStyle name="Normal 2 2 2 2 2 2 2 2 2 2 2 2 2 2 2 2 2 2 2 2 2 2 2 2 2 2 2 2 2 2 2 2 2 2 2 2 2 2 2 2 2 2 2 2 2 2 2 2 2 2 2 2 2 2 2 2 2 2 5 9" xfId="25061"/>
    <cellStyle name="Normal 2 2 2 2 2 2 2 2 2 2 2 2 2 2 2 2 2 2 2 2 2 2 2 2 2 2 2 2 2 2 2 2 2 2 2 2 2 2 2 2 2 2 2 2 2 2 2 2 2 2 2 2 2 2 2 2 2 2 5_Tabla M" xfId="36664"/>
    <cellStyle name="Normal 2 2 2 2 2 2 2 2 2 2 2 2 2 2 2 2 2 2 2 2 2 2 2 2 2 2 2 2 2 2 2 2 2 2 2 2 2 2 2 2 2 2 2 2 2 2 2 2 2 2 2 2 2 2 2 2 2 2 6" xfId="4001"/>
    <cellStyle name="Normal 2 2 2 2 2 2 2 2 2 2 2 2 2 2 2 2 2 2 2 2 2 2 2 2 2 2 2 2 2 2 2 2 2 2 2 2 2 2 2 2 2 2 2 2 2 2 2 2 2 2 2 2 2 2 2 2 2 2 6 10" xfId="35839"/>
    <cellStyle name="Normal 2 2 2 2 2 2 2 2 2 2 2 2 2 2 2 2 2 2 2 2 2 2 2 2 2 2 2 2 2 2 2 2 2 2 2 2 2 2 2 2 2 2 2 2 2 2 2 2 2 2 2 2 2 2 2 2 2 2 6 2" xfId="8614"/>
    <cellStyle name="Normal 2 2 2 2 2 2 2 2 2 2 2 2 2 2 2 2 2 2 2 2 2 2 2 2 2 2 2 2 2 2 2 2 2 2 2 2 2 2 2 2 2 2 2 2 2 2 2 2 2 2 2 2 2 2 2 2 2 2 6 3" xfId="8703"/>
    <cellStyle name="Normal 2 2 2 2 2 2 2 2 2 2 2 2 2 2 2 2 2 2 2 2 2 2 2 2 2 2 2 2 2 2 2 2 2 2 2 2 2 2 2 2 2 2 2 2 2 2 2 2 2 2 2 2 2 2 2 2 2 2 6 4" xfId="8504"/>
    <cellStyle name="Normal 2 2 2 2 2 2 2 2 2 2 2 2 2 2 2 2 2 2 2 2 2 2 2 2 2 2 2 2 2 2 2 2 2 2 2 2 2 2 2 2 2 2 2 2 2 2 2 2 2 2 2 2 2 2 2 2 2 2 6 5" xfId="8934"/>
    <cellStyle name="Normal 2 2 2 2 2 2 2 2 2 2 2 2 2 2 2 2 2 2 2 2 2 2 2 2 2 2 2 2 2 2 2 2 2 2 2 2 2 2 2 2 2 2 2 2 2 2 2 2 2 2 2 2 2 2 2 2 2 2 6 6" xfId="8003"/>
    <cellStyle name="Normal 2 2 2 2 2 2 2 2 2 2 2 2 2 2 2 2 2 2 2 2 2 2 2 2 2 2 2 2 2 2 2 2 2 2 2 2 2 2 2 2 2 2 2 2 2 2 2 2 2 2 2 2 2 2 2 2 2 2 6 7" xfId="9973"/>
    <cellStyle name="Normal 2 2 2 2 2 2 2 2 2 2 2 2 2 2 2 2 2 2 2 2 2 2 2 2 2 2 2 2 2 2 2 2 2 2 2 2 2 2 2 2 2 2 2 2 2 2 2 2 2 2 2 2 2 2 2 2 2 2 6 8" xfId="32550"/>
    <cellStyle name="Normal 2 2 2 2 2 2 2 2 2 2 2 2 2 2 2 2 2 2 2 2 2 2 2 2 2 2 2 2 2 2 2 2 2 2 2 2 2 2 2 2 2 2 2 2 2 2 2 2 2 2 2 2 2 2 2 2 2 2 6 9" xfId="33954"/>
    <cellStyle name="Normal 2 2 2 2 2 2 2 2 2 2 2 2 2 2 2 2 2 2 2 2 2 2 2 2 2 2 2 2 2 2 2 2 2 2 2 2 2 2 2 2 2 2 2 2 2 2 2 2 2 2 2 2 2 2 2 2 2 2 6_Tabla M" xfId="36665"/>
    <cellStyle name="Normal 2 2 2 2 2 2 2 2 2 2 2 2 2 2 2 2 2 2 2 2 2 2 2 2 2 2 2 2 2 2 2 2 2 2 2 2 2 2 2 2 2 2 2 2 2 2 2 2 2 2 2 2 2 2 2 2 2 2 7" xfId="4002"/>
    <cellStyle name="Normal 2 2 2 2 2 2 2 2 2 2 2 2 2 2 2 2 2 2 2 2 2 2 2 2 2 2 2 2 2 2 2 2 2 2 2 2 2 2 2 2 2 2 2 2 2 2 2 2 2 2 2 2 2 2 2 2 2 2 7 10" xfId="35351"/>
    <cellStyle name="Normal 2 2 2 2 2 2 2 2 2 2 2 2 2 2 2 2 2 2 2 2 2 2 2 2 2 2 2 2 2 2 2 2 2 2 2 2 2 2 2 2 2 2 2 2 2 2 2 2 2 2 2 2 2 2 2 2 2 2 7 2" xfId="8615"/>
    <cellStyle name="Normal 2 2 2 2 2 2 2 2 2 2 2 2 2 2 2 2 2 2 2 2 2 2 2 2 2 2 2 2 2 2 2 2 2 2 2 2 2 2 2 2 2 2 2 2 2 2 2 2 2 2 2 2 2 2 2 2 2 2 7 3" xfId="8702"/>
    <cellStyle name="Normal 2 2 2 2 2 2 2 2 2 2 2 2 2 2 2 2 2 2 2 2 2 2 2 2 2 2 2 2 2 2 2 2 2 2 2 2 2 2 2 2 2 2 2 2 2 2 2 2 2 2 2 2 2 2 2 2 2 2 7 4" xfId="8513"/>
    <cellStyle name="Normal 2 2 2 2 2 2 2 2 2 2 2 2 2 2 2 2 2 2 2 2 2 2 2 2 2 2 2 2 2 2 2 2 2 2 2 2 2 2 2 2 2 2 2 2 2 2 2 2 2 2 2 2 2 2 2 2 2 2 7 5" xfId="8925"/>
    <cellStyle name="Normal 2 2 2 2 2 2 2 2 2 2 2 2 2 2 2 2 2 2 2 2 2 2 2 2 2 2 2 2 2 2 2 2 2 2 2 2 2 2 2 2 2 2 2 2 2 2 2 2 2 2 2 2 2 2 2 2 2 2 7 6" xfId="8012"/>
    <cellStyle name="Normal 2 2 2 2 2 2 2 2 2 2 2 2 2 2 2 2 2 2 2 2 2 2 2 2 2 2 2 2 2 2 2 2 2 2 2 2 2 2 2 2 2 2 2 2 2 2 2 2 2 2 2 2 2 2 2 2 2 2 7 7" xfId="9909"/>
    <cellStyle name="Normal 2 2 2 2 2 2 2 2 2 2 2 2 2 2 2 2 2 2 2 2 2 2 2 2 2 2 2 2 2 2 2 2 2 2 2 2 2 2 2 2 2 2 2 2 2 2 2 2 2 2 2 2 2 2 2 2 2 2 7 8" xfId="31598"/>
    <cellStyle name="Normal 2 2 2 2 2 2 2 2 2 2 2 2 2 2 2 2 2 2 2 2 2 2 2 2 2 2 2 2 2 2 2 2 2 2 2 2 2 2 2 2 2 2 2 2 2 2 2 2 2 2 2 2 2 2 2 2 2 2 7 9" xfId="33195"/>
    <cellStyle name="Normal 2 2 2 2 2 2 2 2 2 2 2 2 2 2 2 2 2 2 2 2 2 2 2 2 2 2 2 2 2 2 2 2 2 2 2 2 2 2 2 2 2 2 2 2 2 2 2 2 2 2 2 2 2 2 2 2 2 2 7_Tabla M" xfId="36666"/>
    <cellStyle name="Normal 2 2 2 2 2 2 2 2 2 2 2 2 2 2 2 2 2 2 2 2 2 2 2 2 2 2 2 2 2 2 2 2 2 2 2 2 2 2 2 2 2 2 2 2 2 2 2 2 2 2 2 2 2 2 2 2 2 2 8" xfId="4003"/>
    <cellStyle name="Normal 2 2 2 2 2 2 2 2 2 2 2 2 2 2 2 2 2 2 2 2 2 2 2 2 2 2 2 2 2 2 2 2 2 2 2 2 2 2 2 2 2 2 2 2 2 2 2 2 2 2 2 2 2 2 2 2 2 2 8 10" xfId="34896"/>
    <cellStyle name="Normal 2 2 2 2 2 2 2 2 2 2 2 2 2 2 2 2 2 2 2 2 2 2 2 2 2 2 2 2 2 2 2 2 2 2 2 2 2 2 2 2 2 2 2 2 2 2 2 2 2 2 2 2 2 2 2 2 2 2 8 2" xfId="8616"/>
    <cellStyle name="Normal 2 2 2 2 2 2 2 2 2 2 2 2 2 2 2 2 2 2 2 2 2 2 2 2 2 2 2 2 2 2 2 2 2 2 2 2 2 2 2 2 2 2 2 2 2 2 2 2 2 2 2 2 2 2 2 2 2 2 8 3" xfId="8701"/>
    <cellStyle name="Normal 2 2 2 2 2 2 2 2 2 2 2 2 2 2 2 2 2 2 2 2 2 2 2 2 2 2 2 2 2 2 2 2 2 2 2 2 2 2 2 2 2 2 2 2 2 2 2 2 2 2 2 2 2 2 2 2 2 2 8 4" xfId="8514"/>
    <cellStyle name="Normal 2 2 2 2 2 2 2 2 2 2 2 2 2 2 2 2 2 2 2 2 2 2 2 2 2 2 2 2 2 2 2 2 2 2 2 2 2 2 2 2 2 2 2 2 2 2 2 2 2 2 2 2 2 2 2 2 2 2 8 5" xfId="8924"/>
    <cellStyle name="Normal 2 2 2 2 2 2 2 2 2 2 2 2 2 2 2 2 2 2 2 2 2 2 2 2 2 2 2 2 2 2 2 2 2 2 2 2 2 2 2 2 2 2 2 2 2 2 2 2 2 2 2 2 2 2 2 2 2 2 8 6" xfId="8025"/>
    <cellStyle name="Normal 2 2 2 2 2 2 2 2 2 2 2 2 2 2 2 2 2 2 2 2 2 2 2 2 2 2 2 2 2 2 2 2 2 2 2 2 2 2 2 2 2 2 2 2 2 2 2 2 2 2 2 2 2 2 2 2 2 2 8 7" xfId="9896"/>
    <cellStyle name="Normal 2 2 2 2 2 2 2 2 2 2 2 2 2 2 2 2 2 2 2 2 2 2 2 2 2 2 2 2 2 2 2 2 2 2 2 2 2 2 2 2 2 2 2 2 2 2 2 2 2 2 2 2 2 2 2 2 2 2 8 8" xfId="30485"/>
    <cellStyle name="Normal 2 2 2 2 2 2 2 2 2 2 2 2 2 2 2 2 2 2 2 2 2 2 2 2 2 2 2 2 2 2 2 2 2 2 2 2 2 2 2 2 2 2 2 2 2 2 2 2 2 2 2 2 2 2 2 2 2 2 8 9" xfId="22178"/>
    <cellStyle name="Normal 2 2 2 2 2 2 2 2 2 2 2 2 2 2 2 2 2 2 2 2 2 2 2 2 2 2 2 2 2 2 2 2 2 2 2 2 2 2 2 2 2 2 2 2 2 2 2 2 2 2 2 2 2 2 2 2 2 2 8_Tabla M" xfId="36667"/>
    <cellStyle name="Normal 2 2 2 2 2 2 2 2 2 2 2 2 2 2 2 2 2 2 2 2 2 2 2 2 2 2 2 2 2 2 2 2 2 2 2 2 2 2 2 2 2 2 2 2 2 2 2 2 2 2 2 2 2 2 2 2 2 2 9" xfId="4004"/>
    <cellStyle name="Normal 2 2 2 2 2 2 2 2 2 2 2 2 2 2 2 2 2 2 2 2 2 2 2 2 2 2 2 2 2 2 2 2 2 2 2 2 2 2 2 2 2 2 2 2 2 2 2 2 2 2 2 2 2 2 2 2 2 2 9 10" xfId="34442"/>
    <cellStyle name="Normal 2 2 2 2 2 2 2 2 2 2 2 2 2 2 2 2 2 2 2 2 2 2 2 2 2 2 2 2 2 2 2 2 2 2 2 2 2 2 2 2 2 2 2 2 2 2 2 2 2 2 2 2 2 2 2 2 2 2 9 2" xfId="8617"/>
    <cellStyle name="Normal 2 2 2 2 2 2 2 2 2 2 2 2 2 2 2 2 2 2 2 2 2 2 2 2 2 2 2 2 2 2 2 2 2 2 2 2 2 2 2 2 2 2 2 2 2 2 2 2 2 2 2 2 2 2 2 2 2 2 9 3" xfId="8700"/>
    <cellStyle name="Normal 2 2 2 2 2 2 2 2 2 2 2 2 2 2 2 2 2 2 2 2 2 2 2 2 2 2 2 2 2 2 2 2 2 2 2 2 2 2 2 2 2 2 2 2 2 2 2 2 2 2 2 2 2 2 2 2 2 2 9 4" xfId="8515"/>
    <cellStyle name="Normal 2 2 2 2 2 2 2 2 2 2 2 2 2 2 2 2 2 2 2 2 2 2 2 2 2 2 2 2 2 2 2 2 2 2 2 2 2 2 2 2 2 2 2 2 2 2 2 2 2 2 2 2 2 2 2 2 2 2 9 5" xfId="8923"/>
    <cellStyle name="Normal 2 2 2 2 2 2 2 2 2 2 2 2 2 2 2 2 2 2 2 2 2 2 2 2 2 2 2 2 2 2 2 2 2 2 2 2 2 2 2 2 2 2 2 2 2 2 2 2 2 2 2 2 2 2 2 2 2 2 9 6" xfId="8026"/>
    <cellStyle name="Normal 2 2 2 2 2 2 2 2 2 2 2 2 2 2 2 2 2 2 2 2 2 2 2 2 2 2 2 2 2 2 2 2 2 2 2 2 2 2 2 2 2 2 2 2 2 2 2 2 2 2 2 2 2 2 2 2 2 2 9 7" xfId="9895"/>
    <cellStyle name="Normal 2 2 2 2 2 2 2 2 2 2 2 2 2 2 2 2 2 2 2 2 2 2 2 2 2 2 2 2 2 2 2 2 2 2 2 2 2 2 2 2 2 2 2 2 2 2 2 2 2 2 2 2 2 2 2 2 2 2 9 8" xfId="29316"/>
    <cellStyle name="Normal 2 2 2 2 2 2 2 2 2 2 2 2 2 2 2 2 2 2 2 2 2 2 2 2 2 2 2 2 2 2 2 2 2 2 2 2 2 2 2 2 2 2 2 2 2 2 2 2 2 2 2 2 2 2 2 2 2 2 9 9" xfId="30657"/>
    <cellStyle name="Normal 2 2 2 2 2 2 2 2 2 2 2 2 2 2 2 2 2 2 2 2 2 2 2 2 2 2 2 2 2 2 2 2 2 2 2 2 2 2 2 2 2 2 2 2 2 2 2 2 2 2 2 2 2 2 2 2 2 2 9_Tabla M" xfId="36668"/>
    <cellStyle name="Normal 2 2 2 2 2 2 2 2 2 2 2 2 2 2 2 2 2 2 2 2 2 2 2 2 2 2 2 2 2 2 2 2 2 2 2 2 2 2 2 2 2 2 2 2 2 2 2 2 2 2 2 2 2 2 2 2 2 2_Tabla M" xfId="36584"/>
    <cellStyle name="Normal 2 2 2 2 2 2 2 2 2 2 2 2 2 2 2 2 2 2 2 2 2 2 2 2 2 2 2 2 2 2 2 2 2 2 2 2 2 2 2 2 2 2 2 2 2 2 2 2 2 2 2 2 2 2 2 2 2 20" xfId="12136"/>
    <cellStyle name="Normal 2 2 2 2 2 2 2 2 2 2 2 2 2 2 2 2 2 2 2 2 2 2 2 2 2 2 2 2 2 2 2 2 2 2 2 2 2 2 2 2 2 2 2 2 2 2 2 2 2 2 2 2 2 2 2 2 2 21" xfId="15277"/>
    <cellStyle name="Normal 2 2 2 2 2 2 2 2 2 2 2 2 2 2 2 2 2 2 2 2 2 2 2 2 2 2 2 2 2 2 2 2 2 2 2 2 2 2 2 2 2 2 2 2 2 2 2 2 2 2 2 2 2 2 2 2 2 22" xfId="18372"/>
    <cellStyle name="Normal 2 2 2 2 2 2 2 2 2 2 2 2 2 2 2 2 2 2 2 2 2 2 2 2 2 2 2 2 2 2 2 2 2 2 2 2 2 2 2 2 2 2 2 2 2 2 2 2 2 2 2 2 2 2 2 2 2 23" xfId="21410"/>
    <cellStyle name="Normal 2 2 2 2 2 2 2 2 2 2 2 2 2 2 2 2 2 2 2 2 2 2 2 2 2 2 2 2 2 2 2 2 2 2 2 2 2 2 2 2 2 2 2 2 2 2 2 2 2 2 2 2 2 2 2 2 2 24" xfId="32567"/>
    <cellStyle name="Normal 2 2 2 2 2 2 2 2 2 2 2 2 2 2 2 2 2 2 2 2 2 2 2 2 2 2 2 2 2 2 2 2 2 2 2 2 2 2 2 2 2 2 2 2 2 2 2 2 2 2 2 2 2 2 2 2 2 25" xfId="33971"/>
    <cellStyle name="Normal 2 2 2 2 2 2 2 2 2 2 2 2 2 2 2 2 2 2 2 2 2 2 2 2 2 2 2 2 2 2 2 2 2 2 2 2 2 2 2 2 2 2 2 2 2 2 2 2 2 2 2 2 2 2 2 2 2 26" xfId="34910"/>
    <cellStyle name="Normal 2 2 2 2 2 2 2 2 2 2 2 2 2 2 2 2 2 2 2 2 2 2 2 2 2 2 2 2 2 2 2 2 2 2 2 2 2 2 2 2 2 2 2 2 2 2 2 2 2 2 2 2 2 2 2 2 2 3" xfId="4005"/>
    <cellStyle name="Normal 2 2 2 2 2 2 2 2 2 2 2 2 2 2 2 2 2 2 2 2 2 2 2 2 2 2 2 2 2 2 2 2 2 2 2 2 2 2 2 2 2 2 2 2 2 2 2 2 2 2 2 2 2 2 2 2 2 4" xfId="4006"/>
    <cellStyle name="Normal 2 2 2 2 2 2 2 2 2 2 2 2 2 2 2 2 2 2 2 2 2 2 2 2 2 2 2 2 2 2 2 2 2 2 2 2 2 2 2 2 2 2 2 2 2 2 2 2 2 2 2 2 2 2 2 2 2 5" xfId="4007"/>
    <cellStyle name="Normal 2 2 2 2 2 2 2 2 2 2 2 2 2 2 2 2 2 2 2 2 2 2 2 2 2 2 2 2 2 2 2 2 2 2 2 2 2 2 2 2 2 2 2 2 2 2 2 2 2 2 2 2 2 2 2 2 2 6" xfId="4008"/>
    <cellStyle name="Normal 2 2 2 2 2 2 2 2 2 2 2 2 2 2 2 2 2 2 2 2 2 2 2 2 2 2 2 2 2 2 2 2 2 2 2 2 2 2 2 2 2 2 2 2 2 2 2 2 2 2 2 2 2 2 2 2 2 7" xfId="4009"/>
    <cellStyle name="Normal 2 2 2 2 2 2 2 2 2 2 2 2 2 2 2 2 2 2 2 2 2 2 2 2 2 2 2 2 2 2 2 2 2 2 2 2 2 2 2 2 2 2 2 2 2 2 2 2 2 2 2 2 2 2 2 2 2 8" xfId="4010"/>
    <cellStyle name="Normal 2 2 2 2 2 2 2 2 2 2 2 2 2 2 2 2 2 2 2 2 2 2 2 2 2 2 2 2 2 2 2 2 2 2 2 2 2 2 2 2 2 2 2 2 2 2 2 2 2 2 2 2 2 2 2 2 2 9" xfId="4011"/>
    <cellStyle name="Normal 2 2 2 2 2 2 2 2 2 2 2 2 2 2 2 2 2 2 2 2 2 2 2 2 2 2 2 2 2 2 2 2 2 2 2 2 2 2 2 2 2 2 2 2 2 2 2 2 2 2 2 2 2 2 2 2 2_Tabla M" xfId="36583"/>
    <cellStyle name="Normal 2 2 2 2 2 2 2 2 2 2 2 2 2 2 2 2 2 2 2 2 2 2 2 2 2 2 2 2 2 2 2 2 2 2 2 2 2 2 2 2 2 2 2 2 2 2 2 2 2 2 2 2 2 2 2 2 20" xfId="8458"/>
    <cellStyle name="Normal 2 2 2 2 2 2 2 2 2 2 2 2 2 2 2 2 2 2 2 2 2 2 2 2 2 2 2 2 2 2 2 2 2 2 2 2 2 2 2 2 2 2 2 2 2 2 2 2 2 2 2 2 2 2 2 2 21" xfId="9038"/>
    <cellStyle name="Normal 2 2 2 2 2 2 2 2 2 2 2 2 2 2 2 2 2 2 2 2 2 2 2 2 2 2 2 2 2 2 2 2 2 2 2 2 2 2 2 2 2 2 2 2 2 2 2 2 2 2 2 2 2 2 2 2 22" xfId="12177"/>
    <cellStyle name="Normal 2 2 2 2 2 2 2 2 2 2 2 2 2 2 2 2 2 2 2 2 2 2 2 2 2 2 2 2 2 2 2 2 2 2 2 2 2 2 2 2 2 2 2 2 2 2 2 2 2 2 2 2 2 2 2 2 23" xfId="15313"/>
    <cellStyle name="Normal 2 2 2 2 2 2 2 2 2 2 2 2 2 2 2 2 2 2 2 2 2 2 2 2 2 2 2 2 2 2 2 2 2 2 2 2 2 2 2 2 2 2 2 2 2 2 2 2 2 2 2 2 2 2 2 2 24" xfId="18406"/>
    <cellStyle name="Normal 2 2 2 2 2 2 2 2 2 2 2 2 2 2 2 2 2 2 2 2 2 2 2 2 2 2 2 2 2 2 2 2 2 2 2 2 2 2 2 2 2 2 2 2 2 2 2 2 2 2 2 2 2 2 2 2 25" xfId="21441"/>
    <cellStyle name="Normal 2 2 2 2 2 2 2 2 2 2 2 2 2 2 2 2 2 2 2 2 2 2 2 2 2 2 2 2 2 2 2 2 2 2 2 2 2 2 2 2 2 2 2 2 2 2 2 2 2 2 2 2 2 2 2 2 26" xfId="28203"/>
    <cellStyle name="Normal 2 2 2 2 2 2 2 2 2 2 2 2 2 2 2 2 2 2 2 2 2 2 2 2 2 2 2 2 2 2 2 2 2 2 2 2 2 2 2 2 2 2 2 2 2 2 2 2 2 2 2 2 2 2 2 2 27" xfId="30899"/>
    <cellStyle name="Normal 2 2 2 2 2 2 2 2 2 2 2 2 2 2 2 2 2 2 2 2 2 2 2 2 2 2 2 2 2 2 2 2 2 2 2 2 2 2 2 2 2 2 2 2 2 2 2 2 2 2 2 2 2 2 2 2 28" xfId="27593"/>
    <cellStyle name="Normal 2 2 2 2 2 2 2 2 2 2 2 2 2 2 2 2 2 2 2 2 2 2 2 2 2 2 2 2 2 2 2 2 2 2 2 2 2 2 2 2 2 2 2 2 2 2 2 2 2 2 2 2 2 2 2 2 3" xfId="4012"/>
    <cellStyle name="Normal 2 2 2 2 2 2 2 2 2 2 2 2 2 2 2 2 2 2 2 2 2 2 2 2 2 2 2 2 2 2 2 2 2 2 2 2 2 2 2 2 2 2 2 2 2 2 2 2 2 2 2 2 2 2 2 2 3 10" xfId="28746"/>
    <cellStyle name="Normal 2 2 2 2 2 2 2 2 2 2 2 2 2 2 2 2 2 2 2 2 2 2 2 2 2 2 2 2 2 2 2 2 2 2 2 2 2 2 2 2 2 2 2 2 2 2 2 2 2 2 2 2 2 2 2 2 3 2" xfId="8625"/>
    <cellStyle name="Normal 2 2 2 2 2 2 2 2 2 2 2 2 2 2 2 2 2 2 2 2 2 2 2 2 2 2 2 2 2 2 2 2 2 2 2 2 2 2 2 2 2 2 2 2 2 2 2 2 2 2 2 2 2 2 2 2 3 3" xfId="8692"/>
    <cellStyle name="Normal 2 2 2 2 2 2 2 2 2 2 2 2 2 2 2 2 2 2 2 2 2 2 2 2 2 2 2 2 2 2 2 2 2 2 2 2 2 2 2 2 2 2 2 2 2 2 2 2 2 2 2 2 2 2 2 2 3 4" xfId="8550"/>
    <cellStyle name="Normal 2 2 2 2 2 2 2 2 2 2 2 2 2 2 2 2 2 2 2 2 2 2 2 2 2 2 2 2 2 2 2 2 2 2 2 2 2 2 2 2 2 2 2 2 2 2 2 2 2 2 2 2 2 2 2 2 3 5" xfId="8840"/>
    <cellStyle name="Normal 2 2 2 2 2 2 2 2 2 2 2 2 2 2 2 2 2 2 2 2 2 2 2 2 2 2 2 2 2 2 2 2 2 2 2 2 2 2 2 2 2 2 2 2 2 2 2 2 2 2 2 2 2 2 2 2 3 6" xfId="8205"/>
    <cellStyle name="Normal 2 2 2 2 2 2 2 2 2 2 2 2 2 2 2 2 2 2 2 2 2 2 2 2 2 2 2 2 2 2 2 2 2 2 2 2 2 2 2 2 2 2 2 2 2 2 2 2 2 2 2 2 2 2 2 2 3 7" xfId="9521"/>
    <cellStyle name="Normal 2 2 2 2 2 2 2 2 2 2 2 2 2 2 2 2 2 2 2 2 2 2 2 2 2 2 2 2 2 2 2 2 2 2 2 2 2 2 2 2 2 2 2 2 2 2 2 2 2 2 2 2 2 2 2 2 3 8" xfId="31597"/>
    <cellStyle name="Normal 2 2 2 2 2 2 2 2 2 2 2 2 2 2 2 2 2 2 2 2 2 2 2 2 2 2 2 2 2 2 2 2 2 2 2 2 2 2 2 2 2 2 2 2 2 2 2 2 2 2 2 2 2 2 2 2 3 9" xfId="33194"/>
    <cellStyle name="Normal 2 2 2 2 2 2 2 2 2 2 2 2 2 2 2 2 2 2 2 2 2 2 2 2 2 2 2 2 2 2 2 2 2 2 2 2 2 2 2 2 2 2 2 2 2 2 2 2 2 2 2 2 2 2 2 2 3_Tabla M" xfId="36669"/>
    <cellStyle name="Normal 2 2 2 2 2 2 2 2 2 2 2 2 2 2 2 2 2 2 2 2 2 2 2 2 2 2 2 2 2 2 2 2 2 2 2 2 2 2 2 2 2 2 2 2 2 2 2 2 2 2 2 2 2 2 2 2 4" xfId="4013"/>
    <cellStyle name="Normal 2 2 2 2 2 2 2 2 2 2 2 2 2 2 2 2 2 2 2 2 2 2 2 2 2 2 2 2 2 2 2 2 2 2 2 2 2 2 2 2 2 2 2 2 2 2 2 2 2 2 2 2 2 2 2 2 4 10" xfId="30843"/>
    <cellStyle name="Normal 2 2 2 2 2 2 2 2 2 2 2 2 2 2 2 2 2 2 2 2 2 2 2 2 2 2 2 2 2 2 2 2 2 2 2 2 2 2 2 2 2 2 2 2 2 2 2 2 2 2 2 2 2 2 2 2 4 2" xfId="8626"/>
    <cellStyle name="Normal 2 2 2 2 2 2 2 2 2 2 2 2 2 2 2 2 2 2 2 2 2 2 2 2 2 2 2 2 2 2 2 2 2 2 2 2 2 2 2 2 2 2 2 2 2 2 2 2 2 2 2 2 2 2 2 2 4 3" xfId="8678"/>
    <cellStyle name="Normal 2 2 2 2 2 2 2 2 2 2 2 2 2 2 2 2 2 2 2 2 2 2 2 2 2 2 2 2 2 2 2 2 2 2 2 2 2 2 2 2 2 2 2 2 2 2 2 2 2 2 2 2 2 2 2 2 4 4" xfId="8578"/>
    <cellStyle name="Normal 2 2 2 2 2 2 2 2 2 2 2 2 2 2 2 2 2 2 2 2 2 2 2 2 2 2 2 2 2 2 2 2 2 2 2 2 2 2 2 2 2 2 2 2 2 2 2 2 2 2 2 2 2 2 2 2 4 5" xfId="8790"/>
    <cellStyle name="Normal 2 2 2 2 2 2 2 2 2 2 2 2 2 2 2 2 2 2 2 2 2 2 2 2 2 2 2 2 2 2 2 2 2 2 2 2 2 2 2 2 2 2 2 2 2 2 2 2 2 2 2 2 2 2 2 2 4 6" xfId="8315"/>
    <cellStyle name="Normal 2 2 2 2 2 2 2 2 2 2 2 2 2 2 2 2 2 2 2 2 2 2 2 2 2 2 2 2 2 2 2 2 2 2 2 2 2 2 2 2 2 2 2 2 2 2 2 2 2 2 2 2 2 2 2 2 4 7" xfId="9323"/>
    <cellStyle name="Normal 2 2 2 2 2 2 2 2 2 2 2 2 2 2 2 2 2 2 2 2 2 2 2 2 2 2 2 2 2 2 2 2 2 2 2 2 2 2 2 2 2 2 2 2 2 2 2 2 2 2 2 2 2 2 2 2 4 8" xfId="30484"/>
    <cellStyle name="Normal 2 2 2 2 2 2 2 2 2 2 2 2 2 2 2 2 2 2 2 2 2 2 2 2 2 2 2 2 2 2 2 2 2 2 2 2 2 2 2 2 2 2 2 2 2 2 2 2 2 2 2 2 2 2 2 2 4 9" xfId="22177"/>
    <cellStyle name="Normal 2 2 2 2 2 2 2 2 2 2 2 2 2 2 2 2 2 2 2 2 2 2 2 2 2 2 2 2 2 2 2 2 2 2 2 2 2 2 2 2 2 2 2 2 2 2 2 2 2 2 2 2 2 2 2 2 4_Tabla M" xfId="36670"/>
    <cellStyle name="Normal 2 2 2 2 2 2 2 2 2 2 2 2 2 2 2 2 2 2 2 2 2 2 2 2 2 2 2 2 2 2 2 2 2 2 2 2 2 2 2 2 2 2 2 2 2 2 2 2 2 2 2 2 2 2 2 2 5" xfId="4014"/>
    <cellStyle name="Normal 2 2 2 2 2 2 2 2 2 2 2 2 2 2 2 2 2 2 2 2 2 2 2 2 2 2 2 2 2 2 2 2 2 2 2 2 2 2 2 2 2 2 2 2 2 2 2 2 2 2 2 2 2 2 2 2 5 10" xfId="27370"/>
    <cellStyle name="Normal 2 2 2 2 2 2 2 2 2 2 2 2 2 2 2 2 2 2 2 2 2 2 2 2 2 2 2 2 2 2 2 2 2 2 2 2 2 2 2 2 2 2 2 2 2 2 2 2 2 2 2 2 2 2 2 2 5 2" xfId="8627"/>
    <cellStyle name="Normal 2 2 2 2 2 2 2 2 2 2 2 2 2 2 2 2 2 2 2 2 2 2 2 2 2 2 2 2 2 2 2 2 2 2 2 2 2 2 2 2 2 2 2 2 2 2 2 2 2 2 2 2 2 2 2 2 5 3" xfId="8677"/>
    <cellStyle name="Normal 2 2 2 2 2 2 2 2 2 2 2 2 2 2 2 2 2 2 2 2 2 2 2 2 2 2 2 2 2 2 2 2 2 2 2 2 2 2 2 2 2 2 2 2 2 2 2 2 2 2 2 2 2 2 2 2 5 4" xfId="8579"/>
    <cellStyle name="Normal 2 2 2 2 2 2 2 2 2 2 2 2 2 2 2 2 2 2 2 2 2 2 2 2 2 2 2 2 2 2 2 2 2 2 2 2 2 2 2 2 2 2 2 2 2 2 2 2 2 2 2 2 2 2 2 2 5 5" xfId="8789"/>
    <cellStyle name="Normal 2 2 2 2 2 2 2 2 2 2 2 2 2 2 2 2 2 2 2 2 2 2 2 2 2 2 2 2 2 2 2 2 2 2 2 2 2 2 2 2 2 2 2 2 2 2 2 2 2 2 2 2 2 2 2 2 5 6" xfId="8316"/>
    <cellStyle name="Normal 2 2 2 2 2 2 2 2 2 2 2 2 2 2 2 2 2 2 2 2 2 2 2 2 2 2 2 2 2 2 2 2 2 2 2 2 2 2 2 2 2 2 2 2 2 2 2 2 2 2 2 2 2 2 2 2 5 7" xfId="9322"/>
    <cellStyle name="Normal 2 2 2 2 2 2 2 2 2 2 2 2 2 2 2 2 2 2 2 2 2 2 2 2 2 2 2 2 2 2 2 2 2 2 2 2 2 2 2 2 2 2 2 2 2 2 2 2 2 2 2 2 2 2 2 2 5 8" xfId="29315"/>
    <cellStyle name="Normal 2 2 2 2 2 2 2 2 2 2 2 2 2 2 2 2 2 2 2 2 2 2 2 2 2 2 2 2 2 2 2 2 2 2 2 2 2 2 2 2 2 2 2 2 2 2 2 2 2 2 2 2 2 2 2 2 5 9" xfId="27205"/>
    <cellStyle name="Normal 2 2 2 2 2 2 2 2 2 2 2 2 2 2 2 2 2 2 2 2 2 2 2 2 2 2 2 2 2 2 2 2 2 2 2 2 2 2 2 2 2 2 2 2 2 2 2 2 2 2 2 2 2 2 2 2 5_Tabla M" xfId="36671"/>
    <cellStyle name="Normal 2 2 2 2 2 2 2 2 2 2 2 2 2 2 2 2 2 2 2 2 2 2 2 2 2 2 2 2 2 2 2 2 2 2 2 2 2 2 2 2 2 2 2 2 2 2 2 2 2 2 2 2 2 2 2 2 6" xfId="4015"/>
    <cellStyle name="Normal 2 2 2 2 2 2 2 2 2 2 2 2 2 2 2 2 2 2 2 2 2 2 2 2 2 2 2 2 2 2 2 2 2 2 2 2 2 2 2 2 2 2 2 2 2 2 2 2 2 2 2 2 2 2 2 2 6 10" xfId="35567"/>
    <cellStyle name="Normal 2 2 2 2 2 2 2 2 2 2 2 2 2 2 2 2 2 2 2 2 2 2 2 2 2 2 2 2 2 2 2 2 2 2 2 2 2 2 2 2 2 2 2 2 2 2 2 2 2 2 2 2 2 2 2 2 6 2" xfId="8628"/>
    <cellStyle name="Normal 2 2 2 2 2 2 2 2 2 2 2 2 2 2 2 2 2 2 2 2 2 2 2 2 2 2 2 2 2 2 2 2 2 2 2 2 2 2 2 2 2 2 2 2 2 2 2 2 2 2 2 2 2 2 2 2 6 3" xfId="8676"/>
    <cellStyle name="Normal 2 2 2 2 2 2 2 2 2 2 2 2 2 2 2 2 2 2 2 2 2 2 2 2 2 2 2 2 2 2 2 2 2 2 2 2 2 2 2 2 2 2 2 2 2 2 2 2 2 2 2 2 2 2 2 2 6 4" xfId="8580"/>
    <cellStyle name="Normal 2 2 2 2 2 2 2 2 2 2 2 2 2 2 2 2 2 2 2 2 2 2 2 2 2 2 2 2 2 2 2 2 2 2 2 2 2 2 2 2 2 2 2 2 2 2 2 2 2 2 2 2 2 2 2 2 6 5" xfId="8788"/>
    <cellStyle name="Normal 2 2 2 2 2 2 2 2 2 2 2 2 2 2 2 2 2 2 2 2 2 2 2 2 2 2 2 2 2 2 2 2 2 2 2 2 2 2 2 2 2 2 2 2 2 2 2 2 2 2 2 2 2 2 2 2 6 6" xfId="8317"/>
    <cellStyle name="Normal 2 2 2 2 2 2 2 2 2 2 2 2 2 2 2 2 2 2 2 2 2 2 2 2 2 2 2 2 2 2 2 2 2 2 2 2 2 2 2 2 2 2 2 2 2 2 2 2 2 2 2 2 2 2 2 2 6 7" xfId="9321"/>
    <cellStyle name="Normal 2 2 2 2 2 2 2 2 2 2 2 2 2 2 2 2 2 2 2 2 2 2 2 2 2 2 2 2 2 2 2 2 2 2 2 2 2 2 2 2 2 2 2 2 2 2 2 2 2 2 2 2 2 2 2 2 6 8" xfId="28186"/>
    <cellStyle name="Normal 2 2 2 2 2 2 2 2 2 2 2 2 2 2 2 2 2 2 2 2 2 2 2 2 2 2 2 2 2 2 2 2 2 2 2 2 2 2 2 2 2 2 2 2 2 2 2 2 2 2 2 2 2 2 2 2 6 9" xfId="25062"/>
    <cellStyle name="Normal 2 2 2 2 2 2 2 2 2 2 2 2 2 2 2 2 2 2 2 2 2 2 2 2 2 2 2 2 2 2 2 2 2 2 2 2 2 2 2 2 2 2 2 2 2 2 2 2 2 2 2 2 2 2 2 2 6_Tabla M" xfId="36672"/>
    <cellStyle name="Normal 2 2 2 2 2 2 2 2 2 2 2 2 2 2 2 2 2 2 2 2 2 2 2 2 2 2 2 2 2 2 2 2 2 2 2 2 2 2 2 2 2 2 2 2 2 2 2 2 2 2 2 2 2 2 2 2 7" xfId="4016"/>
    <cellStyle name="Normal 2 2 2 2 2 2 2 2 2 2 2 2 2 2 2 2 2 2 2 2 2 2 2 2 2 2 2 2 2 2 2 2 2 2 2 2 2 2 2 2 2 2 2 2 2 2 2 2 2 2 2 2 2 2 2 2 7 10" xfId="35350"/>
    <cellStyle name="Normal 2 2 2 2 2 2 2 2 2 2 2 2 2 2 2 2 2 2 2 2 2 2 2 2 2 2 2 2 2 2 2 2 2 2 2 2 2 2 2 2 2 2 2 2 2 2 2 2 2 2 2 2 2 2 2 2 7 2" xfId="8629"/>
    <cellStyle name="Normal 2 2 2 2 2 2 2 2 2 2 2 2 2 2 2 2 2 2 2 2 2 2 2 2 2 2 2 2 2 2 2 2 2 2 2 2 2 2 2 2 2 2 2 2 2 2 2 2 2 2 2 2 2 2 2 2 7 3" xfId="8675"/>
    <cellStyle name="Normal 2 2 2 2 2 2 2 2 2 2 2 2 2 2 2 2 2 2 2 2 2 2 2 2 2 2 2 2 2 2 2 2 2 2 2 2 2 2 2 2 2 2 2 2 2 2 2 2 2 2 2 2 2 2 2 2 7 4" xfId="8581"/>
    <cellStyle name="Normal 2 2 2 2 2 2 2 2 2 2 2 2 2 2 2 2 2 2 2 2 2 2 2 2 2 2 2 2 2 2 2 2 2 2 2 2 2 2 2 2 2 2 2 2 2 2 2 2 2 2 2 2 2 2 2 2 7 5" xfId="8768"/>
    <cellStyle name="Normal 2 2 2 2 2 2 2 2 2 2 2 2 2 2 2 2 2 2 2 2 2 2 2 2 2 2 2 2 2 2 2 2 2 2 2 2 2 2 2 2 2 2 2 2 2 2 2 2 2 2 2 2 2 2 2 2 7 6" xfId="8361"/>
    <cellStyle name="Normal 2 2 2 2 2 2 2 2 2 2 2 2 2 2 2 2 2 2 2 2 2 2 2 2 2 2 2 2 2 2 2 2 2 2 2 2 2 2 2 2 2 2 2 2 2 2 2 2 2 2 2 2 2 2 2 2 7 7" xfId="9238"/>
    <cellStyle name="Normal 2 2 2 2 2 2 2 2 2 2 2 2 2 2 2 2 2 2 2 2 2 2 2 2 2 2 2 2 2 2 2 2 2 2 2 2 2 2 2 2 2 2 2 2 2 2 2 2 2 2 2 2 2 2 2 2 7 8" xfId="32549"/>
    <cellStyle name="Normal 2 2 2 2 2 2 2 2 2 2 2 2 2 2 2 2 2 2 2 2 2 2 2 2 2 2 2 2 2 2 2 2 2 2 2 2 2 2 2 2 2 2 2 2 2 2 2 2 2 2 2 2 2 2 2 2 7 9" xfId="33953"/>
    <cellStyle name="Normal 2 2 2 2 2 2 2 2 2 2 2 2 2 2 2 2 2 2 2 2 2 2 2 2 2 2 2 2 2 2 2 2 2 2 2 2 2 2 2 2 2 2 2 2 2 2 2 2 2 2 2 2 2 2 2 2 7_Tabla M" xfId="36673"/>
    <cellStyle name="Normal 2 2 2 2 2 2 2 2 2 2 2 2 2 2 2 2 2 2 2 2 2 2 2 2 2 2 2 2 2 2 2 2 2 2 2 2 2 2 2 2 2 2 2 2 2 2 2 2 2 2 2 2 2 2 2 2 8" xfId="4017"/>
    <cellStyle name="Normal 2 2 2 2 2 2 2 2 2 2 2 2 2 2 2 2 2 2 2 2 2 2 2 2 2 2 2 2 2 2 2 2 2 2 2 2 2 2 2 2 2 2 2 2 2 2 2 2 2 2 2 2 2 2 2 2 8 10" xfId="34895"/>
    <cellStyle name="Normal 2 2 2 2 2 2 2 2 2 2 2 2 2 2 2 2 2 2 2 2 2 2 2 2 2 2 2 2 2 2 2 2 2 2 2 2 2 2 2 2 2 2 2 2 2 2 2 2 2 2 2 2 2 2 2 2 8 2" xfId="8630"/>
    <cellStyle name="Normal 2 2 2 2 2 2 2 2 2 2 2 2 2 2 2 2 2 2 2 2 2 2 2 2 2 2 2 2 2 2 2 2 2 2 2 2 2 2 2 2 2 2 2 2 2 2 2 2 2 2 2 2 2 2 2 2 8 3" xfId="8674"/>
    <cellStyle name="Normal 2 2 2 2 2 2 2 2 2 2 2 2 2 2 2 2 2 2 2 2 2 2 2 2 2 2 2 2 2 2 2 2 2 2 2 2 2 2 2 2 2 2 2 2 2 2 2 2 2 2 2 2 2 2 2 2 8 4" xfId="8582"/>
    <cellStyle name="Normal 2 2 2 2 2 2 2 2 2 2 2 2 2 2 2 2 2 2 2 2 2 2 2 2 2 2 2 2 2 2 2 2 2 2 2 2 2 2 2 2 2 2 2 2 2 2 2 2 2 2 2 2 2 2 2 2 8 5" xfId="8767"/>
    <cellStyle name="Normal 2 2 2 2 2 2 2 2 2 2 2 2 2 2 2 2 2 2 2 2 2 2 2 2 2 2 2 2 2 2 2 2 2 2 2 2 2 2 2 2 2 2 2 2 2 2 2 2 2 2 2 2 2 2 2 2 8 6" xfId="8362"/>
    <cellStyle name="Normal 2 2 2 2 2 2 2 2 2 2 2 2 2 2 2 2 2 2 2 2 2 2 2 2 2 2 2 2 2 2 2 2 2 2 2 2 2 2 2 2 2 2 2 2 2 2 2 2 2 2 2 2 2 2 2 2 8 7" xfId="9237"/>
    <cellStyle name="Normal 2 2 2 2 2 2 2 2 2 2 2 2 2 2 2 2 2 2 2 2 2 2 2 2 2 2 2 2 2 2 2 2 2 2 2 2 2 2 2 2 2 2 2 2 2 2 2 2 2 2 2 2 2 2 2 2 8 8" xfId="31596"/>
    <cellStyle name="Normal 2 2 2 2 2 2 2 2 2 2 2 2 2 2 2 2 2 2 2 2 2 2 2 2 2 2 2 2 2 2 2 2 2 2 2 2 2 2 2 2 2 2 2 2 2 2 2 2 2 2 2 2 2 2 2 2 8 9" xfId="33193"/>
    <cellStyle name="Normal 2 2 2 2 2 2 2 2 2 2 2 2 2 2 2 2 2 2 2 2 2 2 2 2 2 2 2 2 2 2 2 2 2 2 2 2 2 2 2 2 2 2 2 2 2 2 2 2 2 2 2 2 2 2 2 2 8_Tabla M" xfId="36674"/>
    <cellStyle name="Normal 2 2 2 2 2 2 2 2 2 2 2 2 2 2 2 2 2 2 2 2 2 2 2 2 2 2 2 2 2 2 2 2 2 2 2 2 2 2 2 2 2 2 2 2 2 2 2 2 2 2 2 2 2 2 2 2 9" xfId="4018"/>
    <cellStyle name="Normal 2 2 2 2 2 2 2 2 2 2 2 2 2 2 2 2 2 2 2 2 2 2 2 2 2 2 2 2 2 2 2 2 2 2 2 2 2 2 2 2 2 2 2 2 2 2 2 2 2 2 2 2 2 2 2 2 9 10" xfId="34441"/>
    <cellStyle name="Normal 2 2 2 2 2 2 2 2 2 2 2 2 2 2 2 2 2 2 2 2 2 2 2 2 2 2 2 2 2 2 2 2 2 2 2 2 2 2 2 2 2 2 2 2 2 2 2 2 2 2 2 2 2 2 2 2 9 2" xfId="8631"/>
    <cellStyle name="Normal 2 2 2 2 2 2 2 2 2 2 2 2 2 2 2 2 2 2 2 2 2 2 2 2 2 2 2 2 2 2 2 2 2 2 2 2 2 2 2 2 2 2 2 2 2 2 2 2 2 2 2 2 2 2 2 2 9 3" xfId="8673"/>
    <cellStyle name="Normal 2 2 2 2 2 2 2 2 2 2 2 2 2 2 2 2 2 2 2 2 2 2 2 2 2 2 2 2 2 2 2 2 2 2 2 2 2 2 2 2 2 2 2 2 2 2 2 2 2 2 2 2 2 2 2 2 9 4" xfId="8590"/>
    <cellStyle name="Normal 2 2 2 2 2 2 2 2 2 2 2 2 2 2 2 2 2 2 2 2 2 2 2 2 2 2 2 2 2 2 2 2 2 2 2 2 2 2 2 2 2 2 2 2 2 2 2 2 2 2 2 2 2 2 2 2 9 5" xfId="8759"/>
    <cellStyle name="Normal 2 2 2 2 2 2 2 2 2 2 2 2 2 2 2 2 2 2 2 2 2 2 2 2 2 2 2 2 2 2 2 2 2 2 2 2 2 2 2 2 2 2 2 2 2 2 2 2 2 2 2 2 2 2 2 2 9 6" xfId="8382"/>
    <cellStyle name="Normal 2 2 2 2 2 2 2 2 2 2 2 2 2 2 2 2 2 2 2 2 2 2 2 2 2 2 2 2 2 2 2 2 2 2 2 2 2 2 2 2 2 2 2 2 2 2 2 2 2 2 2 2 2 2 2 2 9 7" xfId="9180"/>
    <cellStyle name="Normal 2 2 2 2 2 2 2 2 2 2 2 2 2 2 2 2 2 2 2 2 2 2 2 2 2 2 2 2 2 2 2 2 2 2 2 2 2 2 2 2 2 2 2 2 2 2 2 2 2 2 2 2 2 2 2 2 9 8" xfId="30483"/>
    <cellStyle name="Normal 2 2 2 2 2 2 2 2 2 2 2 2 2 2 2 2 2 2 2 2 2 2 2 2 2 2 2 2 2 2 2 2 2 2 2 2 2 2 2 2 2 2 2 2 2 2 2 2 2 2 2 2 2 2 2 2 9 9" xfId="22176"/>
    <cellStyle name="Normal 2 2 2 2 2 2 2 2 2 2 2 2 2 2 2 2 2 2 2 2 2 2 2 2 2 2 2 2 2 2 2 2 2 2 2 2 2 2 2 2 2 2 2 2 2 2 2 2 2 2 2 2 2 2 2 2 9_Tabla M" xfId="36675"/>
    <cellStyle name="Normal 2 2 2 2 2 2 2 2 2 2 2 2 2 2 2 2 2 2 2 2 2 2 2 2 2 2 2 2 2 2 2 2 2 2 2 2 2 2 2 2 2 2 2 2 2 2 2 2 2 2 2 2 2 2 2 2_Tabla M" xfId="36572"/>
    <cellStyle name="Normal 2 2 2 2 2 2 2 2 2 2 2 2 2 2 2 2 2 2 2 2 2 2 2 2 2 2 2 2 2 2 2 2 2 2 2 2 2 2 2 2 2 2 2 2 2 2 2 2 2 2 2 2 2 2 2 20" xfId="8447"/>
    <cellStyle name="Normal 2 2 2 2 2 2 2 2 2 2 2 2 2 2 2 2 2 2 2 2 2 2 2 2 2 2 2 2 2 2 2 2 2 2 2 2 2 2 2 2 2 2 2 2 2 2 2 2 2 2 2 2 2 2 2 21" xfId="9049"/>
    <cellStyle name="Normal 2 2 2 2 2 2 2 2 2 2 2 2 2 2 2 2 2 2 2 2 2 2 2 2 2 2 2 2 2 2 2 2 2 2 2 2 2 2 2 2 2 2 2 2 2 2 2 2 2 2 2 2 2 2 2 22" xfId="12188"/>
    <cellStyle name="Normal 2 2 2 2 2 2 2 2 2 2 2 2 2 2 2 2 2 2 2 2 2 2 2 2 2 2 2 2 2 2 2 2 2 2 2 2 2 2 2 2 2 2 2 2 2 2 2 2 2 2 2 2 2 2 2 23" xfId="15324"/>
    <cellStyle name="Normal 2 2 2 2 2 2 2 2 2 2 2 2 2 2 2 2 2 2 2 2 2 2 2 2 2 2 2 2 2 2 2 2 2 2 2 2 2 2 2 2 2 2 2 2 2 2 2 2 2 2 2 2 2 2 2 24" xfId="18417"/>
    <cellStyle name="Normal 2 2 2 2 2 2 2 2 2 2 2 2 2 2 2 2 2 2 2 2 2 2 2 2 2 2 2 2 2 2 2 2 2 2 2 2 2 2 2 2 2 2 2 2 2 2 2 2 2 2 2 2 2 2 2 25" xfId="21452"/>
    <cellStyle name="Normal 2 2 2 2 2 2 2 2 2 2 2 2 2 2 2 2 2 2 2 2 2 2 2 2 2 2 2 2 2 2 2 2 2 2 2 2 2 2 2 2 2 2 2 2 2 2 2 2 2 2 2 2 2 2 2 26" xfId="29337"/>
    <cellStyle name="Normal 2 2 2 2 2 2 2 2 2 2 2 2 2 2 2 2 2 2 2 2 2 2 2 2 2 2 2 2 2 2 2 2 2 2 2 2 2 2 2 2 2 2 2 2 2 2 2 2 2 2 2 2 2 2 2 27" xfId="31769"/>
    <cellStyle name="Normal 2 2 2 2 2 2 2 2 2 2 2 2 2 2 2 2 2 2 2 2 2 2 2 2 2 2 2 2 2 2 2 2 2 2 2 2 2 2 2 2 2 2 2 2 2 2 2 2 2 2 2 2 2 2 2 28" xfId="35364"/>
    <cellStyle name="Normal 2 2 2 2 2 2 2 2 2 2 2 2 2 2 2 2 2 2 2 2 2 2 2 2 2 2 2 2 2 2 2 2 2 2 2 2 2 2 2 2 2 2 2 2 2 2 2 2 2 2 2 2 2 2 2 3" xfId="4019"/>
    <cellStyle name="Normal 2 2 2 2 2 2 2 2 2 2 2 2 2 2 2 2 2 2 2 2 2 2 2 2 2 2 2 2 2 2 2 2 2 2 2 2 2 2 2 2 2 2 2 2 2 2 2 2 2 2 2 2 2 2 2 4" xfId="4020"/>
    <cellStyle name="Normal 2 2 2 2 2 2 2 2 2 2 2 2 2 2 2 2 2 2 2 2 2 2 2 2 2 2 2 2 2 2 2 2 2 2 2 2 2 2 2 2 2 2 2 2 2 2 2 2 2 2 2 2 2 2 2 5" xfId="4021"/>
    <cellStyle name="Normal 2 2 2 2 2 2 2 2 2 2 2 2 2 2 2 2 2 2 2 2 2 2 2 2 2 2 2 2 2 2 2 2 2 2 2 2 2 2 2 2 2 2 2 2 2 2 2 2 2 2 2 2 2 2 2 6" xfId="4022"/>
    <cellStyle name="Normal 2 2 2 2 2 2 2 2 2 2 2 2 2 2 2 2 2 2 2 2 2 2 2 2 2 2 2 2 2 2 2 2 2 2 2 2 2 2 2 2 2 2 2 2 2 2 2 2 2 2 2 2 2 2 2 7" xfId="4023"/>
    <cellStyle name="Normal 2 2 2 2 2 2 2 2 2 2 2 2 2 2 2 2 2 2 2 2 2 2 2 2 2 2 2 2 2 2 2 2 2 2 2 2 2 2 2 2 2 2 2 2 2 2 2 2 2 2 2 2 2 2 2 8" xfId="4024"/>
    <cellStyle name="Normal 2 2 2 2 2 2 2 2 2 2 2 2 2 2 2 2 2 2 2 2 2 2 2 2 2 2 2 2 2 2 2 2 2 2 2 2 2 2 2 2 2 2 2 2 2 2 2 2 2 2 2 2 2 2 2 9" xfId="4025"/>
    <cellStyle name="Normal 2 2 2 2 2 2 2 2 2 2 2 2 2 2 2 2 2 2 2 2 2 2 2 2 2 2 2 2 2 2 2 2 2 2 2 2 2 2 2 2 2 2 2 2 2 2 2 2 2 2 2 2 2 2 2_Tabla M" xfId="36571"/>
    <cellStyle name="Normal 2 2 2 2 2 2 2 2 2 2 2 2 2 2 2 2 2 2 2 2 2 2 2 2 2 2 2 2 2 2 2 2 2 2 2 2 2 2 2 2 2 2 2 2 2 2 2 2 2 2 2 2 2 2 20" xfId="4026"/>
    <cellStyle name="Normal 2 2 2 2 2 2 2 2 2 2 2 2 2 2 2 2 2 2 2 2 2 2 2 2 2 2 2 2 2 2 2 2 2 2 2 2 2 2 2 2 2 2 2 2 2 2 2 2 2 2 2 2 2 2 20 10" xfId="31039"/>
    <cellStyle name="Normal 2 2 2 2 2 2 2 2 2 2 2 2 2 2 2 2 2 2 2 2 2 2 2 2 2 2 2 2 2 2 2 2 2 2 2 2 2 2 2 2 2 2 2 2 2 2 2 2 2 2 2 2 2 2 20 2" xfId="8639"/>
    <cellStyle name="Normal 2 2 2 2 2 2 2 2 2 2 2 2 2 2 2 2 2 2 2 2 2 2 2 2 2 2 2 2 2 2 2 2 2 2 2 2 2 2 2 2 2 2 2 2 2 2 2 2 2 2 2 2 2 2 20 3" xfId="8654"/>
    <cellStyle name="Normal 2 2 2 2 2 2 2 2 2 2 2 2 2 2 2 2 2 2 2 2 2 2 2 2 2 2 2 2 2 2 2 2 2 2 2 2 2 2 2 2 2 2 2 2 2 2 2 2 2 2 2 2 2 2 20 4" xfId="8623"/>
    <cellStyle name="Normal 2 2 2 2 2 2 2 2 2 2 2 2 2 2 2 2 2 2 2 2 2 2 2 2 2 2 2 2 2 2 2 2 2 2 2 2 2 2 2 2 2 2 2 2 2 2 2 2 2 2 2 2 2 2 20 5" xfId="8694"/>
    <cellStyle name="Normal 2 2 2 2 2 2 2 2 2 2 2 2 2 2 2 2 2 2 2 2 2 2 2 2 2 2 2 2 2 2 2 2 2 2 2 2 2 2 2 2 2 2 2 2 2 2 2 2 2 2 2 2 2 2 20 6" xfId="8543"/>
    <cellStyle name="Normal 2 2 2 2 2 2 2 2 2 2 2 2 2 2 2 2 2 2 2 2 2 2 2 2 2 2 2 2 2 2 2 2 2 2 2 2 2 2 2 2 2 2 2 2 2 2 2 2 2 2 2 2 2 2 20 7" xfId="8847"/>
    <cellStyle name="Normal 2 2 2 2 2 2 2 2 2 2 2 2 2 2 2 2 2 2 2 2 2 2 2 2 2 2 2 2 2 2 2 2 2 2 2 2 2 2 2 2 2 2 2 2 2 2 2 2 2 2 2 2 2 2 20 8" xfId="32548"/>
    <cellStyle name="Normal 2 2 2 2 2 2 2 2 2 2 2 2 2 2 2 2 2 2 2 2 2 2 2 2 2 2 2 2 2 2 2 2 2 2 2 2 2 2 2 2 2 2 2 2 2 2 2 2 2 2 2 2 2 2 20 9" xfId="33952"/>
    <cellStyle name="Normal 2 2 2 2 2 2 2 2 2 2 2 2 2 2 2 2 2 2 2 2 2 2 2 2 2 2 2 2 2 2 2 2 2 2 2 2 2 2 2 2 2 2 2 2 2 2 2 2 2 2 2 2 2 2 20_Tabla M" xfId="36676"/>
    <cellStyle name="Normal 2 2 2 2 2 2 2 2 2 2 2 2 2 2 2 2 2 2 2 2 2 2 2 2 2 2 2 2 2 2 2 2 2 2 2 2 2 2 2 2 2 2 2 2 2 2 2 2 2 2 2 2 2 2 21" xfId="4027"/>
    <cellStyle name="Normal 2 2 2 2 2 2 2 2 2 2 2 2 2 2 2 2 2 2 2 2 2 2 2 2 2 2 2 2 2 2 2 2 2 2 2 2 2 2 2 2 2 2 2 2 2 2 2 2 2 2 2 2 2 2 21 10" xfId="32509"/>
    <cellStyle name="Normal 2 2 2 2 2 2 2 2 2 2 2 2 2 2 2 2 2 2 2 2 2 2 2 2 2 2 2 2 2 2 2 2 2 2 2 2 2 2 2 2 2 2 2 2 2 2 2 2 2 2 2 2 2 2 21 2" xfId="8640"/>
    <cellStyle name="Normal 2 2 2 2 2 2 2 2 2 2 2 2 2 2 2 2 2 2 2 2 2 2 2 2 2 2 2 2 2 2 2 2 2 2 2 2 2 2 2 2 2 2 2 2 2 2 2 2 2 2 2 2 2 2 21 3" xfId="8653"/>
    <cellStyle name="Normal 2 2 2 2 2 2 2 2 2 2 2 2 2 2 2 2 2 2 2 2 2 2 2 2 2 2 2 2 2 2 2 2 2 2 2 2 2 2 2 2 2 2 2 2 2 2 2 2 2 2 2 2 2 2 21 4" xfId="8624"/>
    <cellStyle name="Normal 2 2 2 2 2 2 2 2 2 2 2 2 2 2 2 2 2 2 2 2 2 2 2 2 2 2 2 2 2 2 2 2 2 2 2 2 2 2 2 2 2 2 2 2 2 2 2 2 2 2 2 2 2 2 21 5" xfId="8693"/>
    <cellStyle name="Normal 2 2 2 2 2 2 2 2 2 2 2 2 2 2 2 2 2 2 2 2 2 2 2 2 2 2 2 2 2 2 2 2 2 2 2 2 2 2 2 2 2 2 2 2 2 2 2 2 2 2 2 2 2 2 21 6" xfId="8544"/>
    <cellStyle name="Normal 2 2 2 2 2 2 2 2 2 2 2 2 2 2 2 2 2 2 2 2 2 2 2 2 2 2 2 2 2 2 2 2 2 2 2 2 2 2 2 2 2 2 2 2 2 2 2 2 2 2 2 2 2 2 21 7" xfId="8846"/>
    <cellStyle name="Normal 2 2 2 2 2 2 2 2 2 2 2 2 2 2 2 2 2 2 2 2 2 2 2 2 2 2 2 2 2 2 2 2 2 2 2 2 2 2 2 2 2 2 2 2 2 2 2 2 2 2 2 2 2 2 21 8" xfId="31595"/>
    <cellStyle name="Normal 2 2 2 2 2 2 2 2 2 2 2 2 2 2 2 2 2 2 2 2 2 2 2 2 2 2 2 2 2 2 2 2 2 2 2 2 2 2 2 2 2 2 2 2 2 2 2 2 2 2 2 2 2 2 21 9" xfId="33192"/>
    <cellStyle name="Normal 2 2 2 2 2 2 2 2 2 2 2 2 2 2 2 2 2 2 2 2 2 2 2 2 2 2 2 2 2 2 2 2 2 2 2 2 2 2 2 2 2 2 2 2 2 2 2 2 2 2 2 2 2 2 21_Tabla M" xfId="36677"/>
    <cellStyle name="Normal 2 2 2 2 2 2 2 2 2 2 2 2 2 2 2 2 2 2 2 2 2 2 2 2 2 2 2 2 2 2 2 2 2 2 2 2 2 2 2 2 2 2 2 2 2 2 2 2 2 2 2 2 2 2 22" xfId="8436"/>
    <cellStyle name="Normal 2 2 2 2 2 2 2 2 2 2 2 2 2 2 2 2 2 2 2 2 2 2 2 2 2 2 2 2 2 2 2 2 2 2 2 2 2 2 2 2 2 2 2 2 2 2 2 2 2 2 2 2 2 2 23" xfId="9060"/>
    <cellStyle name="Normal 2 2 2 2 2 2 2 2 2 2 2 2 2 2 2 2 2 2 2 2 2 2 2 2 2 2 2 2 2 2 2 2 2 2 2 2 2 2 2 2 2 2 2 2 2 2 2 2 2 2 2 2 2 2 24" xfId="12199"/>
    <cellStyle name="Normal 2 2 2 2 2 2 2 2 2 2 2 2 2 2 2 2 2 2 2 2 2 2 2 2 2 2 2 2 2 2 2 2 2 2 2 2 2 2 2 2 2 2 2 2 2 2 2 2 2 2 2 2 2 2 25" xfId="15333"/>
    <cellStyle name="Normal 2 2 2 2 2 2 2 2 2 2 2 2 2 2 2 2 2 2 2 2 2 2 2 2 2 2 2 2 2 2 2 2 2 2 2 2 2 2 2 2 2 2 2 2 2 2 2 2 2 2 2 2 2 2 26" xfId="18420"/>
    <cellStyle name="Normal 2 2 2 2 2 2 2 2 2 2 2 2 2 2 2 2 2 2 2 2 2 2 2 2 2 2 2 2 2 2 2 2 2 2 2 2 2 2 2 2 2 2 2 2 2 2 2 2 2 2 2 2 2 2 27" xfId="21453"/>
    <cellStyle name="Normal 2 2 2 2 2 2 2 2 2 2 2 2 2 2 2 2 2 2 2 2 2 2 2 2 2 2 2 2 2 2 2 2 2 2 2 2 2 2 2 2 2 2 2 2 2 2 2 2 2 2 2 2 2 2 28" xfId="30506"/>
    <cellStyle name="Normal 2 2 2 2 2 2 2 2 2 2 2 2 2 2 2 2 2 2 2 2 2 2 2 2 2 2 2 2 2 2 2 2 2 2 2 2 2 2 2 2 2 2 2 2 2 2 2 2 2 2 2 2 2 2 29" xfId="27422"/>
    <cellStyle name="Normal 2 2 2 2 2 2 2 2 2 2 2 2 2 2 2 2 2 2 2 2 2 2 2 2 2 2 2 2 2 2 2 2 2 2 2 2 2 2 2 2 2 2 2 2 2 2 2 2 2 2 2 2 2 2 3" xfId="4028"/>
    <cellStyle name="Normal 2 2 2 2 2 2 2 2 2 2 2 2 2 2 2 2 2 2 2 2 2 2 2 2 2 2 2 2 2 2 2 2 2 2 2 2 2 2 2 2 2 2 2 2 2 2 2 2 2 2 2 2 2 2 3 10" xfId="27607"/>
    <cellStyle name="Normal 2 2 2 2 2 2 2 2 2 2 2 2 2 2 2 2 2 2 2 2 2 2 2 2 2 2 2 2 2 2 2 2 2 2 2 2 2 2 2 2 2 2 2 2 2 2 2 2 2 2 2 2 2 2 3 2" xfId="8641"/>
    <cellStyle name="Normal 2 2 2 2 2 2 2 2 2 2 2 2 2 2 2 2 2 2 2 2 2 2 2 2 2 2 2 2 2 2 2 2 2 2 2 2 2 2 2 2 2 2 2 2 2 2 2 2 2 2 2 2 2 2 3 3" xfId="8652"/>
    <cellStyle name="Normal 2 2 2 2 2 2 2 2 2 2 2 2 2 2 2 2 2 2 2 2 2 2 2 2 2 2 2 2 2 2 2 2 2 2 2 2 2 2 2 2 2 2 2 2 2 2 2 2 2 2 2 2 2 2 3 4" xfId="8632"/>
    <cellStyle name="Normal 2 2 2 2 2 2 2 2 2 2 2 2 2 2 2 2 2 2 2 2 2 2 2 2 2 2 2 2 2 2 2 2 2 2 2 2 2 2 2 2 2 2 2 2 2 2 2 2 2 2 2 2 2 2 3 5" xfId="8672"/>
    <cellStyle name="Normal 2 2 2 2 2 2 2 2 2 2 2 2 2 2 2 2 2 2 2 2 2 2 2 2 2 2 2 2 2 2 2 2 2 2 2 2 2 2 2 2 2 2 2 2 2 2 2 2 2 2 2 2 2 2 3 6" xfId="8591"/>
    <cellStyle name="Normal 2 2 2 2 2 2 2 2 2 2 2 2 2 2 2 2 2 2 2 2 2 2 2 2 2 2 2 2 2 2 2 2 2 2 2 2 2 2 2 2 2 2 2 2 2 2 2 2 2 2 2 2 2 2 3 7" xfId="8758"/>
    <cellStyle name="Normal 2 2 2 2 2 2 2 2 2 2 2 2 2 2 2 2 2 2 2 2 2 2 2 2 2 2 2 2 2 2 2 2 2 2 2 2 2 2 2 2 2 2 2 2 2 2 2 2 2 2 2 2 2 2 3 8" xfId="30482"/>
    <cellStyle name="Normal 2 2 2 2 2 2 2 2 2 2 2 2 2 2 2 2 2 2 2 2 2 2 2 2 2 2 2 2 2 2 2 2 2 2 2 2 2 2 2 2 2 2 2 2 2 2 2 2 2 2 2 2 2 2 3 9" xfId="22175"/>
    <cellStyle name="Normal 2 2 2 2 2 2 2 2 2 2 2 2 2 2 2 2 2 2 2 2 2 2 2 2 2 2 2 2 2 2 2 2 2 2 2 2 2 2 2 2 2 2 2 2 2 2 2 2 2 2 2 2 2 2 3_Tabla M" xfId="36678"/>
    <cellStyle name="Normal 2 2 2 2 2 2 2 2 2 2 2 2 2 2 2 2 2 2 2 2 2 2 2 2 2 2 2 2 2 2 2 2 2 2 2 2 2 2 2 2 2 2 2 2 2 2 2 2 2 2 2 2 2 2 30" xfId="30807"/>
    <cellStyle name="Normal 2 2 2 2 2 2 2 2 2 2 2 2 2 2 2 2 2 2 2 2 2 2 2 2 2 2 2 2 2 2 2 2 2 2 2 2 2 2 2 2 2 2 2 2 2 2 2 2 2 2 2 2 2 2 4" xfId="4029"/>
    <cellStyle name="Normal 2 2 2 2 2 2 2 2 2 2 2 2 2 2 2 2 2 2 2 2 2 2 2 2 2 2 2 2 2 2 2 2 2 2 2 2 2 2 2 2 2 2 2 2 2 2 2 2 2 2 2 2 2 2 4 10" xfId="35746"/>
    <cellStyle name="Normal 2 2 2 2 2 2 2 2 2 2 2 2 2 2 2 2 2 2 2 2 2 2 2 2 2 2 2 2 2 2 2 2 2 2 2 2 2 2 2 2 2 2 2 2 2 2 2 2 2 2 2 2 2 2 4 2" xfId="8642"/>
    <cellStyle name="Normal 2 2 2 2 2 2 2 2 2 2 2 2 2 2 2 2 2 2 2 2 2 2 2 2 2 2 2 2 2 2 2 2 2 2 2 2 2 2 2 2 2 2 2 2 2 2 2 2 2 2 2 2 2 2 4 3" xfId="8651"/>
    <cellStyle name="Normal 2 2 2 2 2 2 2 2 2 2 2 2 2 2 2 2 2 2 2 2 2 2 2 2 2 2 2 2 2 2 2 2 2 2 2 2 2 2 2 2 2 2 2 2 2 2 2 2 2 2 2 2 2 2 4 4" xfId="8633"/>
    <cellStyle name="Normal 2 2 2 2 2 2 2 2 2 2 2 2 2 2 2 2 2 2 2 2 2 2 2 2 2 2 2 2 2 2 2 2 2 2 2 2 2 2 2 2 2 2 2 2 2 2 2 2 2 2 2 2 2 2 4 5" xfId="8671"/>
    <cellStyle name="Normal 2 2 2 2 2 2 2 2 2 2 2 2 2 2 2 2 2 2 2 2 2 2 2 2 2 2 2 2 2 2 2 2 2 2 2 2 2 2 2 2 2 2 2 2 2 2 2 2 2 2 2 2 2 2 4 6" xfId="8592"/>
    <cellStyle name="Normal 2 2 2 2 2 2 2 2 2 2 2 2 2 2 2 2 2 2 2 2 2 2 2 2 2 2 2 2 2 2 2 2 2 2 2 2 2 2 2 2 2 2 2 2 2 2 2 2 2 2 2 2 2 2 4 7" xfId="8757"/>
    <cellStyle name="Normal 2 2 2 2 2 2 2 2 2 2 2 2 2 2 2 2 2 2 2 2 2 2 2 2 2 2 2 2 2 2 2 2 2 2 2 2 2 2 2 2 2 2 2 2 2 2 2 2 2 2 2 2 2 2 4 8" xfId="29314"/>
    <cellStyle name="Normal 2 2 2 2 2 2 2 2 2 2 2 2 2 2 2 2 2 2 2 2 2 2 2 2 2 2 2 2 2 2 2 2 2 2 2 2 2 2 2 2 2 2 2 2 2 2 2 2 2 2 2 2 2 2 4 9" xfId="30658"/>
    <cellStyle name="Normal 2 2 2 2 2 2 2 2 2 2 2 2 2 2 2 2 2 2 2 2 2 2 2 2 2 2 2 2 2 2 2 2 2 2 2 2 2 2 2 2 2 2 2 2 2 2 2 2 2 2 2 2 2 2 4_Tabla M" xfId="36679"/>
    <cellStyle name="Normal 2 2 2 2 2 2 2 2 2 2 2 2 2 2 2 2 2 2 2 2 2 2 2 2 2 2 2 2 2 2 2 2 2 2 2 2 2 2 2 2 2 2 2 2 2 2 2 2 2 2 2 2 2 2 5" xfId="4030"/>
    <cellStyle name="Normal 2 2 2 2 2 2 2 2 2 2 2 2 2 2 2 2 2 2 2 2 2 2 2 2 2 2 2 2 2 2 2 2 2 2 2 2 2 2 2 2 2 2 2 2 2 2 2 2 2 2 2 2 2 2 5 10" xfId="35349"/>
    <cellStyle name="Normal 2 2 2 2 2 2 2 2 2 2 2 2 2 2 2 2 2 2 2 2 2 2 2 2 2 2 2 2 2 2 2 2 2 2 2 2 2 2 2 2 2 2 2 2 2 2 2 2 2 2 2 2 2 2 5 2" xfId="8643"/>
    <cellStyle name="Normal 2 2 2 2 2 2 2 2 2 2 2 2 2 2 2 2 2 2 2 2 2 2 2 2 2 2 2 2 2 2 2 2 2 2 2 2 2 2 2 2 2 2 2 2 2 2 2 2 2 2 2 2 2 2 5 3" xfId="8650"/>
    <cellStyle name="Normal 2 2 2 2 2 2 2 2 2 2 2 2 2 2 2 2 2 2 2 2 2 2 2 2 2 2 2 2 2 2 2 2 2 2 2 2 2 2 2 2 2 2 2 2 2 2 2 2 2 2 2 2 2 2 5 4" xfId="8634"/>
    <cellStyle name="Normal 2 2 2 2 2 2 2 2 2 2 2 2 2 2 2 2 2 2 2 2 2 2 2 2 2 2 2 2 2 2 2 2 2 2 2 2 2 2 2 2 2 2 2 2 2 2 2 2 2 2 2 2 2 2 5 5" xfId="8670"/>
    <cellStyle name="Normal 2 2 2 2 2 2 2 2 2 2 2 2 2 2 2 2 2 2 2 2 2 2 2 2 2 2 2 2 2 2 2 2 2 2 2 2 2 2 2 2 2 2 2 2 2 2 2 2 2 2 2 2 2 2 5 6" xfId="8593"/>
    <cellStyle name="Normal 2 2 2 2 2 2 2 2 2 2 2 2 2 2 2 2 2 2 2 2 2 2 2 2 2 2 2 2 2 2 2 2 2 2 2 2 2 2 2 2 2 2 2 2 2 2 2 2 2 2 2 2 2 2 5 7" xfId="8756"/>
    <cellStyle name="Normal 2 2 2 2 2 2 2 2 2 2 2 2 2 2 2 2 2 2 2 2 2 2 2 2 2 2 2 2 2 2 2 2 2 2 2 2 2 2 2 2 2 2 2 2 2 2 2 2 2 2 2 2 2 2 5 8" xfId="28185"/>
    <cellStyle name="Normal 2 2 2 2 2 2 2 2 2 2 2 2 2 2 2 2 2 2 2 2 2 2 2 2 2 2 2 2 2 2 2 2 2 2 2 2 2 2 2 2 2 2 2 2 2 2 2 2 2 2 2 2 2 2 5 9" xfId="25063"/>
    <cellStyle name="Normal 2 2 2 2 2 2 2 2 2 2 2 2 2 2 2 2 2 2 2 2 2 2 2 2 2 2 2 2 2 2 2 2 2 2 2 2 2 2 2 2 2 2 2 2 2 2 2 2 2 2 2 2 2 2 5_Tabla M" xfId="36680"/>
    <cellStyle name="Normal 2 2 2 2 2 2 2 2 2 2 2 2 2 2 2 2 2 2 2 2 2 2 2 2 2 2 2 2 2 2 2 2 2 2 2 2 2 2 2 2 2 2 2 2 2 2 2 2 2 2 2 2 2 2 6" xfId="4031"/>
    <cellStyle name="Normal 2 2 2 2 2 2 2 2 2 2 2 2 2 2 2 2 2 2 2 2 2 2 2 2 2 2 2 2 2 2 2 2 2 2 2 2 2 2 2 2 2 2 2 2 2 2 2 2 2 2 2 2 2 2 6 10" xfId="34894"/>
    <cellStyle name="Normal 2 2 2 2 2 2 2 2 2 2 2 2 2 2 2 2 2 2 2 2 2 2 2 2 2 2 2 2 2 2 2 2 2 2 2 2 2 2 2 2 2 2 2 2 2 2 2 2 2 2 2 2 2 2 6 2" xfId="8644"/>
    <cellStyle name="Normal 2 2 2 2 2 2 2 2 2 2 2 2 2 2 2 2 2 2 2 2 2 2 2 2 2 2 2 2 2 2 2 2 2 2 2 2 2 2 2 2 2 2 2 2 2 2 2 2 2 2 2 2 2 2 6 3" xfId="8649"/>
    <cellStyle name="Normal 2 2 2 2 2 2 2 2 2 2 2 2 2 2 2 2 2 2 2 2 2 2 2 2 2 2 2 2 2 2 2 2 2 2 2 2 2 2 2 2 2 2 2 2 2 2 2 2 2 2 2 2 2 2 6 4" xfId="8635"/>
    <cellStyle name="Normal 2 2 2 2 2 2 2 2 2 2 2 2 2 2 2 2 2 2 2 2 2 2 2 2 2 2 2 2 2 2 2 2 2 2 2 2 2 2 2 2 2 2 2 2 2 2 2 2 2 2 2 2 2 2 6 5" xfId="8669"/>
    <cellStyle name="Normal 2 2 2 2 2 2 2 2 2 2 2 2 2 2 2 2 2 2 2 2 2 2 2 2 2 2 2 2 2 2 2 2 2 2 2 2 2 2 2 2 2 2 2 2 2 2 2 2 2 2 2 2 2 2 6 6" xfId="8594"/>
    <cellStyle name="Normal 2 2 2 2 2 2 2 2 2 2 2 2 2 2 2 2 2 2 2 2 2 2 2 2 2 2 2 2 2 2 2 2 2 2 2 2 2 2 2 2 2 2 2 2 2 2 2 2 2 2 2 2 2 2 6 7" xfId="8755"/>
    <cellStyle name="Normal 2 2 2 2 2 2 2 2 2 2 2 2 2 2 2 2 2 2 2 2 2 2 2 2 2 2 2 2 2 2 2 2 2 2 2 2 2 2 2 2 2 2 2 2 2 2 2 2 2 2 2 2 2 2 6 8" xfId="32547"/>
    <cellStyle name="Normal 2 2 2 2 2 2 2 2 2 2 2 2 2 2 2 2 2 2 2 2 2 2 2 2 2 2 2 2 2 2 2 2 2 2 2 2 2 2 2 2 2 2 2 2 2 2 2 2 2 2 2 2 2 2 6 9" xfId="33951"/>
    <cellStyle name="Normal 2 2 2 2 2 2 2 2 2 2 2 2 2 2 2 2 2 2 2 2 2 2 2 2 2 2 2 2 2 2 2 2 2 2 2 2 2 2 2 2 2 2 2 2 2 2 2 2 2 2 2 2 2 2 6_Tabla M" xfId="36681"/>
    <cellStyle name="Normal 2 2 2 2 2 2 2 2 2 2 2 2 2 2 2 2 2 2 2 2 2 2 2 2 2 2 2 2 2 2 2 2 2 2 2 2 2 2 2 2 2 2 2 2 2 2 2 2 2 2 2 2 2 2 7" xfId="4032"/>
    <cellStyle name="Normal 2 2 2 2 2 2 2 2 2 2 2 2 2 2 2 2 2 2 2 2 2 2 2 2 2 2 2 2 2 2 2 2 2 2 2 2 2 2 2 2 2 2 2 2 2 2 2 2 2 2 2 2 2 2 7 10" xfId="34440"/>
    <cellStyle name="Normal 2 2 2 2 2 2 2 2 2 2 2 2 2 2 2 2 2 2 2 2 2 2 2 2 2 2 2 2 2 2 2 2 2 2 2 2 2 2 2 2 2 2 2 2 2 2 2 2 2 2 2 2 2 2 7 2" xfId="8645"/>
    <cellStyle name="Normal 2 2 2 2 2 2 2 2 2 2 2 2 2 2 2 2 2 2 2 2 2 2 2 2 2 2 2 2 2 2 2 2 2 2 2 2 2 2 2 2 2 2 2 2 2 2 2 2 2 2 2 2 2 2 7 3" xfId="8648"/>
    <cellStyle name="Normal 2 2 2 2 2 2 2 2 2 2 2 2 2 2 2 2 2 2 2 2 2 2 2 2 2 2 2 2 2 2 2 2 2 2 2 2 2 2 2 2 2 2 2 2 2 2 2 2 2 2 2 2 2 2 7 4" xfId="8636"/>
    <cellStyle name="Normal 2 2 2 2 2 2 2 2 2 2 2 2 2 2 2 2 2 2 2 2 2 2 2 2 2 2 2 2 2 2 2 2 2 2 2 2 2 2 2 2 2 2 2 2 2 2 2 2 2 2 2 2 2 2 7 5" xfId="8668"/>
    <cellStyle name="Normal 2 2 2 2 2 2 2 2 2 2 2 2 2 2 2 2 2 2 2 2 2 2 2 2 2 2 2 2 2 2 2 2 2 2 2 2 2 2 2 2 2 2 2 2 2 2 2 2 2 2 2 2 2 2 7 6" xfId="8595"/>
    <cellStyle name="Normal 2 2 2 2 2 2 2 2 2 2 2 2 2 2 2 2 2 2 2 2 2 2 2 2 2 2 2 2 2 2 2 2 2 2 2 2 2 2 2 2 2 2 2 2 2 2 2 2 2 2 2 2 2 2 7 7" xfId="8754"/>
    <cellStyle name="Normal 2 2 2 2 2 2 2 2 2 2 2 2 2 2 2 2 2 2 2 2 2 2 2 2 2 2 2 2 2 2 2 2 2 2 2 2 2 2 2 2 2 2 2 2 2 2 2 2 2 2 2 2 2 2 7 8" xfId="31594"/>
    <cellStyle name="Normal 2 2 2 2 2 2 2 2 2 2 2 2 2 2 2 2 2 2 2 2 2 2 2 2 2 2 2 2 2 2 2 2 2 2 2 2 2 2 2 2 2 2 2 2 2 2 2 2 2 2 2 2 2 2 7 9" xfId="33191"/>
    <cellStyle name="Normal 2 2 2 2 2 2 2 2 2 2 2 2 2 2 2 2 2 2 2 2 2 2 2 2 2 2 2 2 2 2 2 2 2 2 2 2 2 2 2 2 2 2 2 2 2 2 2 2 2 2 2 2 2 2 7_Tabla M" xfId="36682"/>
    <cellStyle name="Normal 2 2 2 2 2 2 2 2 2 2 2 2 2 2 2 2 2 2 2 2 2 2 2 2 2 2 2 2 2 2 2 2 2 2 2 2 2 2 2 2 2 2 2 2 2 2 2 2 2 2 2 2 2 2 8" xfId="4033"/>
    <cellStyle name="Normal 2 2 2 2 2 2 2 2 2 2 2 2 2 2 2 2 2 2 2 2 2 2 2 2 2 2 2 2 2 2 2 2 2 2 2 2 2 2 2 2 2 2 2 2 2 2 2 2 2 2 2 2 2 2 8 10" xfId="31858"/>
    <cellStyle name="Normal 2 2 2 2 2 2 2 2 2 2 2 2 2 2 2 2 2 2 2 2 2 2 2 2 2 2 2 2 2 2 2 2 2 2 2 2 2 2 2 2 2 2 2 2 2 2 2 2 2 2 2 2 2 2 8 2" xfId="8646"/>
    <cellStyle name="Normal 2 2 2 2 2 2 2 2 2 2 2 2 2 2 2 2 2 2 2 2 2 2 2 2 2 2 2 2 2 2 2 2 2 2 2 2 2 2 2 2 2 2 2 2 2 2 2 2 2 2 2 2 2 2 8 3" xfId="8638"/>
    <cellStyle name="Normal 2 2 2 2 2 2 2 2 2 2 2 2 2 2 2 2 2 2 2 2 2 2 2 2 2 2 2 2 2 2 2 2 2 2 2 2 2 2 2 2 2 2 2 2 2 2 2 2 2 2 2 2 2 2 8 4" xfId="8655"/>
    <cellStyle name="Normal 2 2 2 2 2 2 2 2 2 2 2 2 2 2 2 2 2 2 2 2 2 2 2 2 2 2 2 2 2 2 2 2 2 2 2 2 2 2 2 2 2 2 2 2 2 2 2 2 2 2 2 2 2 2 8 5" xfId="8622"/>
    <cellStyle name="Normal 2 2 2 2 2 2 2 2 2 2 2 2 2 2 2 2 2 2 2 2 2 2 2 2 2 2 2 2 2 2 2 2 2 2 2 2 2 2 2 2 2 2 2 2 2 2 2 2 2 2 2 2 2 2 8 6" xfId="8695"/>
    <cellStyle name="Normal 2 2 2 2 2 2 2 2 2 2 2 2 2 2 2 2 2 2 2 2 2 2 2 2 2 2 2 2 2 2 2 2 2 2 2 2 2 2 2 2 2 2 2 2 2 2 2 2 2 2 2 2 2 2 8 7" xfId="8542"/>
    <cellStyle name="Normal 2 2 2 2 2 2 2 2 2 2 2 2 2 2 2 2 2 2 2 2 2 2 2 2 2 2 2 2 2 2 2 2 2 2 2 2 2 2 2 2 2 2 2 2 2 2 2 2 2 2 2 2 2 2 8 8" xfId="30481"/>
    <cellStyle name="Normal 2 2 2 2 2 2 2 2 2 2 2 2 2 2 2 2 2 2 2 2 2 2 2 2 2 2 2 2 2 2 2 2 2 2 2 2 2 2 2 2 2 2 2 2 2 2 2 2 2 2 2 2 2 2 8 9" xfId="22174"/>
    <cellStyle name="Normal 2 2 2 2 2 2 2 2 2 2 2 2 2 2 2 2 2 2 2 2 2 2 2 2 2 2 2 2 2 2 2 2 2 2 2 2 2 2 2 2 2 2 2 2 2 2 2 2 2 2 2 2 2 2 8_Tabla M" xfId="36683"/>
    <cellStyle name="Normal 2 2 2 2 2 2 2 2 2 2 2 2 2 2 2 2 2 2 2 2 2 2 2 2 2 2 2 2 2 2 2 2 2 2 2 2 2 2 2 2 2 2 2 2 2 2 2 2 2 2 2 2 2 2 9" xfId="4034"/>
    <cellStyle name="Normal 2 2 2 2 2 2 2 2 2 2 2 2 2 2 2 2 2 2 2 2 2 2 2 2 2 2 2 2 2 2 2 2 2 2 2 2 2 2 2 2 2 2 2 2 2 2 2 2 2 2 2 2 2 2 9 10" xfId="31557"/>
    <cellStyle name="Normal 2 2 2 2 2 2 2 2 2 2 2 2 2 2 2 2 2 2 2 2 2 2 2 2 2 2 2 2 2 2 2 2 2 2 2 2 2 2 2 2 2 2 2 2 2 2 2 2 2 2 2 2 2 2 9 2" xfId="8647"/>
    <cellStyle name="Normal 2 2 2 2 2 2 2 2 2 2 2 2 2 2 2 2 2 2 2 2 2 2 2 2 2 2 2 2 2 2 2 2 2 2 2 2 2 2 2 2 2 2 2 2 2 2 2 2 2 2 2 2 2 2 9 3" xfId="8637"/>
    <cellStyle name="Normal 2 2 2 2 2 2 2 2 2 2 2 2 2 2 2 2 2 2 2 2 2 2 2 2 2 2 2 2 2 2 2 2 2 2 2 2 2 2 2 2 2 2 2 2 2 2 2 2 2 2 2 2 2 2 9 4" xfId="8656"/>
    <cellStyle name="Normal 2 2 2 2 2 2 2 2 2 2 2 2 2 2 2 2 2 2 2 2 2 2 2 2 2 2 2 2 2 2 2 2 2 2 2 2 2 2 2 2 2 2 2 2 2 2 2 2 2 2 2 2 2 2 9 5" xfId="8621"/>
    <cellStyle name="Normal 2 2 2 2 2 2 2 2 2 2 2 2 2 2 2 2 2 2 2 2 2 2 2 2 2 2 2 2 2 2 2 2 2 2 2 2 2 2 2 2 2 2 2 2 2 2 2 2 2 2 2 2 2 2 9 6" xfId="8696"/>
    <cellStyle name="Normal 2 2 2 2 2 2 2 2 2 2 2 2 2 2 2 2 2 2 2 2 2 2 2 2 2 2 2 2 2 2 2 2 2 2 2 2 2 2 2 2 2 2 2 2 2 2 2 2 2 2 2 2 2 2 9 7" xfId="8538"/>
    <cellStyle name="Normal 2 2 2 2 2 2 2 2 2 2 2 2 2 2 2 2 2 2 2 2 2 2 2 2 2 2 2 2 2 2 2 2 2 2 2 2 2 2 2 2 2 2 2 2 2 2 2 2 2 2 2 2 2 2 9 8" xfId="29313"/>
    <cellStyle name="Normal 2 2 2 2 2 2 2 2 2 2 2 2 2 2 2 2 2 2 2 2 2 2 2 2 2 2 2 2 2 2 2 2 2 2 2 2 2 2 2 2 2 2 2 2 2 2 2 2 2 2 2 2 2 2 9 9" xfId="31776"/>
    <cellStyle name="Normal 2 2 2 2 2 2 2 2 2 2 2 2 2 2 2 2 2 2 2 2 2 2 2 2 2 2 2 2 2 2 2 2 2 2 2 2 2 2 2 2 2 2 2 2 2 2 2 2 2 2 2 2 2 2 9_Tabla M" xfId="36684"/>
    <cellStyle name="Normal 2 2 2 2 2 2 2 2 2 2 2 2 2 2 2 2 2 2 2 2 2 2 2 2 2 2 2 2 2 2 2 2 2 2 2 2 2 2 2 2 2 2 2 2 2 2 2 2 2 2 2 2 2 2_Tabla M" xfId="36560"/>
    <cellStyle name="Normal 2 2 2 2 2 2 2 2 2 2 2 2 2 2 2 2 2 2 2 2 2 2 2 2 2 2 2 2 2 2 2 2 2 2 2 2 2 2 2 2 2 2 2 2 2 2 2 2 2 2 2 2 2 20" xfId="4035"/>
    <cellStyle name="Normal 2 2 2 2 2 2 2 2 2 2 2 2 2 2 2 2 2 2 2 2 2 2 2 2 2 2 2 2 2 2 2 2 2 2 2 2 2 2 2 2 2 2 2 2 2 2 2 2 2 2 2 2 2 21" xfId="4036"/>
    <cellStyle name="Normal 2 2 2 2 2 2 2 2 2 2 2 2 2 2 2 2 2 2 2 2 2 2 2 2 2 2 2 2 2 2 2 2 2 2 2 2 2 2 2 2 2 2 2 2 2 2 2 2 2 2 2 2 2 22" xfId="8425"/>
    <cellStyle name="Normal 2 2 2 2 2 2 2 2 2 2 2 2 2 2 2 2 2 2 2 2 2 2 2 2 2 2 2 2 2 2 2 2 2 2 2 2 2 2 2 2 2 2 2 2 2 2 2 2 2 2 2 2 2 23" xfId="9103"/>
    <cellStyle name="Normal 2 2 2 2 2 2 2 2 2 2 2 2 2 2 2 2 2 2 2 2 2 2 2 2 2 2 2 2 2 2 2 2 2 2 2 2 2 2 2 2 2 2 2 2 2 2 2 2 2 2 2 2 2 24" xfId="12242"/>
    <cellStyle name="Normal 2 2 2 2 2 2 2 2 2 2 2 2 2 2 2 2 2 2 2 2 2 2 2 2 2 2 2 2 2 2 2 2 2 2 2 2 2 2 2 2 2 2 2 2 2 2 2 2 2 2 2 2 2 25" xfId="15376"/>
    <cellStyle name="Normal 2 2 2 2 2 2 2 2 2 2 2 2 2 2 2 2 2 2 2 2 2 2 2 2 2 2 2 2 2 2 2 2 2 2 2 2 2 2 2 2 2 2 2 2 2 2 2 2 2 2 2 2 2 26" xfId="18463"/>
    <cellStyle name="Normal 2 2 2 2 2 2 2 2 2 2 2 2 2 2 2 2 2 2 2 2 2 2 2 2 2 2 2 2 2 2 2 2 2 2 2 2 2 2 2 2 2 2 2 2 2 2 2 2 2 2 2 2 2 27" xfId="21496"/>
    <cellStyle name="Normal 2 2 2 2 2 2 2 2 2 2 2 2 2 2 2 2 2 2 2 2 2 2 2 2 2 2 2 2 2 2 2 2 2 2 2 2 2 2 2 2 2 2 2 2 2 2 2 2 2 2 2 2 2 28" xfId="31622"/>
    <cellStyle name="Normal 2 2 2 2 2 2 2 2 2 2 2 2 2 2 2 2 2 2 2 2 2 2 2 2 2 2 2 2 2 2 2 2 2 2 2 2 2 2 2 2 2 2 2 2 2 2 2 2 2 2 2 2 2 29" xfId="33219"/>
    <cellStyle name="Normal 2 2 2 2 2 2 2 2 2 2 2 2 2 2 2 2 2 2 2 2 2 2 2 2 2 2 2 2 2 2 2 2 2 2 2 2 2 2 2 2 2 2 2 2 2 2 2 2 2 2 2 2 2 3" xfId="4037"/>
    <cellStyle name="Normal 2 2 2 2 2 2 2 2 2 2 2 2 2 2 2 2 2 2 2 2 2 2 2 2 2 2 2 2 2 2 2 2 2 2 2 2 2 2 2 2 2 2 2 2 2 2 2 2 2 2 2 2 2 30" xfId="35651"/>
    <cellStyle name="Normal 2 2 2 2 2 2 2 2 2 2 2 2 2 2 2 2 2 2 2 2 2 2 2 2 2 2 2 2 2 2 2 2 2 2 2 2 2 2 2 2 2 2 2 2 2 2 2 2 2 2 2 2 2 4" xfId="4038"/>
    <cellStyle name="Normal 2 2 2 2 2 2 2 2 2 2 2 2 2 2 2 2 2 2 2 2 2 2 2 2 2 2 2 2 2 2 2 2 2 2 2 2 2 2 2 2 2 2 2 2 2 2 2 2 2 2 2 2 2 5" xfId="4039"/>
    <cellStyle name="Normal 2 2 2 2 2 2 2 2 2 2 2 2 2 2 2 2 2 2 2 2 2 2 2 2 2 2 2 2 2 2 2 2 2 2 2 2 2 2 2 2 2 2 2 2 2 2 2 2 2 2 2 2 2 6" xfId="4040"/>
    <cellStyle name="Normal 2 2 2 2 2 2 2 2 2 2 2 2 2 2 2 2 2 2 2 2 2 2 2 2 2 2 2 2 2 2 2 2 2 2 2 2 2 2 2 2 2 2 2 2 2 2 2 2 2 2 2 2 2 7" xfId="4041"/>
    <cellStyle name="Normal 2 2 2 2 2 2 2 2 2 2 2 2 2 2 2 2 2 2 2 2 2 2 2 2 2 2 2 2 2 2 2 2 2 2 2 2 2 2 2 2 2 2 2 2 2 2 2 2 2 2 2 2 2 8" xfId="4042"/>
    <cellStyle name="Normal 2 2 2 2 2 2 2 2 2 2 2 2 2 2 2 2 2 2 2 2 2 2 2 2 2 2 2 2 2 2 2 2 2 2 2 2 2 2 2 2 2 2 2 2 2 2 2 2 2 2 2 2 2 9" xfId="4043"/>
    <cellStyle name="Normal 2 2 2 2 2 2 2 2 2 2 2 2 2 2 2 2 2 2 2 2 2 2 2 2 2 2 2 2 2 2 2 2 2 2 2 2 2 2 2 2 2 2 2 2 2 2 2 2 2 2 2 2 2_Tabla M" xfId="36559"/>
    <cellStyle name="Normal 2 2 2 2 2 2 2 2 2 2 2 2 2 2 2 2 2 2 2 2 2 2 2 2 2 2 2 2 2 2 2 2 2 2 2 2 2 2 2 2 2 2 2 2 2 2 2 2 2 2 2 2 20" xfId="4044"/>
    <cellStyle name="Normal 2 2 2 2 2 2 2 2 2 2 2 2 2 2 2 2 2 2 2 2 2 2 2 2 2 2 2 2 2 2 2 2 2 2 2 2 2 2 2 2 2 2 2 2 2 2 2 2 2 2 2 2 20 10" xfId="35348"/>
    <cellStyle name="Normal 2 2 2 2 2 2 2 2 2 2 2 2 2 2 2 2 2 2 2 2 2 2 2 2 2 2 2 2 2 2 2 2 2 2 2 2 2 2 2 2 2 2 2 2 2 2 2 2 2 2 2 2 20 2" xfId="8657"/>
    <cellStyle name="Normal 2 2 2 2 2 2 2 2 2 2 2 2 2 2 2 2 2 2 2 2 2 2 2 2 2 2 2 2 2 2 2 2 2 2 2 2 2 2 2 2 2 2 2 2 2 2 2 2 2 2 2 2 20 3" xfId="8620"/>
    <cellStyle name="Normal 2 2 2 2 2 2 2 2 2 2 2 2 2 2 2 2 2 2 2 2 2 2 2 2 2 2 2 2 2 2 2 2 2 2 2 2 2 2 2 2 2 2 2 2 2 2 2 2 2 2 2 2 20 4" xfId="8697"/>
    <cellStyle name="Normal 2 2 2 2 2 2 2 2 2 2 2 2 2 2 2 2 2 2 2 2 2 2 2 2 2 2 2 2 2 2 2 2 2 2 2 2 2 2 2 2 2 2 2 2 2 2 2 2 2 2 2 2 20 5" xfId="8524"/>
    <cellStyle name="Normal 2 2 2 2 2 2 2 2 2 2 2 2 2 2 2 2 2 2 2 2 2 2 2 2 2 2 2 2 2 2 2 2 2 2 2 2 2 2 2 2 2 2 2 2 2 2 2 2 2 2 2 2 20 6" xfId="8888"/>
    <cellStyle name="Normal 2 2 2 2 2 2 2 2 2 2 2 2 2 2 2 2 2 2 2 2 2 2 2 2 2 2 2 2 2 2 2 2 2 2 2 2 2 2 2 2 2 2 2 2 2 2 2 2 2 2 2 2 20 7" xfId="8097"/>
    <cellStyle name="Normal 2 2 2 2 2 2 2 2 2 2 2 2 2 2 2 2 2 2 2 2 2 2 2 2 2 2 2 2 2 2 2 2 2 2 2 2 2 2 2 2 2 2 2 2 2 2 2 2 2 2 2 2 20 8" xfId="29312"/>
    <cellStyle name="Normal 2 2 2 2 2 2 2 2 2 2 2 2 2 2 2 2 2 2 2 2 2 2 2 2 2 2 2 2 2 2 2 2 2 2 2 2 2 2 2 2 2 2 2 2 2 2 2 2 2 2 2 2 20 9" xfId="28363"/>
    <cellStyle name="Normal 2 2 2 2 2 2 2 2 2 2 2 2 2 2 2 2 2 2 2 2 2 2 2 2 2 2 2 2 2 2 2 2 2 2 2 2 2 2 2 2 2 2 2 2 2 2 2 2 2 2 2 2 20_Tabla M" xfId="36685"/>
    <cellStyle name="Normal 2 2 2 2 2 2 2 2 2 2 2 2 2 2 2 2 2 2 2 2 2 2 2 2 2 2 2 2 2 2 2 2 2 2 2 2 2 2 2 2 2 2 2 2 2 2 2 2 2 2 2 2 21" xfId="4045"/>
    <cellStyle name="Normal 2 2 2 2 2 2 2 2 2 2 2 2 2 2 2 2 2 2 2 2 2 2 2 2 2 2 2 2 2 2 2 2 2 2 2 2 2 2 2 2 2 2 2 2 2 2 2 2 2 2 2 2 21 10" xfId="34893"/>
    <cellStyle name="Normal 2 2 2 2 2 2 2 2 2 2 2 2 2 2 2 2 2 2 2 2 2 2 2 2 2 2 2 2 2 2 2 2 2 2 2 2 2 2 2 2 2 2 2 2 2 2 2 2 2 2 2 2 21 2" xfId="8658"/>
    <cellStyle name="Normal 2 2 2 2 2 2 2 2 2 2 2 2 2 2 2 2 2 2 2 2 2 2 2 2 2 2 2 2 2 2 2 2 2 2 2 2 2 2 2 2 2 2 2 2 2 2 2 2 2 2 2 2 21 3" xfId="8619"/>
    <cellStyle name="Normal 2 2 2 2 2 2 2 2 2 2 2 2 2 2 2 2 2 2 2 2 2 2 2 2 2 2 2 2 2 2 2 2 2 2 2 2 2 2 2 2 2 2 2 2 2 2 2 2 2 2 2 2 21 4" xfId="8698"/>
    <cellStyle name="Normal 2 2 2 2 2 2 2 2 2 2 2 2 2 2 2 2 2 2 2 2 2 2 2 2 2 2 2 2 2 2 2 2 2 2 2 2 2 2 2 2 2 2 2 2 2 2 2 2 2 2 2 2 21 5" xfId="8523"/>
    <cellStyle name="Normal 2 2 2 2 2 2 2 2 2 2 2 2 2 2 2 2 2 2 2 2 2 2 2 2 2 2 2 2 2 2 2 2 2 2 2 2 2 2 2 2 2 2 2 2 2 2 2 2 2 2 2 2 21 6" xfId="8889"/>
    <cellStyle name="Normal 2 2 2 2 2 2 2 2 2 2 2 2 2 2 2 2 2 2 2 2 2 2 2 2 2 2 2 2 2 2 2 2 2 2 2 2 2 2 2 2 2 2 2 2 2 2 2 2 2 2 2 2 21 7" xfId="8096"/>
    <cellStyle name="Normal 2 2 2 2 2 2 2 2 2 2 2 2 2 2 2 2 2 2 2 2 2 2 2 2 2 2 2 2 2 2 2 2 2 2 2 2 2 2 2 2 2 2 2 2 2 2 2 2 2 2 2 2 21 8" xfId="28184"/>
    <cellStyle name="Normal 2 2 2 2 2 2 2 2 2 2 2 2 2 2 2 2 2 2 2 2 2 2 2 2 2 2 2 2 2 2 2 2 2 2 2 2 2 2 2 2 2 2 2 2 2 2 2 2 2 2 2 2 21 9" xfId="25064"/>
    <cellStyle name="Normal 2 2 2 2 2 2 2 2 2 2 2 2 2 2 2 2 2 2 2 2 2 2 2 2 2 2 2 2 2 2 2 2 2 2 2 2 2 2 2 2 2 2 2 2 2 2 2 2 2 2 2 2 21_Tabla M" xfId="36686"/>
    <cellStyle name="Normal 2 2 2 2 2 2 2 2 2 2 2 2 2 2 2 2 2 2 2 2 2 2 2 2 2 2 2 2 2 2 2 2 2 2 2 2 2 2 2 2 2 2 2 2 2 2 2 2 2 2 2 2 22" xfId="4046"/>
    <cellStyle name="Normal 2 2 2 2 2 2 2 2 2 2 2 2 2 2 2 2 2 2 2 2 2 2 2 2 2 2 2 2 2 2 2 2 2 2 2 2 2 2 2 2 2 2 2 2 2 2 2 2 2 2 2 2 22 10" xfId="34439"/>
    <cellStyle name="Normal 2 2 2 2 2 2 2 2 2 2 2 2 2 2 2 2 2 2 2 2 2 2 2 2 2 2 2 2 2 2 2 2 2 2 2 2 2 2 2 2 2 2 2 2 2 2 2 2 2 2 2 2 22 2" xfId="8659"/>
    <cellStyle name="Normal 2 2 2 2 2 2 2 2 2 2 2 2 2 2 2 2 2 2 2 2 2 2 2 2 2 2 2 2 2 2 2 2 2 2 2 2 2 2 2 2 2 2 2 2 2 2 2 2 2 2 2 2 22 3" xfId="8618"/>
    <cellStyle name="Normal 2 2 2 2 2 2 2 2 2 2 2 2 2 2 2 2 2 2 2 2 2 2 2 2 2 2 2 2 2 2 2 2 2 2 2 2 2 2 2 2 2 2 2 2 2 2 2 2 2 2 2 2 22 4" xfId="8699"/>
    <cellStyle name="Normal 2 2 2 2 2 2 2 2 2 2 2 2 2 2 2 2 2 2 2 2 2 2 2 2 2 2 2 2 2 2 2 2 2 2 2 2 2 2 2 2 2 2 2 2 2 2 2 2 2 2 2 2 22 5" xfId="8516"/>
    <cellStyle name="Normal 2 2 2 2 2 2 2 2 2 2 2 2 2 2 2 2 2 2 2 2 2 2 2 2 2 2 2 2 2 2 2 2 2 2 2 2 2 2 2 2 2 2 2 2 2 2 2 2 2 2 2 2 22 6" xfId="8896"/>
    <cellStyle name="Normal 2 2 2 2 2 2 2 2 2 2 2 2 2 2 2 2 2 2 2 2 2 2 2 2 2 2 2 2 2 2 2 2 2 2 2 2 2 2 2 2 2 2 2 2 2 2 2 2 2 2 2 2 22 7" xfId="8077"/>
    <cellStyle name="Normal 2 2 2 2 2 2 2 2 2 2 2 2 2 2 2 2 2 2 2 2 2 2 2 2 2 2 2 2 2 2 2 2 2 2 2 2 2 2 2 2 2 2 2 2 2 2 2 2 2 2 2 2 22 8" xfId="32546"/>
    <cellStyle name="Normal 2 2 2 2 2 2 2 2 2 2 2 2 2 2 2 2 2 2 2 2 2 2 2 2 2 2 2 2 2 2 2 2 2 2 2 2 2 2 2 2 2 2 2 2 2 2 2 2 2 2 2 2 22 9" xfId="33950"/>
    <cellStyle name="Normal 2 2 2 2 2 2 2 2 2 2 2 2 2 2 2 2 2 2 2 2 2 2 2 2 2 2 2 2 2 2 2 2 2 2 2 2 2 2 2 2 2 2 2 2 2 2 2 2 2 2 2 2 22_Tabla M" xfId="36687"/>
    <cellStyle name="Normal 2 2 2 2 2 2 2 2 2 2 2 2 2 2 2 2 2 2 2 2 2 2 2 2 2 2 2 2 2 2 2 2 2 2 2 2 2 2 2 2 2 2 2 2 2 2 2 2 2 2 2 2 23" xfId="4047"/>
    <cellStyle name="Normal 2 2 2 2 2 2 2 2 2 2 2 2 2 2 2 2 2 2 2 2 2 2 2 2 2 2 2 2 2 2 2 2 2 2 2 2 2 2 2 2 2 2 2 2 2 2 2 2 2 2 2 2 23 10" xfId="29902"/>
    <cellStyle name="Normal 2 2 2 2 2 2 2 2 2 2 2 2 2 2 2 2 2 2 2 2 2 2 2 2 2 2 2 2 2 2 2 2 2 2 2 2 2 2 2 2 2 2 2 2 2 2 2 2 2 2 2 2 23 2" xfId="8660"/>
    <cellStyle name="Normal 2 2 2 2 2 2 2 2 2 2 2 2 2 2 2 2 2 2 2 2 2 2 2 2 2 2 2 2 2 2 2 2 2 2 2 2 2 2 2 2 2 2 2 2 2 2 2 2 2 2 2 2 23 3" xfId="8610"/>
    <cellStyle name="Normal 2 2 2 2 2 2 2 2 2 2 2 2 2 2 2 2 2 2 2 2 2 2 2 2 2 2 2 2 2 2 2 2 2 2 2 2 2 2 2 2 2 2 2 2 2 2 2 2 2 2 2 2 23 4" xfId="8722"/>
    <cellStyle name="Normal 2 2 2 2 2 2 2 2 2 2 2 2 2 2 2 2 2 2 2 2 2 2 2 2 2 2 2 2 2 2 2 2 2 2 2 2 2 2 2 2 2 2 2 2 2 2 2 2 2 2 2 2 23 5" xfId="8463"/>
    <cellStyle name="Normal 2 2 2 2 2 2 2 2 2 2 2 2 2 2 2 2 2 2 2 2 2 2 2 2 2 2 2 2 2 2 2 2 2 2 2 2 2 2 2 2 2 2 2 2 2 2 2 2 2 2 2 2 23 6" xfId="9003"/>
    <cellStyle name="Normal 2 2 2 2 2 2 2 2 2 2 2 2 2 2 2 2 2 2 2 2 2 2 2 2 2 2 2 2 2 2 2 2 2 2 2 2 2 2 2 2 2 2 2 2 2 2 2 2 2 2 2 2 23 7" xfId="12142"/>
    <cellStyle name="Normal 2 2 2 2 2 2 2 2 2 2 2 2 2 2 2 2 2 2 2 2 2 2 2 2 2 2 2 2 2 2 2 2 2 2 2 2 2 2 2 2 2 2 2 2 2 2 2 2 2 2 2 2 23 8" xfId="31593"/>
    <cellStyle name="Normal 2 2 2 2 2 2 2 2 2 2 2 2 2 2 2 2 2 2 2 2 2 2 2 2 2 2 2 2 2 2 2 2 2 2 2 2 2 2 2 2 2 2 2 2 2 2 2 2 2 2 2 2 23 9" xfId="33190"/>
    <cellStyle name="Normal 2 2 2 2 2 2 2 2 2 2 2 2 2 2 2 2 2 2 2 2 2 2 2 2 2 2 2 2 2 2 2 2 2 2 2 2 2 2 2 2 2 2 2 2 2 2 2 2 2 2 2 2 23_Tabla M" xfId="36688"/>
    <cellStyle name="Normal 2 2 2 2 2 2 2 2 2 2 2 2 2 2 2 2 2 2 2 2 2 2 2 2 2 2 2 2 2 2 2 2 2 2 2 2 2 2 2 2 2 2 2 2 2 2 2 2 2 2 2 2 24" xfId="8414"/>
    <cellStyle name="Normal 2 2 2 2 2 2 2 2 2 2 2 2 2 2 2 2 2 2 2 2 2 2 2 2 2 2 2 2 2 2 2 2 2 2 2 2 2 2 2 2 2 2 2 2 2 2 2 2 2 2 2 2 25" xfId="9114"/>
    <cellStyle name="Normal 2 2 2 2 2 2 2 2 2 2 2 2 2 2 2 2 2 2 2 2 2 2 2 2 2 2 2 2 2 2 2 2 2 2 2 2 2 2 2 2 2 2 2 2 2 2 2 2 2 2 2 2 26" xfId="12253"/>
    <cellStyle name="Normal 2 2 2 2 2 2 2 2 2 2 2 2 2 2 2 2 2 2 2 2 2 2 2 2 2 2 2 2 2 2 2 2 2 2 2 2 2 2 2 2 2 2 2 2 2 2 2 2 2 2 2 2 27" xfId="15387"/>
    <cellStyle name="Normal 2 2 2 2 2 2 2 2 2 2 2 2 2 2 2 2 2 2 2 2 2 2 2 2 2 2 2 2 2 2 2 2 2 2 2 2 2 2 2 2 2 2 2 2 2 2 2 2 2 2 2 2 28" xfId="18474"/>
    <cellStyle name="Normal 2 2 2 2 2 2 2 2 2 2 2 2 2 2 2 2 2 2 2 2 2 2 2 2 2 2 2 2 2 2 2 2 2 2 2 2 2 2 2 2 2 2 2 2 2 2 2 2 2 2 2 2 29" xfId="21497"/>
    <cellStyle name="Normal 2 2 2 2 2 2 2 2 2 2 2 2 2 2 2 2 2 2 2 2 2 2 2 2 2 2 2 2 2 2 2 2 2 2 2 2 2 2 2 2 2 2 2 2 2 2 2 2 2 2 2 2 3" xfId="4048"/>
    <cellStyle name="Normal 2 2 2 2 2 2 2 2 2 2 2 2 2 2 2 2 2 2 2 2 2 2 2 2 2 2 2 2 2 2 2 2 2 2 2 2 2 2 2 2 2 2 2 2 2 2 2 2 2 2 2 2 3 10" xfId="29275"/>
    <cellStyle name="Normal 2 2 2 2 2 2 2 2 2 2 2 2 2 2 2 2 2 2 2 2 2 2 2 2 2 2 2 2 2 2 2 2 2 2 2 2 2 2 2 2 2 2 2 2 2 2 2 2 2 2 2 2 3 2" xfId="8661"/>
    <cellStyle name="Normal 2 2 2 2 2 2 2 2 2 2 2 2 2 2 2 2 2 2 2 2 2 2 2 2 2 2 2 2 2 2 2 2 2 2 2 2 2 2 2 2 2 2 2 2 2 2 2 2 2 2 2 2 3 3" xfId="8609"/>
    <cellStyle name="Normal 2 2 2 2 2 2 2 2 2 2 2 2 2 2 2 2 2 2 2 2 2 2 2 2 2 2 2 2 2 2 2 2 2 2 2 2 2 2 2 2 2 2 2 2 2 2 2 2 2 2 2 2 3 4" xfId="8723"/>
    <cellStyle name="Normal 2 2 2 2 2 2 2 2 2 2 2 2 2 2 2 2 2 2 2 2 2 2 2 2 2 2 2 2 2 2 2 2 2 2 2 2 2 2 2 2 2 2 2 2 2 2 2 2 2 2 2 2 3 5" xfId="8462"/>
    <cellStyle name="Normal 2 2 2 2 2 2 2 2 2 2 2 2 2 2 2 2 2 2 2 2 2 2 2 2 2 2 2 2 2 2 2 2 2 2 2 2 2 2 2 2 2 2 2 2 2 2 2 2 2 2 2 2 3 6" xfId="9004"/>
    <cellStyle name="Normal 2 2 2 2 2 2 2 2 2 2 2 2 2 2 2 2 2 2 2 2 2 2 2 2 2 2 2 2 2 2 2 2 2 2 2 2 2 2 2 2 2 2 2 2 2 2 2 2 2 2 2 2 3 7" xfId="12143"/>
    <cellStyle name="Normal 2 2 2 2 2 2 2 2 2 2 2 2 2 2 2 2 2 2 2 2 2 2 2 2 2 2 2 2 2 2 2 2 2 2 2 2 2 2 2 2 2 2 2 2 2 2 2 2 2 2 2 2 3 8" xfId="30480"/>
    <cellStyle name="Normal 2 2 2 2 2 2 2 2 2 2 2 2 2 2 2 2 2 2 2 2 2 2 2 2 2 2 2 2 2 2 2 2 2 2 2 2 2 2 2 2 2 2 2 2 2 2 2 2 2 2 2 2 3 9" xfId="27413"/>
    <cellStyle name="Normal 2 2 2 2 2 2 2 2 2 2 2 2 2 2 2 2 2 2 2 2 2 2 2 2 2 2 2 2 2 2 2 2 2 2 2 2 2 2 2 2 2 2 2 2 2 2 2 2 2 2 2 2 3_Tabla M" xfId="36689"/>
    <cellStyle name="Normal 2 2 2 2 2 2 2 2 2 2 2 2 2 2 2 2 2 2 2 2 2 2 2 2 2 2 2 2 2 2 2 2 2 2 2 2 2 2 2 2 2 2 2 2 2 2 2 2 2 2 2 2 30" xfId="32572"/>
    <cellStyle name="Normal 2 2 2 2 2 2 2 2 2 2 2 2 2 2 2 2 2 2 2 2 2 2 2 2 2 2 2 2 2 2 2 2 2 2 2 2 2 2 2 2 2 2 2 2 2 2 2 2 2 2 2 2 31" xfId="33976"/>
    <cellStyle name="Normal 2 2 2 2 2 2 2 2 2 2 2 2 2 2 2 2 2 2 2 2 2 2 2 2 2 2 2 2 2 2 2 2 2 2 2 2 2 2 2 2 2 2 2 2 2 2 2 2 2 2 2 2 32" xfId="34462"/>
    <cellStyle name="Normal 2 2 2 2 2 2 2 2 2 2 2 2 2 2 2 2 2 2 2 2 2 2 2 2 2 2 2 2 2 2 2 2 2 2 2 2 2 2 2 2 2 2 2 2 2 2 2 2 2 2 2 2 4" xfId="4049"/>
    <cellStyle name="Normal 2 2 2 2 2 2 2 2 2 2 2 2 2 2 2 2 2 2 2 2 2 2 2 2 2 2 2 2 2 2 2 2 2 2 2 2 2 2 2 2 2 2 2 2 2 2 2 2 2 2 2 2 4 10" xfId="31859"/>
    <cellStyle name="Normal 2 2 2 2 2 2 2 2 2 2 2 2 2 2 2 2 2 2 2 2 2 2 2 2 2 2 2 2 2 2 2 2 2 2 2 2 2 2 2 2 2 2 2 2 2 2 2 2 2 2 2 2 4 2" xfId="8662"/>
    <cellStyle name="Normal 2 2 2 2 2 2 2 2 2 2 2 2 2 2 2 2 2 2 2 2 2 2 2 2 2 2 2 2 2 2 2 2 2 2 2 2 2 2 2 2 2 2 2 2 2 2 2 2 2 2 2 2 4 3" xfId="8608"/>
    <cellStyle name="Normal 2 2 2 2 2 2 2 2 2 2 2 2 2 2 2 2 2 2 2 2 2 2 2 2 2 2 2 2 2 2 2 2 2 2 2 2 2 2 2 2 2 2 2 2 2 2 2 2 2 2 2 2 4 4" xfId="8724"/>
    <cellStyle name="Normal 2 2 2 2 2 2 2 2 2 2 2 2 2 2 2 2 2 2 2 2 2 2 2 2 2 2 2 2 2 2 2 2 2 2 2 2 2 2 2 2 2 2 2 2 2 2 2 2 2 2 2 2 4 5" xfId="8461"/>
    <cellStyle name="Normal 2 2 2 2 2 2 2 2 2 2 2 2 2 2 2 2 2 2 2 2 2 2 2 2 2 2 2 2 2 2 2 2 2 2 2 2 2 2 2 2 2 2 2 2 2 2 2 2 2 2 2 2 4 6" xfId="9035"/>
    <cellStyle name="Normal 2 2 2 2 2 2 2 2 2 2 2 2 2 2 2 2 2 2 2 2 2 2 2 2 2 2 2 2 2 2 2 2 2 2 2 2 2 2 2 2 2 2 2 2 2 2 2 2 2 2 2 2 4 7" xfId="12174"/>
    <cellStyle name="Normal 2 2 2 2 2 2 2 2 2 2 2 2 2 2 2 2 2 2 2 2 2 2 2 2 2 2 2 2 2 2 2 2 2 2 2 2 2 2 2 2 2 2 2 2 2 2 2 2 2 2 2 2 4 8" xfId="29311"/>
    <cellStyle name="Normal 2 2 2 2 2 2 2 2 2 2 2 2 2 2 2 2 2 2 2 2 2 2 2 2 2 2 2 2 2 2 2 2 2 2 2 2 2 2 2 2 2 2 2 2 2 2 2 2 2 2 2 2 4 9" xfId="29494"/>
    <cellStyle name="Normal 2 2 2 2 2 2 2 2 2 2 2 2 2 2 2 2 2 2 2 2 2 2 2 2 2 2 2 2 2 2 2 2 2 2 2 2 2 2 2 2 2 2 2 2 2 2 2 2 2 2 2 2 4_Tabla M" xfId="36690"/>
    <cellStyle name="Normal 2 2 2 2 2 2 2 2 2 2 2 2 2 2 2 2 2 2 2 2 2 2 2 2 2 2 2 2 2 2 2 2 2 2 2 2 2 2 2 2 2 2 2 2 2 2 2 2 2 2 2 2 5" xfId="4050"/>
    <cellStyle name="Normal 2 2 2 2 2 2 2 2 2 2 2 2 2 2 2 2 2 2 2 2 2 2 2 2 2 2 2 2 2 2 2 2 2 2 2 2 2 2 2 2 2 2 2 2 2 2 2 2 2 2 2 2 5 10" xfId="35568"/>
    <cellStyle name="Normal 2 2 2 2 2 2 2 2 2 2 2 2 2 2 2 2 2 2 2 2 2 2 2 2 2 2 2 2 2 2 2 2 2 2 2 2 2 2 2 2 2 2 2 2 2 2 2 2 2 2 2 2 5 2" xfId="8663"/>
    <cellStyle name="Normal 2 2 2 2 2 2 2 2 2 2 2 2 2 2 2 2 2 2 2 2 2 2 2 2 2 2 2 2 2 2 2 2 2 2 2 2 2 2 2 2 2 2 2 2 2 2 2 2 2 2 2 2 5 3" xfId="8607"/>
    <cellStyle name="Normal 2 2 2 2 2 2 2 2 2 2 2 2 2 2 2 2 2 2 2 2 2 2 2 2 2 2 2 2 2 2 2 2 2 2 2 2 2 2 2 2 2 2 2 2 2 2 2 2 2 2 2 2 5 4" xfId="8725"/>
    <cellStyle name="Normal 2 2 2 2 2 2 2 2 2 2 2 2 2 2 2 2 2 2 2 2 2 2 2 2 2 2 2 2 2 2 2 2 2 2 2 2 2 2 2 2 2 2 2 2 2 2 2 2 2 2 2 2 5 5" xfId="8460"/>
    <cellStyle name="Normal 2 2 2 2 2 2 2 2 2 2 2 2 2 2 2 2 2 2 2 2 2 2 2 2 2 2 2 2 2 2 2 2 2 2 2 2 2 2 2 2 2 2 2 2 2 2 2 2 2 2 2 2 5 6" xfId="9036"/>
    <cellStyle name="Normal 2 2 2 2 2 2 2 2 2 2 2 2 2 2 2 2 2 2 2 2 2 2 2 2 2 2 2 2 2 2 2 2 2 2 2 2 2 2 2 2 2 2 2 2 2 2 2 2 2 2 2 2 5 7" xfId="12175"/>
    <cellStyle name="Normal 2 2 2 2 2 2 2 2 2 2 2 2 2 2 2 2 2 2 2 2 2 2 2 2 2 2 2 2 2 2 2 2 2 2 2 2 2 2 2 2 2 2 2 2 2 2 2 2 2 2 2 2 5 8" xfId="28183"/>
    <cellStyle name="Normal 2 2 2 2 2 2 2 2 2 2 2 2 2 2 2 2 2 2 2 2 2 2 2 2 2 2 2 2 2 2 2 2 2 2 2 2 2 2 2 2 2 2 2 2 2 2 2 2 2 2 2 2 5 9" xfId="25065"/>
    <cellStyle name="Normal 2 2 2 2 2 2 2 2 2 2 2 2 2 2 2 2 2 2 2 2 2 2 2 2 2 2 2 2 2 2 2 2 2 2 2 2 2 2 2 2 2 2 2 2 2 2 2 2 2 2 2 2 5_Tabla M" xfId="36691"/>
    <cellStyle name="Normal 2 2 2 2 2 2 2 2 2 2 2 2 2 2 2 2 2 2 2 2 2 2 2 2 2 2 2 2 2 2 2 2 2 2 2 2 2 2 2 2 2 2 2 2 2 2 2 2 2 2 2 2 6" xfId="4051"/>
    <cellStyle name="Normal 2 2 2 2 2 2 2 2 2 2 2 2 2 2 2 2 2 2 2 2 2 2 2 2 2 2 2 2 2 2 2 2 2 2 2 2 2 2 2 2 2 2 2 2 2 2 2 2 2 2 2 2 6 10" xfId="35347"/>
    <cellStyle name="Normal 2 2 2 2 2 2 2 2 2 2 2 2 2 2 2 2 2 2 2 2 2 2 2 2 2 2 2 2 2 2 2 2 2 2 2 2 2 2 2 2 2 2 2 2 2 2 2 2 2 2 2 2 6 2" xfId="8664"/>
    <cellStyle name="Normal 2 2 2 2 2 2 2 2 2 2 2 2 2 2 2 2 2 2 2 2 2 2 2 2 2 2 2 2 2 2 2 2 2 2 2 2 2 2 2 2 2 2 2 2 2 2 2 2 2 2 2 2 6 3" xfId="8606"/>
    <cellStyle name="Normal 2 2 2 2 2 2 2 2 2 2 2 2 2 2 2 2 2 2 2 2 2 2 2 2 2 2 2 2 2 2 2 2 2 2 2 2 2 2 2 2 2 2 2 2 2 2 2 2 2 2 2 2 6 4" xfId="8726"/>
    <cellStyle name="Normal 2 2 2 2 2 2 2 2 2 2 2 2 2 2 2 2 2 2 2 2 2 2 2 2 2 2 2 2 2 2 2 2 2 2 2 2 2 2 2 2 2 2 2 2 2 2 2 2 2 2 2 2 6 5" xfId="8459"/>
    <cellStyle name="Normal 2 2 2 2 2 2 2 2 2 2 2 2 2 2 2 2 2 2 2 2 2 2 2 2 2 2 2 2 2 2 2 2 2 2 2 2 2 2 2 2 2 2 2 2 2 2 2 2 2 2 2 2 6 6" xfId="9037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32545"/>
    <cellStyle name="Normal 2 2 2 2 2 2 2 2 2 2 2 2 2 2 2 2 2 2 2 2 2 2 2 2 2 2 2 2 2 2 2 2 2 2 2 2 2 2 2 2 2 2 2 2 2 2 2 2 2 2 2 2 6 9" xfId="33949"/>
    <cellStyle name="Normal 2 2 2 2 2 2 2 2 2 2 2 2 2 2 2 2 2 2 2 2 2 2 2 2 2 2 2 2 2 2 2 2 2 2 2 2 2 2 2 2 2 2 2 2 2 2 2 2 2 2 2 2 6_Tabla M" xfId="36692"/>
    <cellStyle name="Normal 2 2 2 2 2 2 2 2 2 2 2 2 2 2 2 2 2 2 2 2 2 2 2 2 2 2 2 2 2 2 2 2 2 2 2 2 2 2 2 2 2 2 2 2 2 2 2 2 2 2 2 2 7" xfId="4052"/>
    <cellStyle name="Normal 2 2 2 2 2 2 2 2 2 2 2 2 2 2 2 2 2 2 2 2 2 2 2 2 2 2 2 2 2 2 2 2 2 2 2 2 2 2 2 2 2 2 2 2 2 2 2 2 2 2 2 2 7 10" xfId="34892"/>
    <cellStyle name="Normal 2 2 2 2 2 2 2 2 2 2 2 2 2 2 2 2 2 2 2 2 2 2 2 2 2 2 2 2 2 2 2 2 2 2 2 2 2 2 2 2 2 2 2 2 2 2 2 2 2 2 2 2 7 2" xfId="8665"/>
    <cellStyle name="Normal 2 2 2 2 2 2 2 2 2 2 2 2 2 2 2 2 2 2 2 2 2 2 2 2 2 2 2 2 2 2 2 2 2 2 2 2 2 2 2 2 2 2 2 2 2 2 2 2 2 2 2 2 7 3" xfId="8605"/>
    <cellStyle name="Normal 2 2 2 2 2 2 2 2 2 2 2 2 2 2 2 2 2 2 2 2 2 2 2 2 2 2 2 2 2 2 2 2 2 2 2 2 2 2 2 2 2 2 2 2 2 2 2 2 2 2 2 2 7 4" xfId="8727"/>
    <cellStyle name="Normal 2 2 2 2 2 2 2 2 2 2 2 2 2 2 2 2 2 2 2 2 2 2 2 2 2 2 2 2 2 2 2 2 2 2 2 2 2 2 2 2 2 2 2 2 2 2 2 2 2 2 2 2 7 5" xfId="8446"/>
    <cellStyle name="Normal 2 2 2 2 2 2 2 2 2 2 2 2 2 2 2 2 2 2 2 2 2 2 2 2 2 2 2 2 2 2 2 2 2 2 2 2 2 2 2 2 2 2 2 2 2 2 2 2 2 2 2 2 7 6" xfId="9050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31592"/>
    <cellStyle name="Normal 2 2 2 2 2 2 2 2 2 2 2 2 2 2 2 2 2 2 2 2 2 2 2 2 2 2 2 2 2 2 2 2 2 2 2 2 2 2 2 2 2 2 2 2 2 2 2 2 2 2 2 2 7 9" xfId="33189"/>
    <cellStyle name="Normal 2 2 2 2 2 2 2 2 2 2 2 2 2 2 2 2 2 2 2 2 2 2 2 2 2 2 2 2 2 2 2 2 2 2 2 2 2 2 2 2 2 2 2 2 2 2 2 2 2 2 2 2 7_Tabla M" xfId="36693"/>
    <cellStyle name="Normal 2 2 2 2 2 2 2 2 2 2 2 2 2 2 2 2 2 2 2 2 2 2 2 2 2 2 2 2 2 2 2 2 2 2 2 2 2 2 2 2 2 2 2 2 2 2 2 2 2 2 2 2 8" xfId="4053"/>
    <cellStyle name="Normal 2 2 2 2 2 2 2 2 2 2 2 2 2 2 2 2 2 2 2 2 2 2 2 2 2 2 2 2 2 2 2 2 2 2 2 2 2 2 2 2 2 2 2 2 2 2 2 2 2 2 2 2 8 10" xfId="34438"/>
    <cellStyle name="Normal 2 2 2 2 2 2 2 2 2 2 2 2 2 2 2 2 2 2 2 2 2 2 2 2 2 2 2 2 2 2 2 2 2 2 2 2 2 2 2 2 2 2 2 2 2 2 2 2 2 2 2 2 8 2" xfId="8666"/>
    <cellStyle name="Normal 2 2 2 2 2 2 2 2 2 2 2 2 2 2 2 2 2 2 2 2 2 2 2 2 2 2 2 2 2 2 2 2 2 2 2 2 2 2 2 2 2 2 2 2 2 2 2 2 2 2 2 2 8 3" xfId="8604"/>
    <cellStyle name="Normal 2 2 2 2 2 2 2 2 2 2 2 2 2 2 2 2 2 2 2 2 2 2 2 2 2 2 2 2 2 2 2 2 2 2 2 2 2 2 2 2 2 2 2 2 2 2 2 2 2 2 2 2 8 4" xfId="8728"/>
    <cellStyle name="Normal 2 2 2 2 2 2 2 2 2 2 2 2 2 2 2 2 2 2 2 2 2 2 2 2 2 2 2 2 2 2 2 2 2 2 2 2 2 2 2 2 2 2 2 2 2 2 2 2 2 2 2 2 8 5" xfId="8445"/>
    <cellStyle name="Normal 2 2 2 2 2 2 2 2 2 2 2 2 2 2 2 2 2 2 2 2 2 2 2 2 2 2 2 2 2 2 2 2 2 2 2 2 2 2 2 2 2 2 2 2 2 2 2 2 2 2 2 2 8 6" xfId="9051"/>
    <cellStyle name="Normal 2 2 2 2 2 2 2 2 2 2 2 2 2 2 2 2 2 2 2 2 2 2 2 2 2 2 2 2 2 2 2 2 2 2 2 2 2 2 2 2 2 2 2 2 2 2 2 2 2 2 2 2 8 7" xfId="12190"/>
    <cellStyle name="Normal 2 2 2 2 2 2 2 2 2 2 2 2 2 2 2 2 2 2 2 2 2 2 2 2 2 2 2 2 2 2 2 2 2 2 2 2 2 2 2 2 2 2 2 2 2 2 2 2 2 2 2 2 8 8" xfId="30479"/>
    <cellStyle name="Normal 2 2 2 2 2 2 2 2 2 2 2 2 2 2 2 2 2 2 2 2 2 2 2 2 2 2 2 2 2 2 2 2 2 2 2 2 2 2 2 2 2 2 2 2 2 2 2 2 2 2 2 2 8 9" xfId="28555"/>
    <cellStyle name="Normal 2 2 2 2 2 2 2 2 2 2 2 2 2 2 2 2 2 2 2 2 2 2 2 2 2 2 2 2 2 2 2 2 2 2 2 2 2 2 2 2 2 2 2 2 2 2 2 2 2 2 2 2 8_Tabla M" xfId="36694"/>
    <cellStyle name="Normal 2 2 2 2 2 2 2 2 2 2 2 2 2 2 2 2 2 2 2 2 2 2 2 2 2 2 2 2 2 2 2 2 2 2 2 2 2 2 2 2 2 2 2 2 2 2 2 2 2 2 2 2 9" xfId="4054"/>
    <cellStyle name="Normal 2 2 2 2 2 2 2 2 2 2 2 2 2 2 2 2 2 2 2 2 2 2 2 2 2 2 2 2 2 2 2 2 2 2 2 2 2 2 2 2 2 2 2 2 2 2 2 2 2 2 2 2 9 10" xfId="29965"/>
    <cellStyle name="Normal 2 2 2 2 2 2 2 2 2 2 2 2 2 2 2 2 2 2 2 2 2 2 2 2 2 2 2 2 2 2 2 2 2 2 2 2 2 2 2 2 2 2 2 2 2 2 2 2 2 2 2 2 9 2" xfId="8667"/>
    <cellStyle name="Normal 2 2 2 2 2 2 2 2 2 2 2 2 2 2 2 2 2 2 2 2 2 2 2 2 2 2 2 2 2 2 2 2 2 2 2 2 2 2 2 2 2 2 2 2 2 2 2 2 2 2 2 2 9 3" xfId="8596"/>
    <cellStyle name="Normal 2 2 2 2 2 2 2 2 2 2 2 2 2 2 2 2 2 2 2 2 2 2 2 2 2 2 2 2 2 2 2 2 2 2 2 2 2 2 2 2 2 2 2 2 2 2 2 2 2 2 2 2 9 4" xfId="8753"/>
    <cellStyle name="Normal 2 2 2 2 2 2 2 2 2 2 2 2 2 2 2 2 2 2 2 2 2 2 2 2 2 2 2 2 2 2 2 2 2 2 2 2 2 2 2 2 2 2 2 2 2 2 2 2 2 2 2 2 9 5" xfId="8396"/>
    <cellStyle name="Normal 2 2 2 2 2 2 2 2 2 2 2 2 2 2 2 2 2 2 2 2 2 2 2 2 2 2 2 2 2 2 2 2 2 2 2 2 2 2 2 2 2 2 2 2 2 2 2 2 2 2 2 2 9 6" xfId="9167"/>
    <cellStyle name="Normal 2 2 2 2 2 2 2 2 2 2 2 2 2 2 2 2 2 2 2 2 2 2 2 2 2 2 2 2 2 2 2 2 2 2 2 2 2 2 2 2 2 2 2 2 2 2 2 2 2 2 2 2 9 7" xfId="12306"/>
    <cellStyle name="Normal 2 2 2 2 2 2 2 2 2 2 2 2 2 2 2 2 2 2 2 2 2 2 2 2 2 2 2 2 2 2 2 2 2 2 2 2 2 2 2 2 2 2 2 2 2 2 2 2 2 2 2 2 9 8" xfId="29310"/>
    <cellStyle name="Normal 2 2 2 2 2 2 2 2 2 2 2 2 2 2 2 2 2 2 2 2 2 2 2 2 2 2 2 2 2 2 2 2 2 2 2 2 2 2 2 2 2 2 2 2 2 2 2 2 2 2 2 2 9 9" xfId="30659"/>
    <cellStyle name="Normal 2 2 2 2 2 2 2 2 2 2 2 2 2 2 2 2 2 2 2 2 2 2 2 2 2 2 2 2 2 2 2 2 2 2 2 2 2 2 2 2 2 2 2 2 2 2 2 2 2 2 2 2 9_Tabla M" xfId="36695"/>
    <cellStyle name="Normal 2 2 2 2 2 2 2 2 2 2 2 2 2 2 2 2 2 2 2 2 2 2 2 2 2 2 2 2 2 2 2 2 2 2 2 2 2 2 2 2 2 2 2 2 2 2 2 2 2 2 2 2_Tabla M" xfId="36548"/>
    <cellStyle name="Normal 2 2 2 2 2 2 2 2 2 2 2 2 2 2 2 2 2 2 2 2 2 2 2 2 2 2 2 2 2 2 2 2 2 2 2 2 2 2 2 2 2 2 2 2 2 2 2 2 2 2 2 20" xfId="4055"/>
    <cellStyle name="Normal 2 2 2 2 2 2 2 2 2 2 2 2 2 2 2 2 2 2 2 2 2 2 2 2 2 2 2 2 2 2 2 2 2 2 2 2 2 2 2 2 2 2 2 2 2 2 2 2 2 2 2 21" xfId="4056"/>
    <cellStyle name="Normal 2 2 2 2 2 2 2 2 2 2 2 2 2 2 2 2 2 2 2 2 2 2 2 2 2 2 2 2 2 2 2 2 2 2 2 2 2 2 2 2 2 2 2 2 2 2 2 2 2 2 2 22" xfId="4057"/>
    <cellStyle name="Normal 2 2 2 2 2 2 2 2 2 2 2 2 2 2 2 2 2 2 2 2 2 2 2 2 2 2 2 2 2 2 2 2 2 2 2 2 2 2 2 2 2 2 2 2 2 2 2 2 2 2 2 23" xfId="4058"/>
    <cellStyle name="Normal 2 2 2 2 2 2 2 2 2 2 2 2 2 2 2 2 2 2 2 2 2 2 2 2 2 2 2 2 2 2 2 2 2 2 2 2 2 2 2 2 2 2 2 2 2 2 2 2 2 2 2 24" xfId="8403"/>
    <cellStyle name="Normal 2 2 2 2 2 2 2 2 2 2 2 2 2 2 2 2 2 2 2 2 2 2 2 2 2 2 2 2 2 2 2 2 2 2 2 2 2 2 2 2 2 2 2 2 2 2 2 2 2 2 2 25" xfId="9125"/>
    <cellStyle name="Normal 2 2 2 2 2 2 2 2 2 2 2 2 2 2 2 2 2 2 2 2 2 2 2 2 2 2 2 2 2 2 2 2 2 2 2 2 2 2 2 2 2 2 2 2 2 2 2 2 2 2 2 26" xfId="12264"/>
    <cellStyle name="Normal 2 2 2 2 2 2 2 2 2 2 2 2 2 2 2 2 2 2 2 2 2 2 2 2 2 2 2 2 2 2 2 2 2 2 2 2 2 2 2 2 2 2 2 2 2 2 2 2 2 2 2 27" xfId="15398"/>
    <cellStyle name="Normal 2 2 2 2 2 2 2 2 2 2 2 2 2 2 2 2 2 2 2 2 2 2 2 2 2 2 2 2 2 2 2 2 2 2 2 2 2 2 2 2 2 2 2 2 2 2 2 2 2 2 2 28" xfId="18485"/>
    <cellStyle name="Normal 2 2 2 2 2 2 2 2 2 2 2 2 2 2 2 2 2 2 2 2 2 2 2 2 2 2 2 2 2 2 2 2 2 2 2 2 2 2 2 2 2 2 2 2 2 2 2 2 2 2 2 29" xfId="21508"/>
    <cellStyle name="Normal 2 2 2 2 2 2 2 2 2 2 2 2 2 2 2 2 2 2 2 2 2 2 2 2 2 2 2 2 2 2 2 2 2 2 2 2 2 2 2 2 2 2 2 2 2 2 2 2 2 2 2 3" xfId="4059"/>
    <cellStyle name="Normal 2 2 2 2 2 2 2 2 2 2 2 2 2 2 2 2 2 2 2 2 2 2 2 2 2 2 2 2 2 2 2 2 2 2 2 2 2 2 2 2 2 2 2 2 2 2 2 2 2 2 2 30" xfId="28210"/>
    <cellStyle name="Normal 2 2 2 2 2 2 2 2 2 2 2 2 2 2 2 2 2 2 2 2 2 2 2 2 2 2 2 2 2 2 2 2 2 2 2 2 2 2 2 2 2 2 2 2 2 2 2 2 2 2 2 31" xfId="30888"/>
    <cellStyle name="Normal 2 2 2 2 2 2 2 2 2 2 2 2 2 2 2 2 2 2 2 2 2 2 2 2 2 2 2 2 2 2 2 2 2 2 2 2 2 2 2 2 2 2 2 2 2 2 2 2 2 2 2 32" xfId="33417"/>
    <cellStyle name="Normal 2 2 2 2 2 2 2 2 2 2 2 2 2 2 2 2 2 2 2 2 2 2 2 2 2 2 2 2 2 2 2 2 2 2 2 2 2 2 2 2 2 2 2 2 2 2 2 2 2 2 2 4" xfId="4060"/>
    <cellStyle name="Normal 2 2 2 2 2 2 2 2 2 2 2 2 2 2 2 2 2 2 2 2 2 2 2 2 2 2 2 2 2 2 2 2 2 2 2 2 2 2 2 2 2 2 2 2 2 2 2 2 2 2 2 5" xfId="4061"/>
    <cellStyle name="Normal 2 2 2 2 2 2 2 2 2 2 2 2 2 2 2 2 2 2 2 2 2 2 2 2 2 2 2 2 2 2 2 2 2 2 2 2 2 2 2 2 2 2 2 2 2 2 2 2 2 2 2 6" xfId="4062"/>
    <cellStyle name="Normal 2 2 2 2 2 2 2 2 2 2 2 2 2 2 2 2 2 2 2 2 2 2 2 2 2 2 2 2 2 2 2 2 2 2 2 2 2 2 2 2 2 2 2 2 2 2 2 2 2 2 2 7" xfId="4063"/>
    <cellStyle name="Normal 2 2 2 2 2 2 2 2 2 2 2 2 2 2 2 2 2 2 2 2 2 2 2 2 2 2 2 2 2 2 2 2 2 2 2 2 2 2 2 2 2 2 2 2 2 2 2 2 2 2 2 8" xfId="4064"/>
    <cellStyle name="Normal 2 2 2 2 2 2 2 2 2 2 2 2 2 2 2 2 2 2 2 2 2 2 2 2 2 2 2 2 2 2 2 2 2 2 2 2 2 2 2 2 2 2 2 2 2 2 2 2 2 2 2 9" xfId="4065"/>
    <cellStyle name="Normal 2 2 2 2 2 2 2 2 2 2 2 2 2 2 2 2 2 2 2 2 2 2 2 2 2 2 2 2 2 2 2 2 2 2 2 2 2 2 2 2 2 2 2 2 2 2 2 2 2 2 2_Tabla M" xfId="36547"/>
    <cellStyle name="Normal 2 2 2 2 2 2 2 2 2 2 2 2 2 2 2 2 2 2 2 2 2 2 2 2 2 2 2 2 2 2 2 2 2 2 2 2 2 2 2 2 2 2 2 2 2 2 2 2 2 2 20" xfId="4066"/>
    <cellStyle name="Normal 2 2 2 2 2 2 2 2 2 2 2 2 2 2 2 2 2 2 2 2 2 2 2 2 2 2 2 2 2 2 2 2 2 2 2 2 2 2 2 2 2 2 2 2 2 2 2 2 2 2 20 10" xfId="34891"/>
    <cellStyle name="Normal 2 2 2 2 2 2 2 2 2 2 2 2 2 2 2 2 2 2 2 2 2 2 2 2 2 2 2 2 2 2 2 2 2 2 2 2 2 2 2 2 2 2 2 2 2 2 2 2 2 2 20 2" xfId="8679"/>
    <cellStyle name="Normal 2 2 2 2 2 2 2 2 2 2 2 2 2 2 2 2 2 2 2 2 2 2 2 2 2 2 2 2 2 2 2 2 2 2 2 2 2 2 2 2 2 2 2 2 2 2 2 2 2 2 20 3" xfId="8577"/>
    <cellStyle name="Normal 2 2 2 2 2 2 2 2 2 2 2 2 2 2 2 2 2 2 2 2 2 2 2 2 2 2 2 2 2 2 2 2 2 2 2 2 2 2 2 2 2 2 2 2 2 2 2 2 2 2 20 4" xfId="8791"/>
    <cellStyle name="Normal 2 2 2 2 2 2 2 2 2 2 2 2 2 2 2 2 2 2 2 2 2 2 2 2 2 2 2 2 2 2 2 2 2 2 2 2 2 2 2 2 2 2 2 2 2 2 2 2 2 2 20 5" xfId="8314"/>
    <cellStyle name="Normal 2 2 2 2 2 2 2 2 2 2 2 2 2 2 2 2 2 2 2 2 2 2 2 2 2 2 2 2 2 2 2 2 2 2 2 2 2 2 2 2 2 2 2 2 2 2 2 2 2 2 20 6" xfId="9324"/>
    <cellStyle name="Normal 2 2 2 2 2 2 2 2 2 2 2 2 2 2 2 2 2 2 2 2 2 2 2 2 2 2 2 2 2 2 2 2 2 2 2 2 2 2 2 2 2 2 2 2 2 2 2 2 2 2 20 7" xfId="12462"/>
    <cellStyle name="Normal 2 2 2 2 2 2 2 2 2 2 2 2 2 2 2 2 2 2 2 2 2 2 2 2 2 2 2 2 2 2 2 2 2 2 2 2 2 2 2 2 2 2 2 2 2 2 2 2 2 2 20 8" xfId="32544"/>
    <cellStyle name="Normal 2 2 2 2 2 2 2 2 2 2 2 2 2 2 2 2 2 2 2 2 2 2 2 2 2 2 2 2 2 2 2 2 2 2 2 2 2 2 2 2 2 2 2 2 2 2 2 2 2 2 20 9" xfId="33948"/>
    <cellStyle name="Normal 2 2 2 2 2 2 2 2 2 2 2 2 2 2 2 2 2 2 2 2 2 2 2 2 2 2 2 2 2 2 2 2 2 2 2 2 2 2 2 2 2 2 2 2 2 2 2 2 2 2 20_Tabla M" xfId="36696"/>
    <cellStyle name="Normal 2 2 2 2 2 2 2 2 2 2 2 2 2 2 2 2 2 2 2 2 2 2 2 2 2 2 2 2 2 2 2 2 2 2 2 2 2 2 2 2 2 2 2 2 2 2 2 2 2 2 21" xfId="4067"/>
    <cellStyle name="Normal 2 2 2 2 2 2 2 2 2 2 2 2 2 2 2 2 2 2 2 2 2 2 2 2 2 2 2 2 2 2 2 2 2 2 2 2 2 2 2 2 2 2 2 2 2 2 2 2 2 2 21 10" xfId="34437"/>
    <cellStyle name="Normal 2 2 2 2 2 2 2 2 2 2 2 2 2 2 2 2 2 2 2 2 2 2 2 2 2 2 2 2 2 2 2 2 2 2 2 2 2 2 2 2 2 2 2 2 2 2 2 2 2 2 21 2" xfId="8680"/>
    <cellStyle name="Normal 2 2 2 2 2 2 2 2 2 2 2 2 2 2 2 2 2 2 2 2 2 2 2 2 2 2 2 2 2 2 2 2 2 2 2 2 2 2 2 2 2 2 2 2 2 2 2 2 2 2 21 3" xfId="8576"/>
    <cellStyle name="Normal 2 2 2 2 2 2 2 2 2 2 2 2 2 2 2 2 2 2 2 2 2 2 2 2 2 2 2 2 2 2 2 2 2 2 2 2 2 2 2 2 2 2 2 2 2 2 2 2 2 2 21 4" xfId="8792"/>
    <cellStyle name="Normal 2 2 2 2 2 2 2 2 2 2 2 2 2 2 2 2 2 2 2 2 2 2 2 2 2 2 2 2 2 2 2 2 2 2 2 2 2 2 2 2 2 2 2 2 2 2 2 2 2 2 21 5" xfId="8313"/>
    <cellStyle name="Normal 2 2 2 2 2 2 2 2 2 2 2 2 2 2 2 2 2 2 2 2 2 2 2 2 2 2 2 2 2 2 2 2 2 2 2 2 2 2 2 2 2 2 2 2 2 2 2 2 2 2 21 6" xfId="9325"/>
    <cellStyle name="Normal 2 2 2 2 2 2 2 2 2 2 2 2 2 2 2 2 2 2 2 2 2 2 2 2 2 2 2 2 2 2 2 2 2 2 2 2 2 2 2 2 2 2 2 2 2 2 2 2 2 2 21 7" xfId="12463"/>
    <cellStyle name="Normal 2 2 2 2 2 2 2 2 2 2 2 2 2 2 2 2 2 2 2 2 2 2 2 2 2 2 2 2 2 2 2 2 2 2 2 2 2 2 2 2 2 2 2 2 2 2 2 2 2 2 21 8" xfId="31591"/>
    <cellStyle name="Normal 2 2 2 2 2 2 2 2 2 2 2 2 2 2 2 2 2 2 2 2 2 2 2 2 2 2 2 2 2 2 2 2 2 2 2 2 2 2 2 2 2 2 2 2 2 2 2 2 2 2 21 9" xfId="33188"/>
    <cellStyle name="Normal 2 2 2 2 2 2 2 2 2 2 2 2 2 2 2 2 2 2 2 2 2 2 2 2 2 2 2 2 2 2 2 2 2 2 2 2 2 2 2 2 2 2 2 2 2 2 2 2 2 2 21_Tabla M" xfId="36697"/>
    <cellStyle name="Normal 2 2 2 2 2 2 2 2 2 2 2 2 2 2 2 2 2 2 2 2 2 2 2 2 2 2 2 2 2 2 2 2 2 2 2 2 2 2 2 2 2 2 2 2 2 2 2 2 2 2 22" xfId="4068"/>
    <cellStyle name="Normal 2 2 2 2 2 2 2 2 2 2 2 2 2 2 2 2 2 2 2 2 2 2 2 2 2 2 2 2 2 2 2 2 2 2 2 2 2 2 2 2 2 2 2 2 2 2 2 2 2 2 22 10" xfId="27366"/>
    <cellStyle name="Normal 2 2 2 2 2 2 2 2 2 2 2 2 2 2 2 2 2 2 2 2 2 2 2 2 2 2 2 2 2 2 2 2 2 2 2 2 2 2 2 2 2 2 2 2 2 2 2 2 2 2 22 2" xfId="8681"/>
    <cellStyle name="Normal 2 2 2 2 2 2 2 2 2 2 2 2 2 2 2 2 2 2 2 2 2 2 2 2 2 2 2 2 2 2 2 2 2 2 2 2 2 2 2 2 2 2 2 2 2 2 2 2 2 2 22 3" xfId="8568"/>
    <cellStyle name="Normal 2 2 2 2 2 2 2 2 2 2 2 2 2 2 2 2 2 2 2 2 2 2 2 2 2 2 2 2 2 2 2 2 2 2 2 2 2 2 2 2 2 2 2 2 2 2 2 2 2 2 22 4" xfId="8800"/>
    <cellStyle name="Normal 2 2 2 2 2 2 2 2 2 2 2 2 2 2 2 2 2 2 2 2 2 2 2 2 2 2 2 2 2 2 2 2 2 2 2 2 2 2 2 2 2 2 2 2 2 2 2 2 2 2 22 5" xfId="8293"/>
    <cellStyle name="Normal 2 2 2 2 2 2 2 2 2 2 2 2 2 2 2 2 2 2 2 2 2 2 2 2 2 2 2 2 2 2 2 2 2 2 2 2 2 2 2 2 2 2 2 2 2 2 2 2 2 2 22 6" xfId="9345"/>
    <cellStyle name="Normal 2 2 2 2 2 2 2 2 2 2 2 2 2 2 2 2 2 2 2 2 2 2 2 2 2 2 2 2 2 2 2 2 2 2 2 2 2 2 2 2 2 2 2 2 2 2 2 2 2 2 22 7" xfId="12483"/>
    <cellStyle name="Normal 2 2 2 2 2 2 2 2 2 2 2 2 2 2 2 2 2 2 2 2 2 2 2 2 2 2 2 2 2 2 2 2 2 2 2 2 2 2 2 2 2 2 2 2 2 2 2 2 2 2 22 8" xfId="30478"/>
    <cellStyle name="Normal 2 2 2 2 2 2 2 2 2 2 2 2 2 2 2 2 2 2 2 2 2 2 2 2 2 2 2 2 2 2 2 2 2 2 2 2 2 2 2 2 2 2 2 2 2 2 2 2 2 2 22 9" xfId="26990"/>
    <cellStyle name="Normal 2 2 2 2 2 2 2 2 2 2 2 2 2 2 2 2 2 2 2 2 2 2 2 2 2 2 2 2 2 2 2 2 2 2 2 2 2 2 2 2 2 2 2 2 2 2 2 2 2 2 22_Tabla M" xfId="36698"/>
    <cellStyle name="Normal 2 2 2 2 2 2 2 2 2 2 2 2 2 2 2 2 2 2 2 2 2 2 2 2 2 2 2 2 2 2 2 2 2 2 2 2 2 2 2 2 2 2 2 2 2 2 2 2 2 2 23" xfId="4069"/>
    <cellStyle name="Normal 2 2 2 2 2 2 2 2 2 2 2 2 2 2 2 2 2 2 2 2 2 2 2 2 2 2 2 2 2 2 2 2 2 2 2 2 2 2 2 2 2 2 2 2 2 2 2 2 2 2 23 10" xfId="31556"/>
    <cellStyle name="Normal 2 2 2 2 2 2 2 2 2 2 2 2 2 2 2 2 2 2 2 2 2 2 2 2 2 2 2 2 2 2 2 2 2 2 2 2 2 2 2 2 2 2 2 2 2 2 2 2 2 2 23 2" xfId="8682"/>
    <cellStyle name="Normal 2 2 2 2 2 2 2 2 2 2 2 2 2 2 2 2 2 2 2 2 2 2 2 2 2 2 2 2 2 2 2 2 2 2 2 2 2 2 2 2 2 2 2 2 2 2 2 2 2 2 23 3" xfId="8567"/>
    <cellStyle name="Normal 2 2 2 2 2 2 2 2 2 2 2 2 2 2 2 2 2 2 2 2 2 2 2 2 2 2 2 2 2 2 2 2 2 2 2 2 2 2 2 2 2 2 2 2 2 2 2 2 2 2 23 4" xfId="8801"/>
    <cellStyle name="Normal 2 2 2 2 2 2 2 2 2 2 2 2 2 2 2 2 2 2 2 2 2 2 2 2 2 2 2 2 2 2 2 2 2 2 2 2 2 2 2 2 2 2 2 2 2 2 2 2 2 2 23 5" xfId="8292"/>
    <cellStyle name="Normal 2 2 2 2 2 2 2 2 2 2 2 2 2 2 2 2 2 2 2 2 2 2 2 2 2 2 2 2 2 2 2 2 2 2 2 2 2 2 2 2 2 2 2 2 2 2 2 2 2 2 23 6" xfId="9389"/>
    <cellStyle name="Normal 2 2 2 2 2 2 2 2 2 2 2 2 2 2 2 2 2 2 2 2 2 2 2 2 2 2 2 2 2 2 2 2 2 2 2 2 2 2 2 2 2 2 2 2 2 2 2 2 2 2 23 7" xfId="12527"/>
    <cellStyle name="Normal 2 2 2 2 2 2 2 2 2 2 2 2 2 2 2 2 2 2 2 2 2 2 2 2 2 2 2 2 2 2 2 2 2 2 2 2 2 2 2 2 2 2 2 2 2 2 2 2 2 2 23 8" xfId="29309"/>
    <cellStyle name="Normal 2 2 2 2 2 2 2 2 2 2 2 2 2 2 2 2 2 2 2 2 2 2 2 2 2 2 2 2 2 2 2 2 2 2 2 2 2 2 2 2 2 2 2 2 2 2 2 2 2 2 23 9" xfId="28364"/>
    <cellStyle name="Normal 2 2 2 2 2 2 2 2 2 2 2 2 2 2 2 2 2 2 2 2 2 2 2 2 2 2 2 2 2 2 2 2 2 2 2 2 2 2 2 2 2 2 2 2 2 2 2 2 2 2 23_Tabla M" xfId="36699"/>
    <cellStyle name="Normal 2 2 2 2 2 2 2 2 2 2 2 2 2 2 2 2 2 2 2 2 2 2 2 2 2 2 2 2 2 2 2 2 2 2 2 2 2 2 2 2 2 2 2 2 2 2 2 2 2 2 24" xfId="4070"/>
    <cellStyle name="Normal 2 2 2 2 2 2 2 2 2 2 2 2 2 2 2 2 2 2 2 2 2 2 2 2 2 2 2 2 2 2 2 2 2 2 2 2 2 2 2 2 2 2 2 2 2 2 2 2 2 2 24 10" xfId="33421"/>
    <cellStyle name="Normal 2 2 2 2 2 2 2 2 2 2 2 2 2 2 2 2 2 2 2 2 2 2 2 2 2 2 2 2 2 2 2 2 2 2 2 2 2 2 2 2 2 2 2 2 2 2 2 2 2 2 24 2" xfId="8683"/>
    <cellStyle name="Normal 2 2 2 2 2 2 2 2 2 2 2 2 2 2 2 2 2 2 2 2 2 2 2 2 2 2 2 2 2 2 2 2 2 2 2 2 2 2 2 2 2 2 2 2 2 2 2 2 2 2 24 3" xfId="8566"/>
    <cellStyle name="Normal 2 2 2 2 2 2 2 2 2 2 2 2 2 2 2 2 2 2 2 2 2 2 2 2 2 2 2 2 2 2 2 2 2 2 2 2 2 2 2 2 2 2 2 2 2 2 2 2 2 2 24 4" xfId="8802"/>
    <cellStyle name="Normal 2 2 2 2 2 2 2 2 2 2 2 2 2 2 2 2 2 2 2 2 2 2 2 2 2 2 2 2 2 2 2 2 2 2 2 2 2 2 2 2 2 2 2 2 2 2 2 2 2 2 24 5" xfId="8291"/>
    <cellStyle name="Normal 2 2 2 2 2 2 2 2 2 2 2 2 2 2 2 2 2 2 2 2 2 2 2 2 2 2 2 2 2 2 2 2 2 2 2 2 2 2 2 2 2 2 2 2 2 2 2 2 2 2 24 6" xfId="9390"/>
    <cellStyle name="Normal 2 2 2 2 2 2 2 2 2 2 2 2 2 2 2 2 2 2 2 2 2 2 2 2 2 2 2 2 2 2 2 2 2 2 2 2 2 2 2 2 2 2 2 2 2 2 2 2 2 2 24 7" xfId="12528"/>
    <cellStyle name="Normal 2 2 2 2 2 2 2 2 2 2 2 2 2 2 2 2 2 2 2 2 2 2 2 2 2 2 2 2 2 2 2 2 2 2 2 2 2 2 2 2 2 2 2 2 2 2 2 2 2 2 24 8" xfId="28182"/>
    <cellStyle name="Normal 2 2 2 2 2 2 2 2 2 2 2 2 2 2 2 2 2 2 2 2 2 2 2 2 2 2 2 2 2 2 2 2 2 2 2 2 2 2 2 2 2 2 2 2 2 2 2 2 2 2 24 9" xfId="25066"/>
    <cellStyle name="Normal 2 2 2 2 2 2 2 2 2 2 2 2 2 2 2 2 2 2 2 2 2 2 2 2 2 2 2 2 2 2 2 2 2 2 2 2 2 2 2 2 2 2 2 2 2 2 2 2 2 2 24_Tabla M" xfId="36700"/>
    <cellStyle name="Normal 2 2 2 2 2 2 2 2 2 2 2 2 2 2 2 2 2 2 2 2 2 2 2 2 2 2 2 2 2 2 2 2 2 2 2 2 2 2 2 2 2 2 2 2 2 2 2 2 2 2 25" xfId="4071"/>
    <cellStyle name="Normal 2 2 2 2 2 2 2 2 2 2 2 2 2 2 2 2 2 2 2 2 2 2 2 2 2 2 2 2 2 2 2 2 2 2 2 2 2 2 2 2 2 2 2 2 2 2 2 2 2 2 25 10" xfId="35840"/>
    <cellStyle name="Normal 2 2 2 2 2 2 2 2 2 2 2 2 2 2 2 2 2 2 2 2 2 2 2 2 2 2 2 2 2 2 2 2 2 2 2 2 2 2 2 2 2 2 2 2 2 2 2 2 2 2 25 2" xfId="8684"/>
    <cellStyle name="Normal 2 2 2 2 2 2 2 2 2 2 2 2 2 2 2 2 2 2 2 2 2 2 2 2 2 2 2 2 2 2 2 2 2 2 2 2 2 2 2 2 2 2 2 2 2 2 2 2 2 2 25 3" xfId="8565"/>
    <cellStyle name="Normal 2 2 2 2 2 2 2 2 2 2 2 2 2 2 2 2 2 2 2 2 2 2 2 2 2 2 2 2 2 2 2 2 2 2 2 2 2 2 2 2 2 2 2 2 2 2 2 2 2 2 25 4" xfId="8803"/>
    <cellStyle name="Normal 2 2 2 2 2 2 2 2 2 2 2 2 2 2 2 2 2 2 2 2 2 2 2 2 2 2 2 2 2 2 2 2 2 2 2 2 2 2 2 2 2 2 2 2 2 2 2 2 2 2 25 5" xfId="8290"/>
    <cellStyle name="Normal 2 2 2 2 2 2 2 2 2 2 2 2 2 2 2 2 2 2 2 2 2 2 2 2 2 2 2 2 2 2 2 2 2 2 2 2 2 2 2 2 2 2 2 2 2 2 2 2 2 2 25 6" xfId="9391"/>
    <cellStyle name="Normal 2 2 2 2 2 2 2 2 2 2 2 2 2 2 2 2 2 2 2 2 2 2 2 2 2 2 2 2 2 2 2 2 2 2 2 2 2 2 2 2 2 2 2 2 2 2 2 2 2 2 25 7" xfId="12529"/>
    <cellStyle name="Normal 2 2 2 2 2 2 2 2 2 2 2 2 2 2 2 2 2 2 2 2 2 2 2 2 2 2 2 2 2 2 2 2 2 2 2 2 2 2 2 2 2 2 2 2 2 2 2 2 2 2 25 8" xfId="32543"/>
    <cellStyle name="Normal 2 2 2 2 2 2 2 2 2 2 2 2 2 2 2 2 2 2 2 2 2 2 2 2 2 2 2 2 2 2 2 2 2 2 2 2 2 2 2 2 2 2 2 2 2 2 2 2 2 2 25 9" xfId="33947"/>
    <cellStyle name="Normal 2 2 2 2 2 2 2 2 2 2 2 2 2 2 2 2 2 2 2 2 2 2 2 2 2 2 2 2 2 2 2 2 2 2 2 2 2 2 2 2 2 2 2 2 2 2 2 2 2 2 25_Tabla M" xfId="36701"/>
    <cellStyle name="Normal 2 2 2 2 2 2 2 2 2 2 2 2 2 2 2 2 2 2 2 2 2 2 2 2 2 2 2 2 2 2 2 2 2 2 2 2 2 2 2 2 2 2 2 2 2 2 2 2 2 2 26" xfId="8395"/>
    <cellStyle name="Normal 2 2 2 2 2 2 2 2 2 2 2 2 2 2 2 2 2 2 2 2 2 2 2 2 2 2 2 2 2 2 2 2 2 2 2 2 2 2 2 2 2 2 2 2 2 2 2 2 2 2 27" xfId="9168"/>
    <cellStyle name="Normal 2 2 2 2 2 2 2 2 2 2 2 2 2 2 2 2 2 2 2 2 2 2 2 2 2 2 2 2 2 2 2 2 2 2 2 2 2 2 2 2 2 2 2 2 2 2 2 2 2 2 28" xfId="12309"/>
    <cellStyle name="Normal 2 2 2 2 2 2 2 2 2 2 2 2 2 2 2 2 2 2 2 2 2 2 2 2 2 2 2 2 2 2 2 2 2 2 2 2 2 2 2 2 2 2 2 2 2 2 2 2 2 2 29" xfId="15440"/>
    <cellStyle name="Normal 2 2 2 2 2 2 2 2 2 2 2 2 2 2 2 2 2 2 2 2 2 2 2 2 2 2 2 2 2 2 2 2 2 2 2 2 2 2 2 2 2 2 2 2 2 2 2 2 2 2 3" xfId="4072"/>
    <cellStyle name="Normal 2 2 2 2 2 2 2 2 2 2 2 2 2 2 2 2 2 2 2 2 2 2 2 2 2 2 2 2 2 2 2 2 2 2 2 2 2 2 2 2 2 2 2 2 2 2 2 2 2 2 3 10" xfId="35346"/>
    <cellStyle name="Normal 2 2 2 2 2 2 2 2 2 2 2 2 2 2 2 2 2 2 2 2 2 2 2 2 2 2 2 2 2 2 2 2 2 2 2 2 2 2 2 2 2 2 2 2 2 2 2 2 2 2 3 2" xfId="8685"/>
    <cellStyle name="Normal 2 2 2 2 2 2 2 2 2 2 2 2 2 2 2 2 2 2 2 2 2 2 2 2 2 2 2 2 2 2 2 2 2 2 2 2 2 2 2 2 2 2 2 2 2 2 2 2 2 2 3 3" xfId="8564"/>
    <cellStyle name="Normal 2 2 2 2 2 2 2 2 2 2 2 2 2 2 2 2 2 2 2 2 2 2 2 2 2 2 2 2 2 2 2 2 2 2 2 2 2 2 2 2 2 2 2 2 2 2 2 2 2 2 3 4" xfId="8804"/>
    <cellStyle name="Normal 2 2 2 2 2 2 2 2 2 2 2 2 2 2 2 2 2 2 2 2 2 2 2 2 2 2 2 2 2 2 2 2 2 2 2 2 2 2 2 2 2 2 2 2 2 2 2 2 2 2 3 5" xfId="8289"/>
    <cellStyle name="Normal 2 2 2 2 2 2 2 2 2 2 2 2 2 2 2 2 2 2 2 2 2 2 2 2 2 2 2 2 2 2 2 2 2 2 2 2 2 2 2 2 2 2 2 2 2 2 2 2 2 2 3 6" xfId="9392"/>
    <cellStyle name="Normal 2 2 2 2 2 2 2 2 2 2 2 2 2 2 2 2 2 2 2 2 2 2 2 2 2 2 2 2 2 2 2 2 2 2 2 2 2 2 2 2 2 2 2 2 2 2 2 2 2 2 3 7" xfId="12530"/>
    <cellStyle name="Normal 2 2 2 2 2 2 2 2 2 2 2 2 2 2 2 2 2 2 2 2 2 2 2 2 2 2 2 2 2 2 2 2 2 2 2 2 2 2 2 2 2 2 2 2 2 2 2 2 2 2 3 8" xfId="31590"/>
    <cellStyle name="Normal 2 2 2 2 2 2 2 2 2 2 2 2 2 2 2 2 2 2 2 2 2 2 2 2 2 2 2 2 2 2 2 2 2 2 2 2 2 2 2 2 2 2 2 2 2 2 2 2 2 2 3 9" xfId="33187"/>
    <cellStyle name="Normal 2 2 2 2 2 2 2 2 2 2 2 2 2 2 2 2 2 2 2 2 2 2 2 2 2 2 2 2 2 2 2 2 2 2 2 2 2 2 2 2 2 2 2 2 2 2 2 2 2 2 3_Tabla M" xfId="36702"/>
    <cellStyle name="Normal 2 2 2 2 2 2 2 2 2 2 2 2 2 2 2 2 2 2 2 2 2 2 2 2 2 2 2 2 2 2 2 2 2 2 2 2 2 2 2 2 2 2 2 2 2 2 2 2 2 2 30" xfId="18526"/>
    <cellStyle name="Normal 2 2 2 2 2 2 2 2 2 2 2 2 2 2 2 2 2 2 2 2 2 2 2 2 2 2 2 2 2 2 2 2 2 2 2 2 2 2 2 2 2 2 2 2 2 2 2 2 2 2 31" xfId="21544"/>
    <cellStyle name="Normal 2 2 2 2 2 2 2 2 2 2 2 2 2 2 2 2 2 2 2 2 2 2 2 2 2 2 2 2 2 2 2 2 2 2 2 2 2 2 2 2 2 2 2 2 2 2 2 2 2 2 32" xfId="29342"/>
    <cellStyle name="Normal 2 2 2 2 2 2 2 2 2 2 2 2 2 2 2 2 2 2 2 2 2 2 2 2 2 2 2 2 2 2 2 2 2 2 2 2 2 2 2 2 2 2 2 2 2 2 2 2 2 2 33" xfId="30654"/>
    <cellStyle name="Normal 2 2 2 2 2 2 2 2 2 2 2 2 2 2 2 2 2 2 2 2 2 2 2 2 2 2 2 2 2 2 2 2 2 2 2 2 2 2 2 2 2 2 2 2 2 2 2 2 2 2 34" xfId="34917"/>
    <cellStyle name="Normal 2 2 2 2 2 2 2 2 2 2 2 2 2 2 2 2 2 2 2 2 2 2 2 2 2 2 2 2 2 2 2 2 2 2 2 2 2 2 2 2 2 2 2 2 2 2 2 2 2 2 4" xfId="4073"/>
    <cellStyle name="Normal 2 2 2 2 2 2 2 2 2 2 2 2 2 2 2 2 2 2 2 2 2 2 2 2 2 2 2 2 2 2 2 2 2 2 2 2 2 2 2 2 2 2 2 2 2 2 2 2 2 2 4 10" xfId="34890"/>
    <cellStyle name="Normal 2 2 2 2 2 2 2 2 2 2 2 2 2 2 2 2 2 2 2 2 2 2 2 2 2 2 2 2 2 2 2 2 2 2 2 2 2 2 2 2 2 2 2 2 2 2 2 2 2 2 4 2" xfId="8686"/>
    <cellStyle name="Normal 2 2 2 2 2 2 2 2 2 2 2 2 2 2 2 2 2 2 2 2 2 2 2 2 2 2 2 2 2 2 2 2 2 2 2 2 2 2 2 2 2 2 2 2 2 2 2 2 2 2 4 3" xfId="8563"/>
    <cellStyle name="Normal 2 2 2 2 2 2 2 2 2 2 2 2 2 2 2 2 2 2 2 2 2 2 2 2 2 2 2 2 2 2 2 2 2 2 2 2 2 2 2 2 2 2 2 2 2 2 2 2 2 2 4 4" xfId="8805"/>
    <cellStyle name="Normal 2 2 2 2 2 2 2 2 2 2 2 2 2 2 2 2 2 2 2 2 2 2 2 2 2 2 2 2 2 2 2 2 2 2 2 2 2 2 2 2 2 2 2 2 2 2 2 2 2 2 4 5" xfId="8288"/>
    <cellStyle name="Normal 2 2 2 2 2 2 2 2 2 2 2 2 2 2 2 2 2 2 2 2 2 2 2 2 2 2 2 2 2 2 2 2 2 2 2 2 2 2 2 2 2 2 2 2 2 2 2 2 2 2 4 6" xfId="9393"/>
    <cellStyle name="Normal 2 2 2 2 2 2 2 2 2 2 2 2 2 2 2 2 2 2 2 2 2 2 2 2 2 2 2 2 2 2 2 2 2 2 2 2 2 2 2 2 2 2 2 2 2 2 2 2 2 2 4 7" xfId="12531"/>
    <cellStyle name="Normal 2 2 2 2 2 2 2 2 2 2 2 2 2 2 2 2 2 2 2 2 2 2 2 2 2 2 2 2 2 2 2 2 2 2 2 2 2 2 2 2 2 2 2 2 2 2 2 2 2 2 4 8" xfId="30477"/>
    <cellStyle name="Normal 2 2 2 2 2 2 2 2 2 2 2 2 2 2 2 2 2 2 2 2 2 2 2 2 2 2 2 2 2 2 2 2 2 2 2 2 2 2 2 2 2 2 2 2 2 2 2 2 2 2 4 9" xfId="27412"/>
    <cellStyle name="Normal 2 2 2 2 2 2 2 2 2 2 2 2 2 2 2 2 2 2 2 2 2 2 2 2 2 2 2 2 2 2 2 2 2 2 2 2 2 2 2 2 2 2 2 2 2 2 2 2 2 2 4_Tabla M" xfId="36703"/>
    <cellStyle name="Normal 2 2 2 2 2 2 2 2 2 2 2 2 2 2 2 2 2 2 2 2 2 2 2 2 2 2 2 2 2 2 2 2 2 2 2 2 2 2 2 2 2 2 2 2 2 2 2 2 2 2 5" xfId="4074"/>
    <cellStyle name="Normal 2 2 2 2 2 2 2 2 2 2 2 2 2 2 2 2 2 2 2 2 2 2 2 2 2 2 2 2 2 2 2 2 2 2 2 2 2 2 2 2 2 2 2 2 2 2 2 2 2 2 5 10" xfId="34436"/>
    <cellStyle name="Normal 2 2 2 2 2 2 2 2 2 2 2 2 2 2 2 2 2 2 2 2 2 2 2 2 2 2 2 2 2 2 2 2 2 2 2 2 2 2 2 2 2 2 2 2 2 2 2 2 2 2 5 2" xfId="8687"/>
    <cellStyle name="Normal 2 2 2 2 2 2 2 2 2 2 2 2 2 2 2 2 2 2 2 2 2 2 2 2 2 2 2 2 2 2 2 2 2 2 2 2 2 2 2 2 2 2 2 2 2 2 2 2 2 2 5 3" xfId="8562"/>
    <cellStyle name="Normal 2 2 2 2 2 2 2 2 2 2 2 2 2 2 2 2 2 2 2 2 2 2 2 2 2 2 2 2 2 2 2 2 2 2 2 2 2 2 2 2 2 2 2 2 2 2 2 2 2 2 5 4" xfId="8806"/>
    <cellStyle name="Normal 2 2 2 2 2 2 2 2 2 2 2 2 2 2 2 2 2 2 2 2 2 2 2 2 2 2 2 2 2 2 2 2 2 2 2 2 2 2 2 2 2 2 2 2 2 2 2 2 2 2 5 5" xfId="8287"/>
    <cellStyle name="Normal 2 2 2 2 2 2 2 2 2 2 2 2 2 2 2 2 2 2 2 2 2 2 2 2 2 2 2 2 2 2 2 2 2 2 2 2 2 2 2 2 2 2 2 2 2 2 2 2 2 2 5 6" xfId="9394"/>
    <cellStyle name="Normal 2 2 2 2 2 2 2 2 2 2 2 2 2 2 2 2 2 2 2 2 2 2 2 2 2 2 2 2 2 2 2 2 2 2 2 2 2 2 2 2 2 2 2 2 2 2 2 2 2 2 5 7" xfId="12532"/>
    <cellStyle name="Normal 2 2 2 2 2 2 2 2 2 2 2 2 2 2 2 2 2 2 2 2 2 2 2 2 2 2 2 2 2 2 2 2 2 2 2 2 2 2 2 2 2 2 2 2 2 2 2 2 2 2 5 8" xfId="29308"/>
    <cellStyle name="Normal 2 2 2 2 2 2 2 2 2 2 2 2 2 2 2 2 2 2 2 2 2 2 2 2 2 2 2 2 2 2 2 2 2 2 2 2 2 2 2 2 2 2 2 2 2 2 2 2 2 2 5 9" xfId="29495"/>
    <cellStyle name="Normal 2 2 2 2 2 2 2 2 2 2 2 2 2 2 2 2 2 2 2 2 2 2 2 2 2 2 2 2 2 2 2 2 2 2 2 2 2 2 2 2 2 2 2 2 2 2 2 2 2 2 5_Tabla M" xfId="36704"/>
    <cellStyle name="Normal 2 2 2 2 2 2 2 2 2 2 2 2 2 2 2 2 2 2 2 2 2 2 2 2 2 2 2 2 2 2 2 2 2 2 2 2 2 2 2 2 2 2 2 2 2 2 2 2 2 2 6" xfId="4075"/>
    <cellStyle name="Normal 2 2 2 2 2 2 2 2 2 2 2 2 2 2 2 2 2 2 2 2 2 2 2 2 2 2 2 2 2 2 2 2 2 2 2 2 2 2 2 2 2 2 2 2 2 2 2 2 2 2 6 10" xfId="29547"/>
    <cellStyle name="Normal 2 2 2 2 2 2 2 2 2 2 2 2 2 2 2 2 2 2 2 2 2 2 2 2 2 2 2 2 2 2 2 2 2 2 2 2 2 2 2 2 2 2 2 2 2 2 2 2 2 2 6 2" xfId="8688"/>
    <cellStyle name="Normal 2 2 2 2 2 2 2 2 2 2 2 2 2 2 2 2 2 2 2 2 2 2 2 2 2 2 2 2 2 2 2 2 2 2 2 2 2 2 2 2 2 2 2 2 2 2 2 2 2 2 6 3" xfId="8554"/>
    <cellStyle name="Normal 2 2 2 2 2 2 2 2 2 2 2 2 2 2 2 2 2 2 2 2 2 2 2 2 2 2 2 2 2 2 2 2 2 2 2 2 2 2 2 2 2 2 2 2 2 2 2 2 2 2 6 4" xfId="8836"/>
    <cellStyle name="Normal 2 2 2 2 2 2 2 2 2 2 2 2 2 2 2 2 2 2 2 2 2 2 2 2 2 2 2 2 2 2 2 2 2 2 2 2 2 2 2 2 2 2 2 2 2 2 2 2 2 2 6 5" xfId="8221"/>
    <cellStyle name="Normal 2 2 2 2 2 2 2 2 2 2 2 2 2 2 2 2 2 2 2 2 2 2 2 2 2 2 2 2 2 2 2 2 2 2 2 2 2 2 2 2 2 2 2 2 2 2 2 2 2 2 6 6" xfId="9505"/>
    <cellStyle name="Normal 2 2 2 2 2 2 2 2 2 2 2 2 2 2 2 2 2 2 2 2 2 2 2 2 2 2 2 2 2 2 2 2 2 2 2 2 2 2 2 2 2 2 2 2 2 2 2 2 2 2 6 7" xfId="12643"/>
    <cellStyle name="Normal 2 2 2 2 2 2 2 2 2 2 2 2 2 2 2 2 2 2 2 2 2 2 2 2 2 2 2 2 2 2 2 2 2 2 2 2 2 2 2 2 2 2 2 2 2 2 2 2 2 2 6 8" xfId="28181"/>
    <cellStyle name="Normal 2 2 2 2 2 2 2 2 2 2 2 2 2 2 2 2 2 2 2 2 2 2 2 2 2 2 2 2 2 2 2 2 2 2 2 2 2 2 2 2 2 2 2 2 2 2 2 2 2 2 6 9" xfId="25067"/>
    <cellStyle name="Normal 2 2 2 2 2 2 2 2 2 2 2 2 2 2 2 2 2 2 2 2 2 2 2 2 2 2 2 2 2 2 2 2 2 2 2 2 2 2 2 2 2 2 2 2 2 2 2 2 2 2 6_Tabla M" xfId="36705"/>
    <cellStyle name="Normal 2 2 2 2 2 2 2 2 2 2 2 2 2 2 2 2 2 2 2 2 2 2 2 2 2 2 2 2 2 2 2 2 2 2 2 2 2 2 2 2 2 2 2 2 2 2 2 2 2 2 7" xfId="4076"/>
    <cellStyle name="Normal 2 2 2 2 2 2 2 2 2 2 2 2 2 2 2 2 2 2 2 2 2 2 2 2 2 2 2 2 2 2 2 2 2 2 2 2 2 2 2 2 2 2 2 2 2 2 2 2 2 2 7 10" xfId="30443"/>
    <cellStyle name="Normal 2 2 2 2 2 2 2 2 2 2 2 2 2 2 2 2 2 2 2 2 2 2 2 2 2 2 2 2 2 2 2 2 2 2 2 2 2 2 2 2 2 2 2 2 2 2 2 2 2 2 7 2" xfId="8689"/>
    <cellStyle name="Normal 2 2 2 2 2 2 2 2 2 2 2 2 2 2 2 2 2 2 2 2 2 2 2 2 2 2 2 2 2 2 2 2 2 2 2 2 2 2 2 2 2 2 2 2 2 2 2 2 2 2 7 3" xfId="8553"/>
    <cellStyle name="Normal 2 2 2 2 2 2 2 2 2 2 2 2 2 2 2 2 2 2 2 2 2 2 2 2 2 2 2 2 2 2 2 2 2 2 2 2 2 2 2 2 2 2 2 2 2 2 2 2 2 2 7 4" xfId="8837"/>
    <cellStyle name="Normal 2 2 2 2 2 2 2 2 2 2 2 2 2 2 2 2 2 2 2 2 2 2 2 2 2 2 2 2 2 2 2 2 2 2 2 2 2 2 2 2 2 2 2 2 2 2 2 2 2 2 7 5" xfId="8208"/>
    <cellStyle name="Normal 2 2 2 2 2 2 2 2 2 2 2 2 2 2 2 2 2 2 2 2 2 2 2 2 2 2 2 2 2 2 2 2 2 2 2 2 2 2 2 2 2 2 2 2 2 2 2 2 2 2 7 6" xfId="9518"/>
    <cellStyle name="Normal 2 2 2 2 2 2 2 2 2 2 2 2 2 2 2 2 2 2 2 2 2 2 2 2 2 2 2 2 2 2 2 2 2 2 2 2 2 2 2 2 2 2 2 2 2 2 2 2 2 2 7 7" xfId="12656"/>
    <cellStyle name="Normal 2 2 2 2 2 2 2 2 2 2 2 2 2 2 2 2 2 2 2 2 2 2 2 2 2 2 2 2 2 2 2 2 2 2 2 2 2 2 2 2 2 2 2 2 2 2 2 2 2 2 7 8" xfId="32542"/>
    <cellStyle name="Normal 2 2 2 2 2 2 2 2 2 2 2 2 2 2 2 2 2 2 2 2 2 2 2 2 2 2 2 2 2 2 2 2 2 2 2 2 2 2 2 2 2 2 2 2 2 2 2 2 2 2 7 9" xfId="33946"/>
    <cellStyle name="Normal 2 2 2 2 2 2 2 2 2 2 2 2 2 2 2 2 2 2 2 2 2 2 2 2 2 2 2 2 2 2 2 2 2 2 2 2 2 2 2 2 2 2 2 2 2 2 2 2 2 2 7_Tabla M" xfId="36706"/>
    <cellStyle name="Normal 2 2 2 2 2 2 2 2 2 2 2 2 2 2 2 2 2 2 2 2 2 2 2 2 2 2 2 2 2 2 2 2 2 2 2 2 2 2 2 2 2 2 2 2 2 2 2 2 2 2 8" xfId="4077"/>
    <cellStyle name="Normal 2 2 2 2 2 2 2 2 2 2 2 2 2 2 2 2 2 2 2 2 2 2 2 2 2 2 2 2 2 2 2 2 2 2 2 2 2 2 2 2 2 2 2 2 2 2 2 2 2 2 8 10" xfId="25471"/>
    <cellStyle name="Normal 2 2 2 2 2 2 2 2 2 2 2 2 2 2 2 2 2 2 2 2 2 2 2 2 2 2 2 2 2 2 2 2 2 2 2 2 2 2 2 2 2 2 2 2 2 2 2 2 2 2 8 2" xfId="8690"/>
    <cellStyle name="Normal 2 2 2 2 2 2 2 2 2 2 2 2 2 2 2 2 2 2 2 2 2 2 2 2 2 2 2 2 2 2 2 2 2 2 2 2 2 2 2 2 2 2 2 2 2 2 2 2 2 2 8 3" xfId="8552"/>
    <cellStyle name="Normal 2 2 2 2 2 2 2 2 2 2 2 2 2 2 2 2 2 2 2 2 2 2 2 2 2 2 2 2 2 2 2 2 2 2 2 2 2 2 2 2 2 2 2 2 2 2 2 2 2 2 8 4" xfId="8838"/>
    <cellStyle name="Normal 2 2 2 2 2 2 2 2 2 2 2 2 2 2 2 2 2 2 2 2 2 2 2 2 2 2 2 2 2 2 2 2 2 2 2 2 2 2 2 2 2 2 2 2 2 2 2 2 2 2 8 5" xfId="8207"/>
    <cellStyle name="Normal 2 2 2 2 2 2 2 2 2 2 2 2 2 2 2 2 2 2 2 2 2 2 2 2 2 2 2 2 2 2 2 2 2 2 2 2 2 2 2 2 2 2 2 2 2 2 2 2 2 2 8 6" xfId="9519"/>
    <cellStyle name="Normal 2 2 2 2 2 2 2 2 2 2 2 2 2 2 2 2 2 2 2 2 2 2 2 2 2 2 2 2 2 2 2 2 2 2 2 2 2 2 2 2 2 2 2 2 2 2 2 2 2 2 8 7" xfId="12657"/>
    <cellStyle name="Normal 2 2 2 2 2 2 2 2 2 2 2 2 2 2 2 2 2 2 2 2 2 2 2 2 2 2 2 2 2 2 2 2 2 2 2 2 2 2 2 2 2 2 2 2 2 2 2 2 2 2 8 8" xfId="31589"/>
    <cellStyle name="Normal 2 2 2 2 2 2 2 2 2 2 2 2 2 2 2 2 2 2 2 2 2 2 2 2 2 2 2 2 2 2 2 2 2 2 2 2 2 2 2 2 2 2 2 2 2 2 2 2 2 2 8 9" xfId="33186"/>
    <cellStyle name="Normal 2 2 2 2 2 2 2 2 2 2 2 2 2 2 2 2 2 2 2 2 2 2 2 2 2 2 2 2 2 2 2 2 2 2 2 2 2 2 2 2 2 2 2 2 2 2 2 2 2 2 8_Tabla M" xfId="36707"/>
    <cellStyle name="Normal 2 2 2 2 2 2 2 2 2 2 2 2 2 2 2 2 2 2 2 2 2 2 2 2 2 2 2 2 2 2 2 2 2 2 2 2 2 2 2 2 2 2 2 2 2 2 2 2 2 2 9" xfId="4078"/>
    <cellStyle name="Normal 2 2 2 2 2 2 2 2 2 2 2 2 2 2 2 2 2 2 2 2 2 2 2 2 2 2 2 2 2 2 2 2 2 2 2 2 2 2 2 2 2 2 2 2 2 2 2 2 2 2 9 10" xfId="35481"/>
    <cellStyle name="Normal 2 2 2 2 2 2 2 2 2 2 2 2 2 2 2 2 2 2 2 2 2 2 2 2 2 2 2 2 2 2 2 2 2 2 2 2 2 2 2 2 2 2 2 2 2 2 2 2 2 2 9 2" xfId="8691"/>
    <cellStyle name="Normal 2 2 2 2 2 2 2 2 2 2 2 2 2 2 2 2 2 2 2 2 2 2 2 2 2 2 2 2 2 2 2 2 2 2 2 2 2 2 2 2 2 2 2 2 2 2 2 2 2 2 9 3" xfId="8551"/>
    <cellStyle name="Normal 2 2 2 2 2 2 2 2 2 2 2 2 2 2 2 2 2 2 2 2 2 2 2 2 2 2 2 2 2 2 2 2 2 2 2 2 2 2 2 2 2 2 2 2 2 2 2 2 2 2 9 4" xfId="8839"/>
    <cellStyle name="Normal 2 2 2 2 2 2 2 2 2 2 2 2 2 2 2 2 2 2 2 2 2 2 2 2 2 2 2 2 2 2 2 2 2 2 2 2 2 2 2 2 2 2 2 2 2 2 2 2 2 2 9 5" xfId="8206"/>
    <cellStyle name="Normal 2 2 2 2 2 2 2 2 2 2 2 2 2 2 2 2 2 2 2 2 2 2 2 2 2 2 2 2 2 2 2 2 2 2 2 2 2 2 2 2 2 2 2 2 2 2 2 2 2 2 9 6" xfId="9520"/>
    <cellStyle name="Normal 2 2 2 2 2 2 2 2 2 2 2 2 2 2 2 2 2 2 2 2 2 2 2 2 2 2 2 2 2 2 2 2 2 2 2 2 2 2 2 2 2 2 2 2 2 2 2 2 2 2 9 7" xfId="12658"/>
    <cellStyle name="Normal 2 2 2 2 2 2 2 2 2 2 2 2 2 2 2 2 2 2 2 2 2 2 2 2 2 2 2 2 2 2 2 2 2 2 2 2 2 2 2 2 2 2 2 2 2 2 2 2 2 2 9 8" xfId="30476"/>
    <cellStyle name="Normal 2 2 2 2 2 2 2 2 2 2 2 2 2 2 2 2 2 2 2 2 2 2 2 2 2 2 2 2 2 2 2 2 2 2 2 2 2 2 2 2 2 2 2 2 2 2 2 2 2 2 9 9" xfId="28554"/>
    <cellStyle name="Normal 2 2 2 2 2 2 2 2 2 2 2 2 2 2 2 2 2 2 2 2 2 2 2 2 2 2 2 2 2 2 2 2 2 2 2 2 2 2 2 2 2 2 2 2 2 2 2 2 2 2 9_Tabla M" xfId="36708"/>
    <cellStyle name="Normal 2 2 2 2 2 2 2 2 2 2 2 2 2 2 2 2 2 2 2 2 2 2 2 2 2 2 2 2 2 2 2 2 2 2 2 2 2 2 2 2 2 2 2 2 2 2 2 2 2 2_Tabla M" xfId="36536"/>
    <cellStyle name="Normal 2 2 2 2 2 2 2 2 2 2 2 2 2 2 2 2 2 2 2 2 2 2 2 2 2 2 2 2 2 2 2 2 2 2 2 2 2 2 2 2 2 2 2 2 2 2 2 2 2 20" xfId="4079"/>
    <cellStyle name="Normal 2 2 2 2 2 2 2 2 2 2 2 2 2 2 2 2 2 2 2 2 2 2 2 2 2 2 2 2 2 2 2 2 2 2 2 2 2 2 2 2 2 2 2 2 2 2 2 2 2 21" xfId="4080"/>
    <cellStyle name="Normal 2 2 2 2 2 2 2 2 2 2 2 2 2 2 2 2 2 2 2 2 2 2 2 2 2 2 2 2 2 2 2 2 2 2 2 2 2 2 2 2 2 2 2 2 2 2 2 2 2 22" xfId="4081"/>
    <cellStyle name="Normal 2 2 2 2 2 2 2 2 2 2 2 2 2 2 2 2 2 2 2 2 2 2 2 2 2 2 2 2 2 2 2 2 2 2 2 2 2 2 2 2 2 2 2 2 2 2 2 2 2 23" xfId="4082"/>
    <cellStyle name="Normal 2 2 2 2 2 2 2 2 2 2 2 2 2 2 2 2 2 2 2 2 2 2 2 2 2 2 2 2 2 2 2 2 2 2 2 2 2 2 2 2 2 2 2 2 2 2 2 2 2 24" xfId="4083"/>
    <cellStyle name="Normal 2 2 2 2 2 2 2 2 2 2 2 2 2 2 2 2 2 2 2 2 2 2 2 2 2 2 2 2 2 2 2 2 2 2 2 2 2 2 2 2 2 2 2 2 2 2 2 2 2 25" xfId="4084"/>
    <cellStyle name="Normal 2 2 2 2 2 2 2 2 2 2 2 2 2 2 2 2 2 2 2 2 2 2 2 2 2 2 2 2 2 2 2 2 2 2 2 2 2 2 2 2 2 2 2 2 2 2 2 2 2 26" xfId="8384"/>
    <cellStyle name="Normal 2 2 2 2 2 2 2 2 2 2 2 2 2 2 2 2 2 2 2 2 2 2 2 2 2 2 2 2 2 2 2 2 2 2 2 2 2 2 2 2 2 2 2 2 2 2 2 2 2 27" xfId="9179"/>
    <cellStyle name="Normal 2 2 2 2 2 2 2 2 2 2 2 2 2 2 2 2 2 2 2 2 2 2 2 2 2 2 2 2 2 2 2 2 2 2 2 2 2 2 2 2 2 2 2 2 2 2 2 2 2 28" xfId="12320"/>
    <cellStyle name="Normal 2 2 2 2 2 2 2 2 2 2 2 2 2 2 2 2 2 2 2 2 2 2 2 2 2 2 2 2 2 2 2 2 2 2 2 2 2 2 2 2 2 2 2 2 2 2 2 2 2 29" xfId="15451"/>
    <cellStyle name="Normal 2 2 2 2 2 2 2 2 2 2 2 2 2 2 2 2 2 2 2 2 2 2 2 2 2 2 2 2 2 2 2 2 2 2 2 2 2 2 2 2 2 2 2 2 2 2 2 2 2 3" xfId="4085"/>
    <cellStyle name="Normal 2 2 2 2 2 2 2 2 2 2 2 2 2 2 2 2 2 2 2 2 2 2 2 2 2 2 2 2 2 2 2 2 2 2 2 2 2 2 2 2 2 2 2 2 2 2 2 2 2 30" xfId="18537"/>
    <cellStyle name="Normal 2 2 2 2 2 2 2 2 2 2 2 2 2 2 2 2 2 2 2 2 2 2 2 2 2 2 2 2 2 2 2 2 2 2 2 2 2 2 2 2 2 2 2 2 2 2 2 2 2 31" xfId="21555"/>
    <cellStyle name="Normal 2 2 2 2 2 2 2 2 2 2 2 2 2 2 2 2 2 2 2 2 2 2 2 2 2 2 2 2 2 2 2 2 2 2 2 2 2 2 2 2 2 2 2 2 2 2 2 2 2 32" xfId="30513"/>
    <cellStyle name="Normal 2 2 2 2 2 2 2 2 2 2 2 2 2 2 2 2 2 2 2 2 2 2 2 2 2 2 2 2 2 2 2 2 2 2 2 2 2 2 2 2 2 2 2 2 2 2 2 2 2 33" xfId="26980"/>
    <cellStyle name="Normal 2 2 2 2 2 2 2 2 2 2 2 2 2 2 2 2 2 2 2 2 2 2 2 2 2 2 2 2 2 2 2 2 2 2 2 2 2 2 2 2 2 2 2 2 2 2 2 2 2 34" xfId="24769"/>
    <cellStyle name="Normal 2 2 2 2 2 2 2 2 2 2 2 2 2 2 2 2 2 2 2 2 2 2 2 2 2 2 2 2 2 2 2 2 2 2 2 2 2 2 2 2 2 2 2 2 2 2 2 2 2 4" xfId="4086"/>
    <cellStyle name="Normal 2 2 2 2 2 2 2 2 2 2 2 2 2 2 2 2 2 2 2 2 2 2 2 2 2 2 2 2 2 2 2 2 2 2 2 2 2 2 2 2 2 2 2 2 2 2 2 2 2 5" xfId="4087"/>
    <cellStyle name="Normal 2 2 2 2 2 2 2 2 2 2 2 2 2 2 2 2 2 2 2 2 2 2 2 2 2 2 2 2 2 2 2 2 2 2 2 2 2 2 2 2 2 2 2 2 2 2 2 2 2 6" xfId="4088"/>
    <cellStyle name="Normal 2 2 2 2 2 2 2 2 2 2 2 2 2 2 2 2 2 2 2 2 2 2 2 2 2 2 2 2 2 2 2 2 2 2 2 2 2 2 2 2 2 2 2 2 2 2 2 2 2 7" xfId="4089"/>
    <cellStyle name="Normal 2 2 2 2 2 2 2 2 2 2 2 2 2 2 2 2 2 2 2 2 2 2 2 2 2 2 2 2 2 2 2 2 2 2 2 2 2 2 2 2 2 2 2 2 2 2 2 2 2 8" xfId="4090"/>
    <cellStyle name="Normal 2 2 2 2 2 2 2 2 2 2 2 2 2 2 2 2 2 2 2 2 2 2 2 2 2 2 2 2 2 2 2 2 2 2 2 2 2 2 2 2 2 2 2 2 2 2 2 2 2 9" xfId="4091"/>
    <cellStyle name="Normal 2 2 2 2 2 2 2 2 2 2 2 2 2 2 2 2 2 2 2 2 2 2 2 2 2 2 2 2 2 2 2 2 2 2 2 2 2 2 2 2 2 2 2 2 2 2 2 2 2_Tabla M" xfId="36535"/>
    <cellStyle name="Normal 2 2 2 2 2 2 2 2 2 2 2 2 2 2 2 2 2 2 2 2 2 2 2 2 2 2 2 2 2 2 2 2 2 2 2 2 2 2 2 2 2 2 2 2 2 2 2 2 20" xfId="4092"/>
    <cellStyle name="Normal 2 2 2 2 2 2 2 2 2 2 2 2 2 2 2 2 2 2 2 2 2 2 2 2 2 2 2 2 2 2 2 2 2 2 2 2 2 2 2 2 2 2 2 2 2 2 2 2 20 10" xfId="35655"/>
    <cellStyle name="Normal 2 2 2 2 2 2 2 2 2 2 2 2 2 2 2 2 2 2 2 2 2 2 2 2 2 2 2 2 2 2 2 2 2 2 2 2 2 2 2 2 2 2 2 2 2 2 2 2 20 2" xfId="8705"/>
    <cellStyle name="Normal 2 2 2 2 2 2 2 2 2 2 2 2 2 2 2 2 2 2 2 2 2 2 2 2 2 2 2 2 2 2 2 2 2 2 2 2 2 2 2 2 2 2 2 2 2 2 2 2 20 3" xfId="8502"/>
    <cellStyle name="Normal 2 2 2 2 2 2 2 2 2 2 2 2 2 2 2 2 2 2 2 2 2 2 2 2 2 2 2 2 2 2 2 2 2 2 2 2 2 2 2 2 2 2 2 2 2 2 2 2 20 4" xfId="8936"/>
    <cellStyle name="Normal 2 2 2 2 2 2 2 2 2 2 2 2 2 2 2 2 2 2 2 2 2 2 2 2 2 2 2 2 2 2 2 2 2 2 2 2 2 2 2 2 2 2 2 2 2 2 2 2 20 5" xfId="7989"/>
    <cellStyle name="Normal 2 2 2 2 2 2 2 2 2 2 2 2 2 2 2 2 2 2 2 2 2 2 2 2 2 2 2 2 2 2 2 2 2 2 2 2 2 2 2 2 2 2 2 2 2 2 2 2 20 6" xfId="9987"/>
    <cellStyle name="Normal 2 2 2 2 2 2 2 2 2 2 2 2 2 2 2 2 2 2 2 2 2 2 2 2 2 2 2 2 2 2 2 2 2 2 2 2 2 2 2 2 2 2 2 2 2 2 2 2 20 7" xfId="13128"/>
    <cellStyle name="Normal 2 2 2 2 2 2 2 2 2 2 2 2 2 2 2 2 2 2 2 2 2 2 2 2 2 2 2 2 2 2 2 2 2 2 2 2 2 2 2 2 2 2 2 2 2 2 2 2 20 8" xfId="31588"/>
    <cellStyle name="Normal 2 2 2 2 2 2 2 2 2 2 2 2 2 2 2 2 2 2 2 2 2 2 2 2 2 2 2 2 2 2 2 2 2 2 2 2 2 2 2 2 2 2 2 2 2 2 2 2 20 9" xfId="33185"/>
    <cellStyle name="Normal 2 2 2 2 2 2 2 2 2 2 2 2 2 2 2 2 2 2 2 2 2 2 2 2 2 2 2 2 2 2 2 2 2 2 2 2 2 2 2 2 2 2 2 2 2 2 2 2 20_Tabla M" xfId="36709"/>
    <cellStyle name="Normal 2 2 2 2 2 2 2 2 2 2 2 2 2 2 2 2 2 2 2 2 2 2 2 2 2 2 2 2 2 2 2 2 2 2 2 2 2 2 2 2 2 2 2 2 2 2 2 2 21" xfId="4093"/>
    <cellStyle name="Normal 2 2 2 2 2 2 2 2 2 2 2 2 2 2 2 2 2 2 2 2 2 2 2 2 2 2 2 2 2 2 2 2 2 2 2 2 2 2 2 2 2 2 2 2 2 2 2 2 21 10" xfId="35345"/>
    <cellStyle name="Normal 2 2 2 2 2 2 2 2 2 2 2 2 2 2 2 2 2 2 2 2 2 2 2 2 2 2 2 2 2 2 2 2 2 2 2 2 2 2 2 2 2 2 2 2 2 2 2 2 21 2" xfId="8706"/>
    <cellStyle name="Normal 2 2 2 2 2 2 2 2 2 2 2 2 2 2 2 2 2 2 2 2 2 2 2 2 2 2 2 2 2 2 2 2 2 2 2 2 2 2 2 2 2 2 2 2 2 2 2 2 21 3" xfId="8501"/>
    <cellStyle name="Normal 2 2 2 2 2 2 2 2 2 2 2 2 2 2 2 2 2 2 2 2 2 2 2 2 2 2 2 2 2 2 2 2 2 2 2 2 2 2 2 2 2 2 2 2 2 2 2 2 21 4" xfId="8937"/>
    <cellStyle name="Normal 2 2 2 2 2 2 2 2 2 2 2 2 2 2 2 2 2 2 2 2 2 2 2 2 2 2 2 2 2 2 2 2 2 2 2 2 2 2 2 2 2 2 2 2 2 2 2 2 21 5" xfId="7988"/>
    <cellStyle name="Normal 2 2 2 2 2 2 2 2 2 2 2 2 2 2 2 2 2 2 2 2 2 2 2 2 2 2 2 2 2 2 2 2 2 2 2 2 2 2 2 2 2 2 2 2 2 2 2 2 21 6" xfId="9988"/>
    <cellStyle name="Normal 2 2 2 2 2 2 2 2 2 2 2 2 2 2 2 2 2 2 2 2 2 2 2 2 2 2 2 2 2 2 2 2 2 2 2 2 2 2 2 2 2 2 2 2 2 2 2 2 21 7" xfId="13129"/>
    <cellStyle name="Normal 2 2 2 2 2 2 2 2 2 2 2 2 2 2 2 2 2 2 2 2 2 2 2 2 2 2 2 2 2 2 2 2 2 2 2 2 2 2 2 2 2 2 2 2 2 2 2 2 21 8" xfId="30475"/>
    <cellStyle name="Normal 2 2 2 2 2 2 2 2 2 2 2 2 2 2 2 2 2 2 2 2 2 2 2 2 2 2 2 2 2 2 2 2 2 2 2 2 2 2 2 2 2 2 2 2 2 2 2 2 21 9" xfId="26991"/>
    <cellStyle name="Normal 2 2 2 2 2 2 2 2 2 2 2 2 2 2 2 2 2 2 2 2 2 2 2 2 2 2 2 2 2 2 2 2 2 2 2 2 2 2 2 2 2 2 2 2 2 2 2 2 21_Tabla M" xfId="36710"/>
    <cellStyle name="Normal 2 2 2 2 2 2 2 2 2 2 2 2 2 2 2 2 2 2 2 2 2 2 2 2 2 2 2 2 2 2 2 2 2 2 2 2 2 2 2 2 2 2 2 2 2 2 2 2 22" xfId="4094"/>
    <cellStyle name="Normal 2 2 2 2 2 2 2 2 2 2 2 2 2 2 2 2 2 2 2 2 2 2 2 2 2 2 2 2 2 2 2 2 2 2 2 2 2 2 2 2 2 2 2 2 2 2 2 2 22 10" xfId="34889"/>
    <cellStyle name="Normal 2 2 2 2 2 2 2 2 2 2 2 2 2 2 2 2 2 2 2 2 2 2 2 2 2 2 2 2 2 2 2 2 2 2 2 2 2 2 2 2 2 2 2 2 2 2 2 2 22 2" xfId="8707"/>
    <cellStyle name="Normal 2 2 2 2 2 2 2 2 2 2 2 2 2 2 2 2 2 2 2 2 2 2 2 2 2 2 2 2 2 2 2 2 2 2 2 2 2 2 2 2 2 2 2 2 2 2 2 2 22 3" xfId="8500"/>
    <cellStyle name="Normal 2 2 2 2 2 2 2 2 2 2 2 2 2 2 2 2 2 2 2 2 2 2 2 2 2 2 2 2 2 2 2 2 2 2 2 2 2 2 2 2 2 2 2 2 2 2 2 2 22 4" xfId="8938"/>
    <cellStyle name="Normal 2 2 2 2 2 2 2 2 2 2 2 2 2 2 2 2 2 2 2 2 2 2 2 2 2 2 2 2 2 2 2 2 2 2 2 2 2 2 2 2 2 2 2 2 2 2 2 2 22 5" xfId="7987"/>
    <cellStyle name="Normal 2 2 2 2 2 2 2 2 2 2 2 2 2 2 2 2 2 2 2 2 2 2 2 2 2 2 2 2 2 2 2 2 2 2 2 2 2 2 2 2 2 2 2 2 2 2 2 2 22 6" xfId="9989"/>
    <cellStyle name="Normal 2 2 2 2 2 2 2 2 2 2 2 2 2 2 2 2 2 2 2 2 2 2 2 2 2 2 2 2 2 2 2 2 2 2 2 2 2 2 2 2 2 2 2 2 2 2 2 2 22 7" xfId="13130"/>
    <cellStyle name="Normal 2 2 2 2 2 2 2 2 2 2 2 2 2 2 2 2 2 2 2 2 2 2 2 2 2 2 2 2 2 2 2 2 2 2 2 2 2 2 2 2 2 2 2 2 2 2 2 2 22 8" xfId="29307"/>
    <cellStyle name="Normal 2 2 2 2 2 2 2 2 2 2 2 2 2 2 2 2 2 2 2 2 2 2 2 2 2 2 2 2 2 2 2 2 2 2 2 2 2 2 2 2 2 2 2 2 2 2 2 2 22 9" xfId="28365"/>
    <cellStyle name="Normal 2 2 2 2 2 2 2 2 2 2 2 2 2 2 2 2 2 2 2 2 2 2 2 2 2 2 2 2 2 2 2 2 2 2 2 2 2 2 2 2 2 2 2 2 2 2 2 2 22_Tabla M" xfId="36711"/>
    <cellStyle name="Normal 2 2 2 2 2 2 2 2 2 2 2 2 2 2 2 2 2 2 2 2 2 2 2 2 2 2 2 2 2 2 2 2 2 2 2 2 2 2 2 2 2 2 2 2 2 2 2 2 23" xfId="4095"/>
    <cellStyle name="Normal 2 2 2 2 2 2 2 2 2 2 2 2 2 2 2 2 2 2 2 2 2 2 2 2 2 2 2 2 2 2 2 2 2 2 2 2 2 2 2 2 2 2 2 2 2 2 2 2 23 10" xfId="34435"/>
    <cellStyle name="Normal 2 2 2 2 2 2 2 2 2 2 2 2 2 2 2 2 2 2 2 2 2 2 2 2 2 2 2 2 2 2 2 2 2 2 2 2 2 2 2 2 2 2 2 2 2 2 2 2 23 2" xfId="8708"/>
    <cellStyle name="Normal 2 2 2 2 2 2 2 2 2 2 2 2 2 2 2 2 2 2 2 2 2 2 2 2 2 2 2 2 2 2 2 2 2 2 2 2 2 2 2 2 2 2 2 2 2 2 2 2 23 3" xfId="8499"/>
    <cellStyle name="Normal 2 2 2 2 2 2 2 2 2 2 2 2 2 2 2 2 2 2 2 2 2 2 2 2 2 2 2 2 2 2 2 2 2 2 2 2 2 2 2 2 2 2 2 2 2 2 2 2 23 4" xfId="8939"/>
    <cellStyle name="Normal 2 2 2 2 2 2 2 2 2 2 2 2 2 2 2 2 2 2 2 2 2 2 2 2 2 2 2 2 2 2 2 2 2 2 2 2 2 2 2 2 2 2 2 2 2 2 2 2 23 5" xfId="7986"/>
    <cellStyle name="Normal 2 2 2 2 2 2 2 2 2 2 2 2 2 2 2 2 2 2 2 2 2 2 2 2 2 2 2 2 2 2 2 2 2 2 2 2 2 2 2 2 2 2 2 2 2 2 2 2 23 6" xfId="9990"/>
    <cellStyle name="Normal 2 2 2 2 2 2 2 2 2 2 2 2 2 2 2 2 2 2 2 2 2 2 2 2 2 2 2 2 2 2 2 2 2 2 2 2 2 2 2 2 2 2 2 2 2 2 2 2 23 7" xfId="13131"/>
    <cellStyle name="Normal 2 2 2 2 2 2 2 2 2 2 2 2 2 2 2 2 2 2 2 2 2 2 2 2 2 2 2 2 2 2 2 2 2 2 2 2 2 2 2 2 2 2 2 2 2 2 2 2 23 8" xfId="28180"/>
    <cellStyle name="Normal 2 2 2 2 2 2 2 2 2 2 2 2 2 2 2 2 2 2 2 2 2 2 2 2 2 2 2 2 2 2 2 2 2 2 2 2 2 2 2 2 2 2 2 2 2 2 2 2 23 9" xfId="25068"/>
    <cellStyle name="Normal 2 2 2 2 2 2 2 2 2 2 2 2 2 2 2 2 2 2 2 2 2 2 2 2 2 2 2 2 2 2 2 2 2 2 2 2 2 2 2 2 2 2 2 2 2 2 2 2 23_Tabla M" xfId="36712"/>
    <cellStyle name="Normal 2 2 2 2 2 2 2 2 2 2 2 2 2 2 2 2 2 2 2 2 2 2 2 2 2 2 2 2 2 2 2 2 2 2 2 2 2 2 2 2 2 2 2 2 2 2 2 2 24" xfId="4096"/>
    <cellStyle name="Normal 2 2 2 2 2 2 2 2 2 2 2 2 2 2 2 2 2 2 2 2 2 2 2 2 2 2 2 2 2 2 2 2 2 2 2 2 2 2 2 2 2 2 2 2 2 2 2 2 24 10" xfId="25461"/>
    <cellStyle name="Normal 2 2 2 2 2 2 2 2 2 2 2 2 2 2 2 2 2 2 2 2 2 2 2 2 2 2 2 2 2 2 2 2 2 2 2 2 2 2 2 2 2 2 2 2 2 2 2 2 24 2" xfId="8709"/>
    <cellStyle name="Normal 2 2 2 2 2 2 2 2 2 2 2 2 2 2 2 2 2 2 2 2 2 2 2 2 2 2 2 2 2 2 2 2 2 2 2 2 2 2 2 2 2 2 2 2 2 2 2 2 24 3" xfId="8488"/>
    <cellStyle name="Normal 2 2 2 2 2 2 2 2 2 2 2 2 2 2 2 2 2 2 2 2 2 2 2 2 2 2 2 2 2 2 2 2 2 2 2 2 2 2 2 2 2 2 2 2 2 2 2 2 24 4" xfId="8978"/>
    <cellStyle name="Normal 2 2 2 2 2 2 2 2 2 2 2 2 2 2 2 2 2 2 2 2 2 2 2 2 2 2 2 2 2 2 2 2 2 2 2 2 2 2 2 2 2 2 2 2 2 2 2 2 24 5" xfId="7899"/>
    <cellStyle name="Normal 2 2 2 2 2 2 2 2 2 2 2 2 2 2 2 2 2 2 2 2 2 2 2 2 2 2 2 2 2 2 2 2 2 2 2 2 2 2 2 2 2 2 2 2 2 2 2 2 24 6" xfId="10134"/>
    <cellStyle name="Normal 2 2 2 2 2 2 2 2 2 2 2 2 2 2 2 2 2 2 2 2 2 2 2 2 2 2 2 2 2 2 2 2 2 2 2 2 2 2 2 2 2 2 2 2 2 2 2 2 24 7" xfId="13275"/>
    <cellStyle name="Normal 2 2 2 2 2 2 2 2 2 2 2 2 2 2 2 2 2 2 2 2 2 2 2 2 2 2 2 2 2 2 2 2 2 2 2 2 2 2 2 2 2 2 2 2 2 2 2 2 24 8" xfId="32541"/>
    <cellStyle name="Normal 2 2 2 2 2 2 2 2 2 2 2 2 2 2 2 2 2 2 2 2 2 2 2 2 2 2 2 2 2 2 2 2 2 2 2 2 2 2 2 2 2 2 2 2 2 2 2 2 24 9" xfId="33945"/>
    <cellStyle name="Normal 2 2 2 2 2 2 2 2 2 2 2 2 2 2 2 2 2 2 2 2 2 2 2 2 2 2 2 2 2 2 2 2 2 2 2 2 2 2 2 2 2 2 2 2 2 2 2 2 24_Tabla M" xfId="36713"/>
    <cellStyle name="Normal 2 2 2 2 2 2 2 2 2 2 2 2 2 2 2 2 2 2 2 2 2 2 2 2 2 2 2 2 2 2 2 2 2 2 2 2 2 2 2 2 2 2 2 2 2 2 2 2 25" xfId="4097"/>
    <cellStyle name="Normal 2 2 2 2 2 2 2 2 2 2 2 2 2 2 2 2 2 2 2 2 2 2 2 2 2 2 2 2 2 2 2 2 2 2 2 2 2 2 2 2 2 2 2 2 2 2 2 2 25 10" xfId="32508"/>
    <cellStyle name="Normal 2 2 2 2 2 2 2 2 2 2 2 2 2 2 2 2 2 2 2 2 2 2 2 2 2 2 2 2 2 2 2 2 2 2 2 2 2 2 2 2 2 2 2 2 2 2 2 2 25 2" xfId="8710"/>
    <cellStyle name="Normal 2 2 2 2 2 2 2 2 2 2 2 2 2 2 2 2 2 2 2 2 2 2 2 2 2 2 2 2 2 2 2 2 2 2 2 2 2 2 2 2 2 2 2 2 2 2 2 2 25 3" xfId="8487"/>
    <cellStyle name="Normal 2 2 2 2 2 2 2 2 2 2 2 2 2 2 2 2 2 2 2 2 2 2 2 2 2 2 2 2 2 2 2 2 2 2 2 2 2 2 2 2 2 2 2 2 2 2 2 2 25 4" xfId="8979"/>
    <cellStyle name="Normal 2 2 2 2 2 2 2 2 2 2 2 2 2 2 2 2 2 2 2 2 2 2 2 2 2 2 2 2 2 2 2 2 2 2 2 2 2 2 2 2 2 2 2 2 2 2 2 2 25 5" xfId="7898"/>
    <cellStyle name="Normal 2 2 2 2 2 2 2 2 2 2 2 2 2 2 2 2 2 2 2 2 2 2 2 2 2 2 2 2 2 2 2 2 2 2 2 2 2 2 2 2 2 2 2 2 2 2 2 2 25 6" xfId="10135"/>
    <cellStyle name="Normal 2 2 2 2 2 2 2 2 2 2 2 2 2 2 2 2 2 2 2 2 2 2 2 2 2 2 2 2 2 2 2 2 2 2 2 2 2 2 2 2 2 2 2 2 2 2 2 2 25 7" xfId="13276"/>
    <cellStyle name="Normal 2 2 2 2 2 2 2 2 2 2 2 2 2 2 2 2 2 2 2 2 2 2 2 2 2 2 2 2 2 2 2 2 2 2 2 2 2 2 2 2 2 2 2 2 2 2 2 2 25 8" xfId="31587"/>
    <cellStyle name="Normal 2 2 2 2 2 2 2 2 2 2 2 2 2 2 2 2 2 2 2 2 2 2 2 2 2 2 2 2 2 2 2 2 2 2 2 2 2 2 2 2 2 2 2 2 2 2 2 2 25 9" xfId="33184"/>
    <cellStyle name="Normal 2 2 2 2 2 2 2 2 2 2 2 2 2 2 2 2 2 2 2 2 2 2 2 2 2 2 2 2 2 2 2 2 2 2 2 2 2 2 2 2 2 2 2 2 2 2 2 2 25_Tabla M" xfId="36714"/>
    <cellStyle name="Normal 2 2 2 2 2 2 2 2 2 2 2 2 2 2 2 2 2 2 2 2 2 2 2 2 2 2 2 2 2 2 2 2 2 2 2 2 2 2 2 2 2 2 2 2 2 2 2 2 26" xfId="4098"/>
    <cellStyle name="Normal 2 2 2 2 2 2 2 2 2 2 2 2 2 2 2 2 2 2 2 2 2 2 2 2 2 2 2 2 2 2 2 2 2 2 2 2 2 2 2 2 2 2 2 2 2 2 2 2 26 10" xfId="31015"/>
    <cellStyle name="Normal 2 2 2 2 2 2 2 2 2 2 2 2 2 2 2 2 2 2 2 2 2 2 2 2 2 2 2 2 2 2 2 2 2 2 2 2 2 2 2 2 2 2 2 2 2 2 2 2 26 2" xfId="8711"/>
    <cellStyle name="Normal 2 2 2 2 2 2 2 2 2 2 2 2 2 2 2 2 2 2 2 2 2 2 2 2 2 2 2 2 2 2 2 2 2 2 2 2 2 2 2 2 2 2 2 2 2 2 2 2 26 3" xfId="8486"/>
    <cellStyle name="Normal 2 2 2 2 2 2 2 2 2 2 2 2 2 2 2 2 2 2 2 2 2 2 2 2 2 2 2 2 2 2 2 2 2 2 2 2 2 2 2 2 2 2 2 2 2 2 2 2 26 4" xfId="8980"/>
    <cellStyle name="Normal 2 2 2 2 2 2 2 2 2 2 2 2 2 2 2 2 2 2 2 2 2 2 2 2 2 2 2 2 2 2 2 2 2 2 2 2 2 2 2 2 2 2 2 2 2 2 2 2 26 5" xfId="7897"/>
    <cellStyle name="Normal 2 2 2 2 2 2 2 2 2 2 2 2 2 2 2 2 2 2 2 2 2 2 2 2 2 2 2 2 2 2 2 2 2 2 2 2 2 2 2 2 2 2 2 2 2 2 2 2 26 6" xfId="10136"/>
    <cellStyle name="Normal 2 2 2 2 2 2 2 2 2 2 2 2 2 2 2 2 2 2 2 2 2 2 2 2 2 2 2 2 2 2 2 2 2 2 2 2 2 2 2 2 2 2 2 2 2 2 2 2 26 7" xfId="13277"/>
    <cellStyle name="Normal 2 2 2 2 2 2 2 2 2 2 2 2 2 2 2 2 2 2 2 2 2 2 2 2 2 2 2 2 2 2 2 2 2 2 2 2 2 2 2 2 2 2 2 2 2 2 2 2 26 8" xfId="30474"/>
    <cellStyle name="Normal 2 2 2 2 2 2 2 2 2 2 2 2 2 2 2 2 2 2 2 2 2 2 2 2 2 2 2 2 2 2 2 2 2 2 2 2 2 2 2 2 2 2 2 2 2 2 2 2 26 9" xfId="27411"/>
    <cellStyle name="Normal 2 2 2 2 2 2 2 2 2 2 2 2 2 2 2 2 2 2 2 2 2 2 2 2 2 2 2 2 2 2 2 2 2 2 2 2 2 2 2 2 2 2 2 2 2 2 2 2 26_Tabla M" xfId="36715"/>
    <cellStyle name="Normal 2 2 2 2 2 2 2 2 2 2 2 2 2 2 2 2 2 2 2 2 2 2 2 2 2 2 2 2 2 2 2 2 2 2 2 2 2 2 2 2 2 2 2 2 2 2 2 2 27" xfId="4099"/>
    <cellStyle name="Normal 2 2 2 2 2 2 2 2 2 2 2 2 2 2 2 2 2 2 2 2 2 2 2 2 2 2 2 2 2 2 2 2 2 2 2 2 2 2 2 2 2 2 2 2 2 2 2 2 27 10" xfId="35747"/>
    <cellStyle name="Normal 2 2 2 2 2 2 2 2 2 2 2 2 2 2 2 2 2 2 2 2 2 2 2 2 2 2 2 2 2 2 2 2 2 2 2 2 2 2 2 2 2 2 2 2 2 2 2 2 27 2" xfId="8712"/>
    <cellStyle name="Normal 2 2 2 2 2 2 2 2 2 2 2 2 2 2 2 2 2 2 2 2 2 2 2 2 2 2 2 2 2 2 2 2 2 2 2 2 2 2 2 2 2 2 2 2 2 2 2 2 27 3" xfId="8485"/>
    <cellStyle name="Normal 2 2 2 2 2 2 2 2 2 2 2 2 2 2 2 2 2 2 2 2 2 2 2 2 2 2 2 2 2 2 2 2 2 2 2 2 2 2 2 2 2 2 2 2 2 2 2 2 27 4" xfId="8981"/>
    <cellStyle name="Normal 2 2 2 2 2 2 2 2 2 2 2 2 2 2 2 2 2 2 2 2 2 2 2 2 2 2 2 2 2 2 2 2 2 2 2 2 2 2 2 2 2 2 2 2 2 2 2 2 27 5" xfId="7896"/>
    <cellStyle name="Normal 2 2 2 2 2 2 2 2 2 2 2 2 2 2 2 2 2 2 2 2 2 2 2 2 2 2 2 2 2 2 2 2 2 2 2 2 2 2 2 2 2 2 2 2 2 2 2 2 27 6" xfId="10137"/>
    <cellStyle name="Normal 2 2 2 2 2 2 2 2 2 2 2 2 2 2 2 2 2 2 2 2 2 2 2 2 2 2 2 2 2 2 2 2 2 2 2 2 2 2 2 2 2 2 2 2 2 2 2 2 27 7" xfId="13278"/>
    <cellStyle name="Normal 2 2 2 2 2 2 2 2 2 2 2 2 2 2 2 2 2 2 2 2 2 2 2 2 2 2 2 2 2 2 2 2 2 2 2 2 2 2 2 2 2 2 2 2 2 2 2 2 27 8" xfId="29306"/>
    <cellStyle name="Normal 2 2 2 2 2 2 2 2 2 2 2 2 2 2 2 2 2 2 2 2 2 2 2 2 2 2 2 2 2 2 2 2 2 2 2 2 2 2 2 2 2 2 2 2 2 2 2 2 27 9" xfId="29496"/>
    <cellStyle name="Normal 2 2 2 2 2 2 2 2 2 2 2 2 2 2 2 2 2 2 2 2 2 2 2 2 2 2 2 2 2 2 2 2 2 2 2 2 2 2 2 2 2 2 2 2 2 2 2 2 27_Tabla M" xfId="36716"/>
    <cellStyle name="Normal 2 2 2 2 2 2 2 2 2 2 2 2 2 2 2 2 2 2 2 2 2 2 2 2 2 2 2 2 2 2 2 2 2 2 2 2 2 2 2 2 2 2 2 2 2 2 2 2 28" xfId="8374"/>
    <cellStyle name="Normal 2 2 2 2 2 2 2 2 2 2 2 2 2 2 2 2 2 2 2 2 2 2 2 2 2 2 2 2 2 2 2 2 2 2 2 2 2 2 2 2 2 2 2 2 2 2 2 2 29" xfId="9188"/>
    <cellStyle name="Normal 2 2 2 2 2 2 2 2 2 2 2 2 2 2 2 2 2 2 2 2 2 2 2 2 2 2 2 2 2 2 2 2 2 2 2 2 2 2 2 2 2 2 2 2 2 2 2 2 3" xfId="4100"/>
    <cellStyle name="Normal 2 2 2 2 2 2 2 2 2 2 2 2 2 2 2 2 2 2 2 2 2 2 2 2 2 2 2 2 2 2 2 2 2 2 2 2 2 2 2 2 2 2 2 2 2 2 2 2 3 10" xfId="35344"/>
    <cellStyle name="Normal 2 2 2 2 2 2 2 2 2 2 2 2 2 2 2 2 2 2 2 2 2 2 2 2 2 2 2 2 2 2 2 2 2 2 2 2 2 2 2 2 2 2 2 2 2 2 2 2 3 2" xfId="8713"/>
    <cellStyle name="Normal 2 2 2 2 2 2 2 2 2 2 2 2 2 2 2 2 2 2 2 2 2 2 2 2 2 2 2 2 2 2 2 2 2 2 2 2 2 2 2 2 2 2 2 2 2 2 2 2 3 3" xfId="8484"/>
    <cellStyle name="Normal 2 2 2 2 2 2 2 2 2 2 2 2 2 2 2 2 2 2 2 2 2 2 2 2 2 2 2 2 2 2 2 2 2 2 2 2 2 2 2 2 2 2 2 2 2 2 2 2 3 4" xfId="8982"/>
    <cellStyle name="Normal 2 2 2 2 2 2 2 2 2 2 2 2 2 2 2 2 2 2 2 2 2 2 2 2 2 2 2 2 2 2 2 2 2 2 2 2 2 2 2 2 2 2 2 2 2 2 2 2 3 5" xfId="7895"/>
    <cellStyle name="Normal 2 2 2 2 2 2 2 2 2 2 2 2 2 2 2 2 2 2 2 2 2 2 2 2 2 2 2 2 2 2 2 2 2 2 2 2 2 2 2 2 2 2 2 2 2 2 2 2 3 6" xfId="10138"/>
    <cellStyle name="Normal 2 2 2 2 2 2 2 2 2 2 2 2 2 2 2 2 2 2 2 2 2 2 2 2 2 2 2 2 2 2 2 2 2 2 2 2 2 2 2 2 2 2 2 2 2 2 2 2 3 7" xfId="13279"/>
    <cellStyle name="Normal 2 2 2 2 2 2 2 2 2 2 2 2 2 2 2 2 2 2 2 2 2 2 2 2 2 2 2 2 2 2 2 2 2 2 2 2 2 2 2 2 2 2 2 2 2 2 2 2 3 8" xfId="28179"/>
    <cellStyle name="Normal 2 2 2 2 2 2 2 2 2 2 2 2 2 2 2 2 2 2 2 2 2 2 2 2 2 2 2 2 2 2 2 2 2 2 2 2 2 2 2 2 2 2 2 2 2 2 2 2 3 9" xfId="25069"/>
    <cellStyle name="Normal 2 2 2 2 2 2 2 2 2 2 2 2 2 2 2 2 2 2 2 2 2 2 2 2 2 2 2 2 2 2 2 2 2 2 2 2 2 2 2 2 2 2 2 2 2 2 2 2 3_Tabla M" xfId="36717"/>
    <cellStyle name="Normal 2 2 2 2 2 2 2 2 2 2 2 2 2 2 2 2 2 2 2 2 2 2 2 2 2 2 2 2 2 2 2 2 2 2 2 2 2 2 2 2 2 2 2 2 2 2 2 2 30" xfId="12328"/>
    <cellStyle name="Normal 2 2 2 2 2 2 2 2 2 2 2 2 2 2 2 2 2 2 2 2 2 2 2 2 2 2 2 2 2 2 2 2 2 2 2 2 2 2 2 2 2 2 2 2 2 2 2 2 31" xfId="15459"/>
    <cellStyle name="Normal 2 2 2 2 2 2 2 2 2 2 2 2 2 2 2 2 2 2 2 2 2 2 2 2 2 2 2 2 2 2 2 2 2 2 2 2 2 2 2 2 2 2 2 2 2 2 2 2 32" xfId="18541"/>
    <cellStyle name="Normal 2 2 2 2 2 2 2 2 2 2 2 2 2 2 2 2 2 2 2 2 2 2 2 2 2 2 2 2 2 2 2 2 2 2 2 2 2 2 2 2 2 2 2 2 2 2 2 2 33" xfId="21557"/>
    <cellStyle name="Normal 2 2 2 2 2 2 2 2 2 2 2 2 2 2 2 2 2 2 2 2 2 2 2 2 2 2 2 2 2 2 2 2 2 2 2 2 2 2 2 2 2 2 2 2 2 2 2 2 34" xfId="31627"/>
    <cellStyle name="Normal 2 2 2 2 2 2 2 2 2 2 2 2 2 2 2 2 2 2 2 2 2 2 2 2 2 2 2 2 2 2 2 2 2 2 2 2 2 2 2 2 2 2 2 2 2 2 2 2 35" xfId="33224"/>
    <cellStyle name="Normal 2 2 2 2 2 2 2 2 2 2 2 2 2 2 2 2 2 2 2 2 2 2 2 2 2 2 2 2 2 2 2 2 2 2 2 2 2 2 2 2 2 2 2 2 2 2 2 2 36" xfId="35371"/>
    <cellStyle name="Normal 2 2 2 2 2 2 2 2 2 2 2 2 2 2 2 2 2 2 2 2 2 2 2 2 2 2 2 2 2 2 2 2 2 2 2 2 2 2 2 2 2 2 2 2 2 2 2 2 4" xfId="4101"/>
    <cellStyle name="Normal 2 2 2 2 2 2 2 2 2 2 2 2 2 2 2 2 2 2 2 2 2 2 2 2 2 2 2 2 2 2 2 2 2 2 2 2 2 2 2 2 2 2 2 2 2 2 2 2 4 10" xfId="34888"/>
    <cellStyle name="Normal 2 2 2 2 2 2 2 2 2 2 2 2 2 2 2 2 2 2 2 2 2 2 2 2 2 2 2 2 2 2 2 2 2 2 2 2 2 2 2 2 2 2 2 2 2 2 2 2 4 2" xfId="8714"/>
    <cellStyle name="Normal 2 2 2 2 2 2 2 2 2 2 2 2 2 2 2 2 2 2 2 2 2 2 2 2 2 2 2 2 2 2 2 2 2 2 2 2 2 2 2 2 2 2 2 2 2 2 2 2 4 3" xfId="8483"/>
    <cellStyle name="Normal 2 2 2 2 2 2 2 2 2 2 2 2 2 2 2 2 2 2 2 2 2 2 2 2 2 2 2 2 2 2 2 2 2 2 2 2 2 2 2 2 2 2 2 2 2 2 2 2 4 4" xfId="8983"/>
    <cellStyle name="Normal 2 2 2 2 2 2 2 2 2 2 2 2 2 2 2 2 2 2 2 2 2 2 2 2 2 2 2 2 2 2 2 2 2 2 2 2 2 2 2 2 2 2 2 2 2 2 2 2 4 5" xfId="7894"/>
    <cellStyle name="Normal 2 2 2 2 2 2 2 2 2 2 2 2 2 2 2 2 2 2 2 2 2 2 2 2 2 2 2 2 2 2 2 2 2 2 2 2 2 2 2 2 2 2 2 2 2 2 2 2 4 6" xfId="10198"/>
    <cellStyle name="Normal 2 2 2 2 2 2 2 2 2 2 2 2 2 2 2 2 2 2 2 2 2 2 2 2 2 2 2 2 2 2 2 2 2 2 2 2 2 2 2 2 2 2 2 2 2 2 2 2 4 7" xfId="13339"/>
    <cellStyle name="Normal 2 2 2 2 2 2 2 2 2 2 2 2 2 2 2 2 2 2 2 2 2 2 2 2 2 2 2 2 2 2 2 2 2 2 2 2 2 2 2 2 2 2 2 2 2 2 2 2 4 8" xfId="32540"/>
    <cellStyle name="Normal 2 2 2 2 2 2 2 2 2 2 2 2 2 2 2 2 2 2 2 2 2 2 2 2 2 2 2 2 2 2 2 2 2 2 2 2 2 2 2 2 2 2 2 2 2 2 2 2 4 9" xfId="33944"/>
    <cellStyle name="Normal 2 2 2 2 2 2 2 2 2 2 2 2 2 2 2 2 2 2 2 2 2 2 2 2 2 2 2 2 2 2 2 2 2 2 2 2 2 2 2 2 2 2 2 2 2 2 2 2 4_Tabla M" xfId="36718"/>
    <cellStyle name="Normal 2 2 2 2 2 2 2 2 2 2 2 2 2 2 2 2 2 2 2 2 2 2 2 2 2 2 2 2 2 2 2 2 2 2 2 2 2 2 2 2 2 2 2 2 2 2 2 2 5" xfId="4102"/>
    <cellStyle name="Normal 2 2 2 2 2 2 2 2 2 2 2 2 2 2 2 2 2 2 2 2 2 2 2 2 2 2 2 2 2 2 2 2 2 2 2 2 2 2 2 2 2 2 2 2 2 2 2 2 5 10" xfId="34434"/>
    <cellStyle name="Normal 2 2 2 2 2 2 2 2 2 2 2 2 2 2 2 2 2 2 2 2 2 2 2 2 2 2 2 2 2 2 2 2 2 2 2 2 2 2 2 2 2 2 2 2 2 2 2 2 5 2" xfId="8715"/>
    <cellStyle name="Normal 2 2 2 2 2 2 2 2 2 2 2 2 2 2 2 2 2 2 2 2 2 2 2 2 2 2 2 2 2 2 2 2 2 2 2 2 2 2 2 2 2 2 2 2 2 2 2 2 5 3" xfId="8482"/>
    <cellStyle name="Normal 2 2 2 2 2 2 2 2 2 2 2 2 2 2 2 2 2 2 2 2 2 2 2 2 2 2 2 2 2 2 2 2 2 2 2 2 2 2 2 2 2 2 2 2 2 2 2 2 5 4" xfId="8984"/>
    <cellStyle name="Normal 2 2 2 2 2 2 2 2 2 2 2 2 2 2 2 2 2 2 2 2 2 2 2 2 2 2 2 2 2 2 2 2 2 2 2 2 2 2 2 2 2 2 2 2 2 2 2 2 5 5" xfId="7893"/>
    <cellStyle name="Normal 2 2 2 2 2 2 2 2 2 2 2 2 2 2 2 2 2 2 2 2 2 2 2 2 2 2 2 2 2 2 2 2 2 2 2 2 2 2 2 2 2 2 2 2 2 2 2 2 5 6" xfId="10199"/>
    <cellStyle name="Normal 2 2 2 2 2 2 2 2 2 2 2 2 2 2 2 2 2 2 2 2 2 2 2 2 2 2 2 2 2 2 2 2 2 2 2 2 2 2 2 2 2 2 2 2 2 2 2 2 5 7" xfId="13340"/>
    <cellStyle name="Normal 2 2 2 2 2 2 2 2 2 2 2 2 2 2 2 2 2 2 2 2 2 2 2 2 2 2 2 2 2 2 2 2 2 2 2 2 2 2 2 2 2 2 2 2 2 2 2 2 5 8" xfId="31586"/>
    <cellStyle name="Normal 2 2 2 2 2 2 2 2 2 2 2 2 2 2 2 2 2 2 2 2 2 2 2 2 2 2 2 2 2 2 2 2 2 2 2 2 2 2 2 2 2 2 2 2 2 2 2 2 5 9" xfId="33183"/>
    <cellStyle name="Normal 2 2 2 2 2 2 2 2 2 2 2 2 2 2 2 2 2 2 2 2 2 2 2 2 2 2 2 2 2 2 2 2 2 2 2 2 2 2 2 2 2 2 2 2 2 2 2 2 5_Tabla M" xfId="36719"/>
    <cellStyle name="Normal 2 2 2 2 2 2 2 2 2 2 2 2 2 2 2 2 2 2 2 2 2 2 2 2 2 2 2 2 2 2 2 2 2 2 2 2 2 2 2 2 2 2 2 2 2 2 2 2 6" xfId="4103"/>
    <cellStyle name="Normal 2 2 2 2 2 2 2 2 2 2 2 2 2 2 2 2 2 2 2 2 2 2 2 2 2 2 2 2 2 2 2 2 2 2 2 2 2 2 2 2 2 2 2 2 2 2 2 2 6 10" xfId="28516"/>
    <cellStyle name="Normal 2 2 2 2 2 2 2 2 2 2 2 2 2 2 2 2 2 2 2 2 2 2 2 2 2 2 2 2 2 2 2 2 2 2 2 2 2 2 2 2 2 2 2 2 2 2 2 2 6 2" xfId="8716"/>
    <cellStyle name="Normal 2 2 2 2 2 2 2 2 2 2 2 2 2 2 2 2 2 2 2 2 2 2 2 2 2 2 2 2 2 2 2 2 2 2 2 2 2 2 2 2 2 2 2 2 2 2 2 2 6 3" xfId="8481"/>
    <cellStyle name="Normal 2 2 2 2 2 2 2 2 2 2 2 2 2 2 2 2 2 2 2 2 2 2 2 2 2 2 2 2 2 2 2 2 2 2 2 2 2 2 2 2 2 2 2 2 2 2 2 2 6 4" xfId="8985"/>
    <cellStyle name="Normal 2 2 2 2 2 2 2 2 2 2 2 2 2 2 2 2 2 2 2 2 2 2 2 2 2 2 2 2 2 2 2 2 2 2 2 2 2 2 2 2 2 2 2 2 2 2 2 2 6 5" xfId="7880"/>
    <cellStyle name="Normal 2 2 2 2 2 2 2 2 2 2 2 2 2 2 2 2 2 2 2 2 2 2 2 2 2 2 2 2 2 2 2 2 2 2 2 2 2 2 2 2 2 2 2 2 2 2 2 2 6 6" xfId="10212"/>
    <cellStyle name="Normal 2 2 2 2 2 2 2 2 2 2 2 2 2 2 2 2 2 2 2 2 2 2 2 2 2 2 2 2 2 2 2 2 2 2 2 2 2 2 2 2 2 2 2 2 2 2 2 2 6 7" xfId="13353"/>
    <cellStyle name="Normal 2 2 2 2 2 2 2 2 2 2 2 2 2 2 2 2 2 2 2 2 2 2 2 2 2 2 2 2 2 2 2 2 2 2 2 2 2 2 2 2 2 2 2 2 2 2 2 2 6 8" xfId="30473"/>
    <cellStyle name="Normal 2 2 2 2 2 2 2 2 2 2 2 2 2 2 2 2 2 2 2 2 2 2 2 2 2 2 2 2 2 2 2 2 2 2 2 2 2 2 2 2 2 2 2 2 2 2 2 2 6 9" xfId="28553"/>
    <cellStyle name="Normal 2 2 2 2 2 2 2 2 2 2 2 2 2 2 2 2 2 2 2 2 2 2 2 2 2 2 2 2 2 2 2 2 2 2 2 2 2 2 2 2 2 2 2 2 2 2 2 2 6_Tabla M" xfId="36720"/>
    <cellStyle name="Normal 2 2 2 2 2 2 2 2 2 2 2 2 2 2 2 2 2 2 2 2 2 2 2 2 2 2 2 2 2 2 2 2 2 2 2 2 2 2 2 2 2 2 2 2 2 2 2 2 7" xfId="4104"/>
    <cellStyle name="Normal 2 2 2 2 2 2 2 2 2 2 2 2 2 2 2 2 2 2 2 2 2 2 2 2 2 2 2 2 2 2 2 2 2 2 2 2 2 2 2 2 2 2 2 2 2 2 2 2 7 10" xfId="31555"/>
    <cellStyle name="Normal 2 2 2 2 2 2 2 2 2 2 2 2 2 2 2 2 2 2 2 2 2 2 2 2 2 2 2 2 2 2 2 2 2 2 2 2 2 2 2 2 2 2 2 2 2 2 2 2 7 2" xfId="8717"/>
    <cellStyle name="Normal 2 2 2 2 2 2 2 2 2 2 2 2 2 2 2 2 2 2 2 2 2 2 2 2 2 2 2 2 2 2 2 2 2 2 2 2 2 2 2 2 2 2 2 2 2 2 2 2 7 3" xfId="8468"/>
    <cellStyle name="Normal 2 2 2 2 2 2 2 2 2 2 2 2 2 2 2 2 2 2 2 2 2 2 2 2 2 2 2 2 2 2 2 2 2 2 2 2 2 2 2 2 2 2 2 2 2 2 2 2 7 4" xfId="8998"/>
    <cellStyle name="Normal 2 2 2 2 2 2 2 2 2 2 2 2 2 2 2 2 2 2 2 2 2 2 2 2 2 2 2 2 2 2 2 2 2 2 2 2 2 2 2 2 2 2 2 2 2 2 2 2 7 5" xfId="12137"/>
    <cellStyle name="Normal 2 2 2 2 2 2 2 2 2 2 2 2 2 2 2 2 2 2 2 2 2 2 2 2 2 2 2 2 2 2 2 2 2 2 2 2 2 2 2 2 2 2 2 2 2 2 2 2 7 6" xfId="15278"/>
    <cellStyle name="Normal 2 2 2 2 2 2 2 2 2 2 2 2 2 2 2 2 2 2 2 2 2 2 2 2 2 2 2 2 2 2 2 2 2 2 2 2 2 2 2 2 2 2 2 2 2 2 2 2 7 7" xfId="18373"/>
    <cellStyle name="Normal 2 2 2 2 2 2 2 2 2 2 2 2 2 2 2 2 2 2 2 2 2 2 2 2 2 2 2 2 2 2 2 2 2 2 2 2 2 2 2 2 2 2 2 2 2 2 2 2 7 8" xfId="29305"/>
    <cellStyle name="Normal 2 2 2 2 2 2 2 2 2 2 2 2 2 2 2 2 2 2 2 2 2 2 2 2 2 2 2 2 2 2 2 2 2 2 2 2 2 2 2 2 2 2 2 2 2 2 2 2 7 9" xfId="30660"/>
    <cellStyle name="Normal 2 2 2 2 2 2 2 2 2 2 2 2 2 2 2 2 2 2 2 2 2 2 2 2 2 2 2 2 2 2 2 2 2 2 2 2 2 2 2 2 2 2 2 2 2 2 2 2 7_Tabla M" xfId="36721"/>
    <cellStyle name="Normal 2 2 2 2 2 2 2 2 2 2 2 2 2 2 2 2 2 2 2 2 2 2 2 2 2 2 2 2 2 2 2 2 2 2 2 2 2 2 2 2 2 2 2 2 2 2 2 2 8" xfId="4105"/>
    <cellStyle name="Normal 2 2 2 2 2 2 2 2 2 2 2 2 2 2 2 2 2 2 2 2 2 2 2 2 2 2 2 2 2 2 2 2 2 2 2 2 2 2 2 2 2 2 2 2 2 2 2 2 8 10" xfId="33422"/>
    <cellStyle name="Normal 2 2 2 2 2 2 2 2 2 2 2 2 2 2 2 2 2 2 2 2 2 2 2 2 2 2 2 2 2 2 2 2 2 2 2 2 2 2 2 2 2 2 2 2 2 2 2 2 8 2" xfId="8718"/>
    <cellStyle name="Normal 2 2 2 2 2 2 2 2 2 2 2 2 2 2 2 2 2 2 2 2 2 2 2 2 2 2 2 2 2 2 2 2 2 2 2 2 2 2 2 2 2 2 2 2 2 2 2 2 8 3" xfId="8467"/>
    <cellStyle name="Normal 2 2 2 2 2 2 2 2 2 2 2 2 2 2 2 2 2 2 2 2 2 2 2 2 2 2 2 2 2 2 2 2 2 2 2 2 2 2 2 2 2 2 2 2 2 2 2 2 8 4" xfId="8999"/>
    <cellStyle name="Normal 2 2 2 2 2 2 2 2 2 2 2 2 2 2 2 2 2 2 2 2 2 2 2 2 2 2 2 2 2 2 2 2 2 2 2 2 2 2 2 2 2 2 2 2 2 2 2 2 8 5" xfId="12138"/>
    <cellStyle name="Normal 2 2 2 2 2 2 2 2 2 2 2 2 2 2 2 2 2 2 2 2 2 2 2 2 2 2 2 2 2 2 2 2 2 2 2 2 2 2 2 2 2 2 2 2 2 2 2 2 8 6" xfId="15279"/>
    <cellStyle name="Normal 2 2 2 2 2 2 2 2 2 2 2 2 2 2 2 2 2 2 2 2 2 2 2 2 2 2 2 2 2 2 2 2 2 2 2 2 2 2 2 2 2 2 2 2 2 2 2 2 8 7" xfId="18374"/>
    <cellStyle name="Normal 2 2 2 2 2 2 2 2 2 2 2 2 2 2 2 2 2 2 2 2 2 2 2 2 2 2 2 2 2 2 2 2 2 2 2 2 2 2 2 2 2 2 2 2 2 2 2 2 8 8" xfId="28178"/>
    <cellStyle name="Normal 2 2 2 2 2 2 2 2 2 2 2 2 2 2 2 2 2 2 2 2 2 2 2 2 2 2 2 2 2 2 2 2 2 2 2 2 2 2 2 2 2 2 2 2 2 2 2 2 8 9" xfId="25070"/>
    <cellStyle name="Normal 2 2 2 2 2 2 2 2 2 2 2 2 2 2 2 2 2 2 2 2 2 2 2 2 2 2 2 2 2 2 2 2 2 2 2 2 2 2 2 2 2 2 2 2 2 2 2 2 8_Tabla M" xfId="36722"/>
    <cellStyle name="Normal 2 2 2 2 2 2 2 2 2 2 2 2 2 2 2 2 2 2 2 2 2 2 2 2 2 2 2 2 2 2 2 2 2 2 2 2 2 2 2 2 2 2 2 2 2 2 2 2 9" xfId="4106"/>
    <cellStyle name="Normal 2 2 2 2 2 2 2 2 2 2 2 2 2 2 2 2 2 2 2 2 2 2 2 2 2 2 2 2 2 2 2 2 2 2 2 2 2 2 2 2 2 2 2 2 2 2 2 2 9 10" xfId="35841"/>
    <cellStyle name="Normal 2 2 2 2 2 2 2 2 2 2 2 2 2 2 2 2 2 2 2 2 2 2 2 2 2 2 2 2 2 2 2 2 2 2 2 2 2 2 2 2 2 2 2 2 2 2 2 2 9 2" xfId="8719"/>
    <cellStyle name="Normal 2 2 2 2 2 2 2 2 2 2 2 2 2 2 2 2 2 2 2 2 2 2 2 2 2 2 2 2 2 2 2 2 2 2 2 2 2 2 2 2 2 2 2 2 2 2 2 2 9 3" xfId="8466"/>
    <cellStyle name="Normal 2 2 2 2 2 2 2 2 2 2 2 2 2 2 2 2 2 2 2 2 2 2 2 2 2 2 2 2 2 2 2 2 2 2 2 2 2 2 2 2 2 2 2 2 2 2 2 2 9 4" xfId="9000"/>
    <cellStyle name="Normal 2 2 2 2 2 2 2 2 2 2 2 2 2 2 2 2 2 2 2 2 2 2 2 2 2 2 2 2 2 2 2 2 2 2 2 2 2 2 2 2 2 2 2 2 2 2 2 2 9 5" xfId="12139"/>
    <cellStyle name="Normal 2 2 2 2 2 2 2 2 2 2 2 2 2 2 2 2 2 2 2 2 2 2 2 2 2 2 2 2 2 2 2 2 2 2 2 2 2 2 2 2 2 2 2 2 2 2 2 2 9 6" xfId="15280"/>
    <cellStyle name="Normal 2 2 2 2 2 2 2 2 2 2 2 2 2 2 2 2 2 2 2 2 2 2 2 2 2 2 2 2 2 2 2 2 2 2 2 2 2 2 2 2 2 2 2 2 2 2 2 2 9 7" xfId="18375"/>
    <cellStyle name="Normal 2 2 2 2 2 2 2 2 2 2 2 2 2 2 2 2 2 2 2 2 2 2 2 2 2 2 2 2 2 2 2 2 2 2 2 2 2 2 2 2 2 2 2 2 2 2 2 2 9 8" xfId="32539"/>
    <cellStyle name="Normal 2 2 2 2 2 2 2 2 2 2 2 2 2 2 2 2 2 2 2 2 2 2 2 2 2 2 2 2 2 2 2 2 2 2 2 2 2 2 2 2 2 2 2 2 2 2 2 2 9 9" xfId="33943"/>
    <cellStyle name="Normal 2 2 2 2 2 2 2 2 2 2 2 2 2 2 2 2 2 2 2 2 2 2 2 2 2 2 2 2 2 2 2 2 2 2 2 2 2 2 2 2 2 2 2 2 2 2 2 2 9_Tabla M" xfId="36723"/>
    <cellStyle name="Normal 2 2 2 2 2 2 2 2 2 2 2 2 2 2 2 2 2 2 2 2 2 2 2 2 2 2 2 2 2 2 2 2 2 2 2 2 2 2 2 2 2 2 2 2 2 2 2 2_Tabla M" xfId="36524"/>
    <cellStyle name="Normal 2 2 2 2 2 2 2 2 2 2 2 2 2 2 2 2 2 2 2 2 2 2 2 2 2 2 2 2 2 2 2 2 2 2 2 2 2 2 2 2 2 2 2 2 2 2 2 20" xfId="4107"/>
    <cellStyle name="Normal 2 2 2 2 2 2 2 2 2 2 2 2 2 2 2 2 2 2 2 2 2 2 2 2 2 2 2 2 2 2 2 2 2 2 2 2 2 2 2 2 2 2 2 2 2 2 2 21" xfId="4108"/>
    <cellStyle name="Normal 2 2 2 2 2 2 2 2 2 2 2 2 2 2 2 2 2 2 2 2 2 2 2 2 2 2 2 2 2 2 2 2 2 2 2 2 2 2 2 2 2 2 2 2 2 2 2 22" xfId="4109"/>
    <cellStyle name="Normal 2 2 2 2 2 2 2 2 2 2 2 2 2 2 2 2 2 2 2 2 2 2 2 2 2 2 2 2 2 2 2 2 2 2 2 2 2 2 2 2 2 2 2 2 2 2 2 23" xfId="4110"/>
    <cellStyle name="Normal 2 2 2 2 2 2 2 2 2 2 2 2 2 2 2 2 2 2 2 2 2 2 2 2 2 2 2 2 2 2 2 2 2 2 2 2 2 2 2 2 2 2 2 2 2 2 2 24" xfId="4111"/>
    <cellStyle name="Normal 2 2 2 2 2 2 2 2 2 2 2 2 2 2 2 2 2 2 2 2 2 2 2 2 2 2 2 2 2 2 2 2 2 2 2 2 2 2 2 2 2 2 2 2 2 2 2 25" xfId="4112"/>
    <cellStyle name="Normal 2 2 2 2 2 2 2 2 2 2 2 2 2 2 2 2 2 2 2 2 2 2 2 2 2 2 2 2 2 2 2 2 2 2 2 2 2 2 2 2 2 2 2 2 2 2 2 26" xfId="4113"/>
    <cellStyle name="Normal 2 2 2 2 2 2 2 2 2 2 2 2 2 2 2 2 2 2 2 2 2 2 2 2 2 2 2 2 2 2 2 2 2 2 2 2 2 2 2 2 2 2 2 2 2 2 2 27" xfId="4114"/>
    <cellStyle name="Normal 2 2 2 2 2 2 2 2 2 2 2 2 2 2 2 2 2 2 2 2 2 2 2 2 2 2 2 2 2 2 2 2 2 2 2 2 2 2 2 2 2 2 2 2 2 2 2 28" xfId="8363"/>
    <cellStyle name="Normal 2 2 2 2 2 2 2 2 2 2 2 2 2 2 2 2 2 2 2 2 2 2 2 2 2 2 2 2 2 2 2 2 2 2 2 2 2 2 2 2 2 2 2 2 2 2 2 29" xfId="9236"/>
    <cellStyle name="Normal 2 2 2 2 2 2 2 2 2 2 2 2 2 2 2 2 2 2 2 2 2 2 2 2 2 2 2 2 2 2 2 2 2 2 2 2 2 2 2 2 2 2 2 2 2 2 2 3" xfId="4115"/>
    <cellStyle name="Normal 2 2 2 2 2 2 2 2 2 2 2 2 2 2 2 2 2 2 2 2 2 2 2 2 2 2 2 2 2 2 2 2 2 2 2 2 2 2 2 2 2 2 2 2 2 2 2 30" xfId="12376"/>
    <cellStyle name="Normal 2 2 2 2 2 2 2 2 2 2 2 2 2 2 2 2 2 2 2 2 2 2 2 2 2 2 2 2 2 2 2 2 2 2 2 2 2 2 2 2 2 2 2 2 2 2 2 31" xfId="15507"/>
    <cellStyle name="Normal 2 2 2 2 2 2 2 2 2 2 2 2 2 2 2 2 2 2 2 2 2 2 2 2 2 2 2 2 2 2 2 2 2 2 2 2 2 2 2 2 2 2 2 2 2 2 2 32" xfId="18589"/>
    <cellStyle name="Normal 2 2 2 2 2 2 2 2 2 2 2 2 2 2 2 2 2 2 2 2 2 2 2 2 2 2 2 2 2 2 2 2 2 2 2 2 2 2 2 2 2 2 2 2 2 2 2 33" xfId="21605"/>
    <cellStyle name="Normal 2 2 2 2 2 2 2 2 2 2 2 2 2 2 2 2 2 2 2 2 2 2 2 2 2 2 2 2 2 2 2 2 2 2 2 2 2 2 2 2 2 2 2 2 2 2 2 34" xfId="32579"/>
    <cellStyle name="Normal 2 2 2 2 2 2 2 2 2 2 2 2 2 2 2 2 2 2 2 2 2 2 2 2 2 2 2 2 2 2 2 2 2 2 2 2 2 2 2 2 2 2 2 2 2 2 2 35" xfId="33983"/>
    <cellStyle name="Normal 2 2 2 2 2 2 2 2 2 2 2 2 2 2 2 2 2 2 2 2 2 2 2 2 2 2 2 2 2 2 2 2 2 2 2 2 2 2 2 2 2 2 2 2 2 2 2 36" xfId="32633"/>
    <cellStyle name="Normal 2 2 2 2 2 2 2 2 2 2 2 2 2 2 2 2 2 2 2 2 2 2 2 2 2 2 2 2 2 2 2 2 2 2 2 2 2 2 2 2 2 2 2 2 2 2 2 4" xfId="4116"/>
    <cellStyle name="Normal 2 2 2 2 2 2 2 2 2 2 2 2 2 2 2 2 2 2 2 2 2 2 2 2 2 2 2 2 2 2 2 2 2 2 2 2 2 2 2 2 2 2 2 2 2 2 2 5" xfId="4117"/>
    <cellStyle name="Normal 2 2 2 2 2 2 2 2 2 2 2 2 2 2 2 2 2 2 2 2 2 2 2 2 2 2 2 2 2 2 2 2 2 2 2 2 2 2 2 2 2 2 2 2 2 2 2 6" xfId="4118"/>
    <cellStyle name="Normal 2 2 2 2 2 2 2 2 2 2 2 2 2 2 2 2 2 2 2 2 2 2 2 2 2 2 2 2 2 2 2 2 2 2 2 2 2 2 2 2 2 2 2 2 2 2 2 7" xfId="4119"/>
    <cellStyle name="Normal 2 2 2 2 2 2 2 2 2 2 2 2 2 2 2 2 2 2 2 2 2 2 2 2 2 2 2 2 2 2 2 2 2 2 2 2 2 2 2 2 2 2 2 2 2 2 2 8" xfId="4120"/>
    <cellStyle name="Normal 2 2 2 2 2 2 2 2 2 2 2 2 2 2 2 2 2 2 2 2 2 2 2 2 2 2 2 2 2 2 2 2 2 2 2 2 2 2 2 2 2 2 2 2 2 2 2 9" xfId="4121"/>
    <cellStyle name="Normal 2 2 2 2 2 2 2 2 2 2 2 2 2 2 2 2 2 2 2 2 2 2 2 2 2 2 2 2 2 2 2 2 2 2 2 2 2 2 2 2 2 2 2 2 2 2 2_Tabla M" xfId="36523"/>
    <cellStyle name="Normal 2 2 2 2 2 2 2 2 2 2 2 2 2 2 2 2 2 2 2 2 2 2 2 2 2 2 2 2 2 2 2 2 2 2 2 2 2 2 2 2 2 2 2 2 2 2 20" xfId="4122"/>
    <cellStyle name="Normal 2 2 2 2 2 2 2 2 2 2 2 2 2 2 2 2 2 2 2 2 2 2 2 2 2 2 2 2 2 2 2 2 2 2 2 2 2 2 2 2 2 2 2 2 2 2 20 10" xfId="34887"/>
    <cellStyle name="Normal 2 2 2 2 2 2 2 2 2 2 2 2 2 2 2 2 2 2 2 2 2 2 2 2 2 2 2 2 2 2 2 2 2 2 2 2 2 2 2 2 2 2 2 2 2 2 20 2" xfId="8735"/>
    <cellStyle name="Normal 2 2 2 2 2 2 2 2 2 2 2 2 2 2 2 2 2 2 2 2 2 2 2 2 2 2 2 2 2 2 2 2 2 2 2 2 2 2 2 2 2 2 2 2 2 2 20 3" xfId="8438"/>
    <cellStyle name="Normal 2 2 2 2 2 2 2 2 2 2 2 2 2 2 2 2 2 2 2 2 2 2 2 2 2 2 2 2 2 2 2 2 2 2 2 2 2 2 2 2 2 2 2 2 2 2 20 4" xfId="9058"/>
    <cellStyle name="Normal 2 2 2 2 2 2 2 2 2 2 2 2 2 2 2 2 2 2 2 2 2 2 2 2 2 2 2 2 2 2 2 2 2 2 2 2 2 2 2 2 2 2 2 2 2 2 20 5" xfId="12197"/>
    <cellStyle name="Normal 2 2 2 2 2 2 2 2 2 2 2 2 2 2 2 2 2 2 2 2 2 2 2 2 2 2 2 2 2 2 2 2 2 2 2 2 2 2 2 2 2 2 2 2 2 2 20 6" xfId="15331"/>
    <cellStyle name="Normal 2 2 2 2 2 2 2 2 2 2 2 2 2 2 2 2 2 2 2 2 2 2 2 2 2 2 2 2 2 2 2 2 2 2 2 2 2 2 2 2 2 2 2 2 2 2 20 7" xfId="18418"/>
    <cellStyle name="Normal 2 2 2 2 2 2 2 2 2 2 2 2 2 2 2 2 2 2 2 2 2 2 2 2 2 2 2 2 2 2 2 2 2 2 2 2 2 2 2 2 2 2 2 2 2 2 20 8" xfId="31585"/>
    <cellStyle name="Normal 2 2 2 2 2 2 2 2 2 2 2 2 2 2 2 2 2 2 2 2 2 2 2 2 2 2 2 2 2 2 2 2 2 2 2 2 2 2 2 2 2 2 2 2 2 2 20 9" xfId="33182"/>
    <cellStyle name="Normal 2 2 2 2 2 2 2 2 2 2 2 2 2 2 2 2 2 2 2 2 2 2 2 2 2 2 2 2 2 2 2 2 2 2 2 2 2 2 2 2 2 2 2 2 2 2 20_Tabla M" xfId="36724"/>
    <cellStyle name="Normal 2 2 2 2 2 2 2 2 2 2 2 2 2 2 2 2 2 2 2 2 2 2 2 2 2 2 2 2 2 2 2 2 2 2 2 2 2 2 2 2 2 2 2 2 2 2 21" xfId="4123"/>
    <cellStyle name="Normal 2 2 2 2 2 2 2 2 2 2 2 2 2 2 2 2 2 2 2 2 2 2 2 2 2 2 2 2 2 2 2 2 2 2 2 2 2 2 2 2 2 2 2 2 2 2 21 10" xfId="34433"/>
    <cellStyle name="Normal 2 2 2 2 2 2 2 2 2 2 2 2 2 2 2 2 2 2 2 2 2 2 2 2 2 2 2 2 2 2 2 2 2 2 2 2 2 2 2 2 2 2 2 2 2 2 21 2" xfId="8736"/>
    <cellStyle name="Normal 2 2 2 2 2 2 2 2 2 2 2 2 2 2 2 2 2 2 2 2 2 2 2 2 2 2 2 2 2 2 2 2 2 2 2 2 2 2 2 2 2 2 2 2 2 2 21 3" xfId="8437"/>
    <cellStyle name="Normal 2 2 2 2 2 2 2 2 2 2 2 2 2 2 2 2 2 2 2 2 2 2 2 2 2 2 2 2 2 2 2 2 2 2 2 2 2 2 2 2 2 2 2 2 2 2 21 4" xfId="9059"/>
    <cellStyle name="Normal 2 2 2 2 2 2 2 2 2 2 2 2 2 2 2 2 2 2 2 2 2 2 2 2 2 2 2 2 2 2 2 2 2 2 2 2 2 2 2 2 2 2 2 2 2 2 21 5" xfId="12198"/>
    <cellStyle name="Normal 2 2 2 2 2 2 2 2 2 2 2 2 2 2 2 2 2 2 2 2 2 2 2 2 2 2 2 2 2 2 2 2 2 2 2 2 2 2 2 2 2 2 2 2 2 2 21 6" xfId="15332"/>
    <cellStyle name="Normal 2 2 2 2 2 2 2 2 2 2 2 2 2 2 2 2 2 2 2 2 2 2 2 2 2 2 2 2 2 2 2 2 2 2 2 2 2 2 2 2 2 2 2 2 2 2 21 7" xfId="18419"/>
    <cellStyle name="Normal 2 2 2 2 2 2 2 2 2 2 2 2 2 2 2 2 2 2 2 2 2 2 2 2 2 2 2 2 2 2 2 2 2 2 2 2 2 2 2 2 2 2 2 2 2 2 21 8" xfId="30472"/>
    <cellStyle name="Normal 2 2 2 2 2 2 2 2 2 2 2 2 2 2 2 2 2 2 2 2 2 2 2 2 2 2 2 2 2 2 2 2 2 2 2 2 2 2 2 2 2 2 2 2 2 2 21 9" xfId="27410"/>
    <cellStyle name="Normal 2 2 2 2 2 2 2 2 2 2 2 2 2 2 2 2 2 2 2 2 2 2 2 2 2 2 2 2 2 2 2 2 2 2 2 2 2 2 2 2 2 2 2 2 2 2 21_Tabla M" xfId="36725"/>
    <cellStyle name="Normal 2 2 2 2 2 2 2 2 2 2 2 2 2 2 2 2 2 2 2 2 2 2 2 2 2 2 2 2 2 2 2 2 2 2 2 2 2 2 2 2 2 2 2 2 2 2 22" xfId="4124"/>
    <cellStyle name="Normal 2 2 2 2 2 2 2 2 2 2 2 2 2 2 2 2 2 2 2 2 2 2 2 2 2 2 2 2 2 2 2 2 2 2 2 2 2 2 2 2 2 2 2 2 2 2 22 10" xfId="27669"/>
    <cellStyle name="Normal 2 2 2 2 2 2 2 2 2 2 2 2 2 2 2 2 2 2 2 2 2 2 2 2 2 2 2 2 2 2 2 2 2 2 2 2 2 2 2 2 2 2 2 2 2 2 22 2" xfId="8737"/>
    <cellStyle name="Normal 2 2 2 2 2 2 2 2 2 2 2 2 2 2 2 2 2 2 2 2 2 2 2 2 2 2 2 2 2 2 2 2 2 2 2 2 2 2 2 2 2 2 2 2 2 2 22 3" xfId="8424"/>
    <cellStyle name="Normal 2 2 2 2 2 2 2 2 2 2 2 2 2 2 2 2 2 2 2 2 2 2 2 2 2 2 2 2 2 2 2 2 2 2 2 2 2 2 2 2 2 2 2 2 2 2 22 4" xfId="9104"/>
    <cellStyle name="Normal 2 2 2 2 2 2 2 2 2 2 2 2 2 2 2 2 2 2 2 2 2 2 2 2 2 2 2 2 2 2 2 2 2 2 2 2 2 2 2 2 2 2 2 2 2 2 22 5" xfId="12243"/>
    <cellStyle name="Normal 2 2 2 2 2 2 2 2 2 2 2 2 2 2 2 2 2 2 2 2 2 2 2 2 2 2 2 2 2 2 2 2 2 2 2 2 2 2 2 2 2 2 2 2 2 2 22 6" xfId="15377"/>
    <cellStyle name="Normal 2 2 2 2 2 2 2 2 2 2 2 2 2 2 2 2 2 2 2 2 2 2 2 2 2 2 2 2 2 2 2 2 2 2 2 2 2 2 2 2 2 2 2 2 2 2 22 7" xfId="18464"/>
    <cellStyle name="Normal 2 2 2 2 2 2 2 2 2 2 2 2 2 2 2 2 2 2 2 2 2 2 2 2 2 2 2 2 2 2 2 2 2 2 2 2 2 2 2 2 2 2 2 2 2 2 22 8" xfId="29304"/>
    <cellStyle name="Normal 2 2 2 2 2 2 2 2 2 2 2 2 2 2 2 2 2 2 2 2 2 2 2 2 2 2 2 2 2 2 2 2 2 2 2 2 2 2 2 2 2 2 2 2 2 2 22 9" xfId="29497"/>
    <cellStyle name="Normal 2 2 2 2 2 2 2 2 2 2 2 2 2 2 2 2 2 2 2 2 2 2 2 2 2 2 2 2 2 2 2 2 2 2 2 2 2 2 2 2 2 2 2 2 2 2 22_Tabla M" xfId="36726"/>
    <cellStyle name="Normal 2 2 2 2 2 2 2 2 2 2 2 2 2 2 2 2 2 2 2 2 2 2 2 2 2 2 2 2 2 2 2 2 2 2 2 2 2 2 2 2 2 2 2 2 2 2 23" xfId="4125"/>
    <cellStyle name="Normal 2 2 2 2 2 2 2 2 2 2 2 2 2 2 2 2 2 2 2 2 2 2 2 2 2 2 2 2 2 2 2 2 2 2 2 2 2 2 2 2 2 2 2 2 2 2 23 10" xfId="28148"/>
    <cellStyle name="Normal 2 2 2 2 2 2 2 2 2 2 2 2 2 2 2 2 2 2 2 2 2 2 2 2 2 2 2 2 2 2 2 2 2 2 2 2 2 2 2 2 2 2 2 2 2 2 23 2" xfId="8738"/>
    <cellStyle name="Normal 2 2 2 2 2 2 2 2 2 2 2 2 2 2 2 2 2 2 2 2 2 2 2 2 2 2 2 2 2 2 2 2 2 2 2 2 2 2 2 2 2 2 2 2 2 2 23 3" xfId="8423"/>
    <cellStyle name="Normal 2 2 2 2 2 2 2 2 2 2 2 2 2 2 2 2 2 2 2 2 2 2 2 2 2 2 2 2 2 2 2 2 2 2 2 2 2 2 2 2 2 2 2 2 2 2 23 4" xfId="9105"/>
    <cellStyle name="Normal 2 2 2 2 2 2 2 2 2 2 2 2 2 2 2 2 2 2 2 2 2 2 2 2 2 2 2 2 2 2 2 2 2 2 2 2 2 2 2 2 2 2 2 2 2 2 23 5" xfId="12244"/>
    <cellStyle name="Normal 2 2 2 2 2 2 2 2 2 2 2 2 2 2 2 2 2 2 2 2 2 2 2 2 2 2 2 2 2 2 2 2 2 2 2 2 2 2 2 2 2 2 2 2 2 2 23 6" xfId="15378"/>
    <cellStyle name="Normal 2 2 2 2 2 2 2 2 2 2 2 2 2 2 2 2 2 2 2 2 2 2 2 2 2 2 2 2 2 2 2 2 2 2 2 2 2 2 2 2 2 2 2 2 2 2 23 7" xfId="18465"/>
    <cellStyle name="Normal 2 2 2 2 2 2 2 2 2 2 2 2 2 2 2 2 2 2 2 2 2 2 2 2 2 2 2 2 2 2 2 2 2 2 2 2 2 2 2 2 2 2 2 2 2 2 23 8" xfId="28177"/>
    <cellStyle name="Normal 2 2 2 2 2 2 2 2 2 2 2 2 2 2 2 2 2 2 2 2 2 2 2 2 2 2 2 2 2 2 2 2 2 2 2 2 2 2 2 2 2 2 2 2 2 2 23 9" xfId="25071"/>
    <cellStyle name="Normal 2 2 2 2 2 2 2 2 2 2 2 2 2 2 2 2 2 2 2 2 2 2 2 2 2 2 2 2 2 2 2 2 2 2 2 2 2 2 2 2 2 2 2 2 2 2 23_Tabla M" xfId="36727"/>
    <cellStyle name="Normal 2 2 2 2 2 2 2 2 2 2 2 2 2 2 2 2 2 2 2 2 2 2 2 2 2 2 2 2 2 2 2 2 2 2 2 2 2 2 2 2 2 2 2 2 2 2 24" xfId="4126"/>
    <cellStyle name="Normal 2 2 2 2 2 2 2 2 2 2 2 2 2 2 2 2 2 2 2 2 2 2 2 2 2 2 2 2 2 2 2 2 2 2 2 2 2 2 2 2 2 2 2 2 2 2 24 10" xfId="27166"/>
    <cellStyle name="Normal 2 2 2 2 2 2 2 2 2 2 2 2 2 2 2 2 2 2 2 2 2 2 2 2 2 2 2 2 2 2 2 2 2 2 2 2 2 2 2 2 2 2 2 2 2 2 24 2" xfId="8739"/>
    <cellStyle name="Normal 2 2 2 2 2 2 2 2 2 2 2 2 2 2 2 2 2 2 2 2 2 2 2 2 2 2 2 2 2 2 2 2 2 2 2 2 2 2 2 2 2 2 2 2 2 2 24 3" xfId="8422"/>
    <cellStyle name="Normal 2 2 2 2 2 2 2 2 2 2 2 2 2 2 2 2 2 2 2 2 2 2 2 2 2 2 2 2 2 2 2 2 2 2 2 2 2 2 2 2 2 2 2 2 2 2 24 4" xfId="9106"/>
    <cellStyle name="Normal 2 2 2 2 2 2 2 2 2 2 2 2 2 2 2 2 2 2 2 2 2 2 2 2 2 2 2 2 2 2 2 2 2 2 2 2 2 2 2 2 2 2 2 2 2 2 24 5" xfId="12245"/>
    <cellStyle name="Normal 2 2 2 2 2 2 2 2 2 2 2 2 2 2 2 2 2 2 2 2 2 2 2 2 2 2 2 2 2 2 2 2 2 2 2 2 2 2 2 2 2 2 2 2 2 2 24 6" xfId="15379"/>
    <cellStyle name="Normal 2 2 2 2 2 2 2 2 2 2 2 2 2 2 2 2 2 2 2 2 2 2 2 2 2 2 2 2 2 2 2 2 2 2 2 2 2 2 2 2 2 2 2 2 2 2 24 7" xfId="18466"/>
    <cellStyle name="Normal 2 2 2 2 2 2 2 2 2 2 2 2 2 2 2 2 2 2 2 2 2 2 2 2 2 2 2 2 2 2 2 2 2 2 2 2 2 2 2 2 2 2 2 2 2 2 24 8" xfId="32538"/>
    <cellStyle name="Normal 2 2 2 2 2 2 2 2 2 2 2 2 2 2 2 2 2 2 2 2 2 2 2 2 2 2 2 2 2 2 2 2 2 2 2 2 2 2 2 2 2 2 2 2 2 2 24 9" xfId="33942"/>
    <cellStyle name="Normal 2 2 2 2 2 2 2 2 2 2 2 2 2 2 2 2 2 2 2 2 2 2 2 2 2 2 2 2 2 2 2 2 2 2 2 2 2 2 2 2 2 2 2 2 2 2 24_Tabla M" xfId="36728"/>
    <cellStyle name="Normal 2 2 2 2 2 2 2 2 2 2 2 2 2 2 2 2 2 2 2 2 2 2 2 2 2 2 2 2 2 2 2 2 2 2 2 2 2 2 2 2 2 2 2 2 2 2 25" xfId="4127"/>
    <cellStyle name="Normal 2 2 2 2 2 2 2 2 2 2 2 2 2 2 2 2 2 2 2 2 2 2 2 2 2 2 2 2 2 2 2 2 2 2 2 2 2 2 2 2 2 2 2 2 2 2 25 10" xfId="35656"/>
    <cellStyle name="Normal 2 2 2 2 2 2 2 2 2 2 2 2 2 2 2 2 2 2 2 2 2 2 2 2 2 2 2 2 2 2 2 2 2 2 2 2 2 2 2 2 2 2 2 2 2 2 25 2" xfId="8740"/>
    <cellStyle name="Normal 2 2 2 2 2 2 2 2 2 2 2 2 2 2 2 2 2 2 2 2 2 2 2 2 2 2 2 2 2 2 2 2 2 2 2 2 2 2 2 2 2 2 2 2 2 2 25 3" xfId="8421"/>
    <cellStyle name="Normal 2 2 2 2 2 2 2 2 2 2 2 2 2 2 2 2 2 2 2 2 2 2 2 2 2 2 2 2 2 2 2 2 2 2 2 2 2 2 2 2 2 2 2 2 2 2 25 4" xfId="9107"/>
    <cellStyle name="Normal 2 2 2 2 2 2 2 2 2 2 2 2 2 2 2 2 2 2 2 2 2 2 2 2 2 2 2 2 2 2 2 2 2 2 2 2 2 2 2 2 2 2 2 2 2 2 25 5" xfId="12246"/>
    <cellStyle name="Normal 2 2 2 2 2 2 2 2 2 2 2 2 2 2 2 2 2 2 2 2 2 2 2 2 2 2 2 2 2 2 2 2 2 2 2 2 2 2 2 2 2 2 2 2 2 2 25 6" xfId="15380"/>
    <cellStyle name="Normal 2 2 2 2 2 2 2 2 2 2 2 2 2 2 2 2 2 2 2 2 2 2 2 2 2 2 2 2 2 2 2 2 2 2 2 2 2 2 2 2 2 2 2 2 2 2 25 7" xfId="18467"/>
    <cellStyle name="Normal 2 2 2 2 2 2 2 2 2 2 2 2 2 2 2 2 2 2 2 2 2 2 2 2 2 2 2 2 2 2 2 2 2 2 2 2 2 2 2 2 2 2 2 2 2 2 25 8" xfId="31584"/>
    <cellStyle name="Normal 2 2 2 2 2 2 2 2 2 2 2 2 2 2 2 2 2 2 2 2 2 2 2 2 2 2 2 2 2 2 2 2 2 2 2 2 2 2 2 2 2 2 2 2 2 2 25 9" xfId="33181"/>
    <cellStyle name="Normal 2 2 2 2 2 2 2 2 2 2 2 2 2 2 2 2 2 2 2 2 2 2 2 2 2 2 2 2 2 2 2 2 2 2 2 2 2 2 2 2 2 2 2 2 2 2 25_Tabla M" xfId="36729"/>
    <cellStyle name="Normal 2 2 2 2 2 2 2 2 2 2 2 2 2 2 2 2 2 2 2 2 2 2 2 2 2 2 2 2 2 2 2 2 2 2 2 2 2 2 2 2 2 2 2 2 2 2 26" xfId="4128"/>
    <cellStyle name="Normal 2 2 2 2 2 2 2 2 2 2 2 2 2 2 2 2 2 2 2 2 2 2 2 2 2 2 2 2 2 2 2 2 2 2 2 2 2 2 2 2 2 2 2 2 2 2 26 10" xfId="35343"/>
    <cellStyle name="Normal 2 2 2 2 2 2 2 2 2 2 2 2 2 2 2 2 2 2 2 2 2 2 2 2 2 2 2 2 2 2 2 2 2 2 2 2 2 2 2 2 2 2 2 2 2 2 26 2" xfId="8741"/>
    <cellStyle name="Normal 2 2 2 2 2 2 2 2 2 2 2 2 2 2 2 2 2 2 2 2 2 2 2 2 2 2 2 2 2 2 2 2 2 2 2 2 2 2 2 2 2 2 2 2 2 2 26 3" xfId="8420"/>
    <cellStyle name="Normal 2 2 2 2 2 2 2 2 2 2 2 2 2 2 2 2 2 2 2 2 2 2 2 2 2 2 2 2 2 2 2 2 2 2 2 2 2 2 2 2 2 2 2 2 2 2 26 4" xfId="9108"/>
    <cellStyle name="Normal 2 2 2 2 2 2 2 2 2 2 2 2 2 2 2 2 2 2 2 2 2 2 2 2 2 2 2 2 2 2 2 2 2 2 2 2 2 2 2 2 2 2 2 2 2 2 26 5" xfId="12247"/>
    <cellStyle name="Normal 2 2 2 2 2 2 2 2 2 2 2 2 2 2 2 2 2 2 2 2 2 2 2 2 2 2 2 2 2 2 2 2 2 2 2 2 2 2 2 2 2 2 2 2 2 2 26 6" xfId="15381"/>
    <cellStyle name="Normal 2 2 2 2 2 2 2 2 2 2 2 2 2 2 2 2 2 2 2 2 2 2 2 2 2 2 2 2 2 2 2 2 2 2 2 2 2 2 2 2 2 2 2 2 2 2 26 7" xfId="18468"/>
    <cellStyle name="Normal 2 2 2 2 2 2 2 2 2 2 2 2 2 2 2 2 2 2 2 2 2 2 2 2 2 2 2 2 2 2 2 2 2 2 2 2 2 2 2 2 2 2 2 2 2 2 26 8" xfId="30471"/>
    <cellStyle name="Normal 2 2 2 2 2 2 2 2 2 2 2 2 2 2 2 2 2 2 2 2 2 2 2 2 2 2 2 2 2 2 2 2 2 2 2 2 2 2 2 2 2 2 2 2 2 2 26 9" xfId="28552"/>
    <cellStyle name="Normal 2 2 2 2 2 2 2 2 2 2 2 2 2 2 2 2 2 2 2 2 2 2 2 2 2 2 2 2 2 2 2 2 2 2 2 2 2 2 2 2 2 2 2 2 2 2 26_Tabla M" xfId="36730"/>
    <cellStyle name="Normal 2 2 2 2 2 2 2 2 2 2 2 2 2 2 2 2 2 2 2 2 2 2 2 2 2 2 2 2 2 2 2 2 2 2 2 2 2 2 2 2 2 2 2 2 2 2 27" xfId="4129"/>
    <cellStyle name="Normal 2 2 2 2 2 2 2 2 2 2 2 2 2 2 2 2 2 2 2 2 2 2 2 2 2 2 2 2 2 2 2 2 2 2 2 2 2 2 2 2 2 2 2 2 2 2 27 10" xfId="34886"/>
    <cellStyle name="Normal 2 2 2 2 2 2 2 2 2 2 2 2 2 2 2 2 2 2 2 2 2 2 2 2 2 2 2 2 2 2 2 2 2 2 2 2 2 2 2 2 2 2 2 2 2 2 27 2" xfId="8742"/>
    <cellStyle name="Normal 2 2 2 2 2 2 2 2 2 2 2 2 2 2 2 2 2 2 2 2 2 2 2 2 2 2 2 2 2 2 2 2 2 2 2 2 2 2 2 2 2 2 2 2 2 2 27 3" xfId="8419"/>
    <cellStyle name="Normal 2 2 2 2 2 2 2 2 2 2 2 2 2 2 2 2 2 2 2 2 2 2 2 2 2 2 2 2 2 2 2 2 2 2 2 2 2 2 2 2 2 2 2 2 2 2 27 4" xfId="9109"/>
    <cellStyle name="Normal 2 2 2 2 2 2 2 2 2 2 2 2 2 2 2 2 2 2 2 2 2 2 2 2 2 2 2 2 2 2 2 2 2 2 2 2 2 2 2 2 2 2 2 2 2 2 27 5" xfId="12248"/>
    <cellStyle name="Normal 2 2 2 2 2 2 2 2 2 2 2 2 2 2 2 2 2 2 2 2 2 2 2 2 2 2 2 2 2 2 2 2 2 2 2 2 2 2 2 2 2 2 2 2 2 2 27 6" xfId="15382"/>
    <cellStyle name="Normal 2 2 2 2 2 2 2 2 2 2 2 2 2 2 2 2 2 2 2 2 2 2 2 2 2 2 2 2 2 2 2 2 2 2 2 2 2 2 2 2 2 2 2 2 2 2 27 7" xfId="18469"/>
    <cellStyle name="Normal 2 2 2 2 2 2 2 2 2 2 2 2 2 2 2 2 2 2 2 2 2 2 2 2 2 2 2 2 2 2 2 2 2 2 2 2 2 2 2 2 2 2 2 2 2 2 27 8" xfId="29303"/>
    <cellStyle name="Normal 2 2 2 2 2 2 2 2 2 2 2 2 2 2 2 2 2 2 2 2 2 2 2 2 2 2 2 2 2 2 2 2 2 2 2 2 2 2 2 2 2 2 2 2 2 2 27 9" xfId="30661"/>
    <cellStyle name="Normal 2 2 2 2 2 2 2 2 2 2 2 2 2 2 2 2 2 2 2 2 2 2 2 2 2 2 2 2 2 2 2 2 2 2 2 2 2 2 2 2 2 2 2 2 2 2 27_Tabla M" xfId="36731"/>
    <cellStyle name="Normal 2 2 2 2 2 2 2 2 2 2 2 2 2 2 2 2 2 2 2 2 2 2 2 2 2 2 2 2 2 2 2 2 2 2 2 2 2 2 2 2 2 2 2 2 2 2 28" xfId="4130"/>
    <cellStyle name="Normal 2 2 2 2 2 2 2 2 2 2 2 2 2 2 2 2 2 2 2 2 2 2 2 2 2 2 2 2 2 2 2 2 2 2 2 2 2 2 2 2 2 2 2 2 2 2 28 10" xfId="34432"/>
    <cellStyle name="Normal 2 2 2 2 2 2 2 2 2 2 2 2 2 2 2 2 2 2 2 2 2 2 2 2 2 2 2 2 2 2 2 2 2 2 2 2 2 2 2 2 2 2 2 2 2 2 28 2" xfId="8743"/>
    <cellStyle name="Normal 2 2 2 2 2 2 2 2 2 2 2 2 2 2 2 2 2 2 2 2 2 2 2 2 2 2 2 2 2 2 2 2 2 2 2 2 2 2 2 2 2 2 2 2 2 2 28 3" xfId="8418"/>
    <cellStyle name="Normal 2 2 2 2 2 2 2 2 2 2 2 2 2 2 2 2 2 2 2 2 2 2 2 2 2 2 2 2 2 2 2 2 2 2 2 2 2 2 2 2 2 2 2 2 2 2 28 4" xfId="9110"/>
    <cellStyle name="Normal 2 2 2 2 2 2 2 2 2 2 2 2 2 2 2 2 2 2 2 2 2 2 2 2 2 2 2 2 2 2 2 2 2 2 2 2 2 2 2 2 2 2 2 2 2 2 28 5" xfId="12249"/>
    <cellStyle name="Normal 2 2 2 2 2 2 2 2 2 2 2 2 2 2 2 2 2 2 2 2 2 2 2 2 2 2 2 2 2 2 2 2 2 2 2 2 2 2 2 2 2 2 2 2 2 2 28 6" xfId="15383"/>
    <cellStyle name="Normal 2 2 2 2 2 2 2 2 2 2 2 2 2 2 2 2 2 2 2 2 2 2 2 2 2 2 2 2 2 2 2 2 2 2 2 2 2 2 2 2 2 2 2 2 2 2 28 7" xfId="18470"/>
    <cellStyle name="Normal 2 2 2 2 2 2 2 2 2 2 2 2 2 2 2 2 2 2 2 2 2 2 2 2 2 2 2 2 2 2 2 2 2 2 2 2 2 2 2 2 2 2 2 2 2 2 28 8" xfId="28176"/>
    <cellStyle name="Normal 2 2 2 2 2 2 2 2 2 2 2 2 2 2 2 2 2 2 2 2 2 2 2 2 2 2 2 2 2 2 2 2 2 2 2 2 2 2 2 2 2 2 2 2 2 2 28 9" xfId="25072"/>
    <cellStyle name="Normal 2 2 2 2 2 2 2 2 2 2 2 2 2 2 2 2 2 2 2 2 2 2 2 2 2 2 2 2 2 2 2 2 2 2 2 2 2 2 2 2 2 2 2 2 2 2 28_Tabla M" xfId="36732"/>
    <cellStyle name="Normal 2 2 2 2 2 2 2 2 2 2 2 2 2 2 2 2 2 2 2 2 2 2 2 2 2 2 2 2 2 2 2 2 2 2 2 2 2 2 2 2 2 2 2 2 2 2 29" xfId="4131"/>
    <cellStyle name="Normal 2 2 2 2 2 2 2 2 2 2 2 2 2 2 2 2 2 2 2 2 2 2 2 2 2 2 2 2 2 2 2 2 2 2 2 2 2 2 2 2 2 2 2 2 2 2 29 10" xfId="25462"/>
    <cellStyle name="Normal 2 2 2 2 2 2 2 2 2 2 2 2 2 2 2 2 2 2 2 2 2 2 2 2 2 2 2 2 2 2 2 2 2 2 2 2 2 2 2 2 2 2 2 2 2 2 29 2" xfId="8744"/>
    <cellStyle name="Normal 2 2 2 2 2 2 2 2 2 2 2 2 2 2 2 2 2 2 2 2 2 2 2 2 2 2 2 2 2 2 2 2 2 2 2 2 2 2 2 2 2 2 2 2 2 2 29 3" xfId="8417"/>
    <cellStyle name="Normal 2 2 2 2 2 2 2 2 2 2 2 2 2 2 2 2 2 2 2 2 2 2 2 2 2 2 2 2 2 2 2 2 2 2 2 2 2 2 2 2 2 2 2 2 2 2 29 4" xfId="9111"/>
    <cellStyle name="Normal 2 2 2 2 2 2 2 2 2 2 2 2 2 2 2 2 2 2 2 2 2 2 2 2 2 2 2 2 2 2 2 2 2 2 2 2 2 2 2 2 2 2 2 2 2 2 29 5" xfId="12250"/>
    <cellStyle name="Normal 2 2 2 2 2 2 2 2 2 2 2 2 2 2 2 2 2 2 2 2 2 2 2 2 2 2 2 2 2 2 2 2 2 2 2 2 2 2 2 2 2 2 2 2 2 2 29 6" xfId="15384"/>
    <cellStyle name="Normal 2 2 2 2 2 2 2 2 2 2 2 2 2 2 2 2 2 2 2 2 2 2 2 2 2 2 2 2 2 2 2 2 2 2 2 2 2 2 2 2 2 2 2 2 2 2 29 7" xfId="18471"/>
    <cellStyle name="Normal 2 2 2 2 2 2 2 2 2 2 2 2 2 2 2 2 2 2 2 2 2 2 2 2 2 2 2 2 2 2 2 2 2 2 2 2 2 2 2 2 2 2 2 2 2 2 29 8" xfId="32537"/>
    <cellStyle name="Normal 2 2 2 2 2 2 2 2 2 2 2 2 2 2 2 2 2 2 2 2 2 2 2 2 2 2 2 2 2 2 2 2 2 2 2 2 2 2 2 2 2 2 2 2 2 2 29 9" xfId="33941"/>
    <cellStyle name="Normal 2 2 2 2 2 2 2 2 2 2 2 2 2 2 2 2 2 2 2 2 2 2 2 2 2 2 2 2 2 2 2 2 2 2 2 2 2 2 2 2 2 2 2 2 2 2 29_Tabla M" xfId="36733"/>
    <cellStyle name="Normal 2 2 2 2 2 2 2 2 2 2 2 2 2 2 2 2 2 2 2 2 2 2 2 2 2 2 2 2 2 2 2 2 2 2 2 2 2 2 2 2 2 2 2 2 2 2 3" xfId="4132"/>
    <cellStyle name="Normal 2 2 2 2 2 2 2 2 2 2 2 2 2 2 2 2 2 2 2 2 2 2 2 2 2 2 2 2 2 2 2 2 2 2 2 2 2 2 2 2 2 2 2 2 2 2 3 10" xfId="32507"/>
    <cellStyle name="Normal 2 2 2 2 2 2 2 2 2 2 2 2 2 2 2 2 2 2 2 2 2 2 2 2 2 2 2 2 2 2 2 2 2 2 2 2 2 2 2 2 2 2 2 2 2 2 3 2" xfId="8745"/>
    <cellStyle name="Normal 2 2 2 2 2 2 2 2 2 2 2 2 2 2 2 2 2 2 2 2 2 2 2 2 2 2 2 2 2 2 2 2 2 2 2 2 2 2 2 2 2 2 2 2 2 2 3 3" xfId="8416"/>
    <cellStyle name="Normal 2 2 2 2 2 2 2 2 2 2 2 2 2 2 2 2 2 2 2 2 2 2 2 2 2 2 2 2 2 2 2 2 2 2 2 2 2 2 2 2 2 2 2 2 2 2 3 4" xfId="9112"/>
    <cellStyle name="Normal 2 2 2 2 2 2 2 2 2 2 2 2 2 2 2 2 2 2 2 2 2 2 2 2 2 2 2 2 2 2 2 2 2 2 2 2 2 2 2 2 2 2 2 2 2 2 3 5" xfId="12251"/>
    <cellStyle name="Normal 2 2 2 2 2 2 2 2 2 2 2 2 2 2 2 2 2 2 2 2 2 2 2 2 2 2 2 2 2 2 2 2 2 2 2 2 2 2 2 2 2 2 2 2 2 2 3 6" xfId="15385"/>
    <cellStyle name="Normal 2 2 2 2 2 2 2 2 2 2 2 2 2 2 2 2 2 2 2 2 2 2 2 2 2 2 2 2 2 2 2 2 2 2 2 2 2 2 2 2 2 2 2 2 2 2 3 7" xfId="18472"/>
    <cellStyle name="Normal 2 2 2 2 2 2 2 2 2 2 2 2 2 2 2 2 2 2 2 2 2 2 2 2 2 2 2 2 2 2 2 2 2 2 2 2 2 2 2 2 2 2 2 2 2 2 3 8" xfId="31583"/>
    <cellStyle name="Normal 2 2 2 2 2 2 2 2 2 2 2 2 2 2 2 2 2 2 2 2 2 2 2 2 2 2 2 2 2 2 2 2 2 2 2 2 2 2 2 2 2 2 2 2 2 2 3 9" xfId="33180"/>
    <cellStyle name="Normal 2 2 2 2 2 2 2 2 2 2 2 2 2 2 2 2 2 2 2 2 2 2 2 2 2 2 2 2 2 2 2 2 2 2 2 2 2 2 2 2 2 2 2 2 2 2 3_Tabla M" xfId="36734"/>
    <cellStyle name="Normal 2 2 2 2 2 2 2 2 2 2 2 2 2 2 2 2 2 2 2 2 2 2 2 2 2 2 2 2 2 2 2 2 2 2 2 2 2 2 2 2 2 2 2 2 2 2 30" xfId="8352"/>
    <cellStyle name="Normal 2 2 2 2 2 2 2 2 2 2 2 2 2 2 2 2 2 2 2 2 2 2 2 2 2 2 2 2 2 2 2 2 2 2 2 2 2 2 2 2 2 2 2 2 2 2 31" xfId="9247"/>
    <cellStyle name="Normal 2 2 2 2 2 2 2 2 2 2 2 2 2 2 2 2 2 2 2 2 2 2 2 2 2 2 2 2 2 2 2 2 2 2 2 2 2 2 2 2 2 2 2 2 2 2 32" xfId="12386"/>
    <cellStyle name="Normal 2 2 2 2 2 2 2 2 2 2 2 2 2 2 2 2 2 2 2 2 2 2 2 2 2 2 2 2 2 2 2 2 2 2 2 2 2 2 2 2 2 2 2 2 2 2 33" xfId="15516"/>
    <cellStyle name="Normal 2 2 2 2 2 2 2 2 2 2 2 2 2 2 2 2 2 2 2 2 2 2 2 2 2 2 2 2 2 2 2 2 2 2 2 2 2 2 2 2 2 2 2 2 2 2 34" xfId="18600"/>
    <cellStyle name="Normal 2 2 2 2 2 2 2 2 2 2 2 2 2 2 2 2 2 2 2 2 2 2 2 2 2 2 2 2 2 2 2 2 2 2 2 2 2 2 2 2 2 2 2 2 2 2 35" xfId="21606"/>
    <cellStyle name="Normal 2 2 2 2 2 2 2 2 2 2 2 2 2 2 2 2 2 2 2 2 2 2 2 2 2 2 2 2 2 2 2 2 2 2 2 2 2 2 2 2 2 2 2 2 2 2 36" xfId="28215"/>
    <cellStyle name="Normal 2 2 2 2 2 2 2 2 2 2 2 2 2 2 2 2 2 2 2 2 2 2 2 2 2 2 2 2 2 2 2 2 2 2 2 2 2 2 2 2 2 2 2 2 2 2 37" xfId="29750"/>
    <cellStyle name="Normal 2 2 2 2 2 2 2 2 2 2 2 2 2 2 2 2 2 2 2 2 2 2 2 2 2 2 2 2 2 2 2 2 2 2 2 2 2 2 2 2 2 2 2 2 2 2 38" xfId="35563"/>
    <cellStyle name="Normal 2 2 2 2 2 2 2 2 2 2 2 2 2 2 2 2 2 2 2 2 2 2 2 2 2 2 2 2 2 2 2 2 2 2 2 2 2 2 2 2 2 2 2 2 2 2 4" xfId="4133"/>
    <cellStyle name="Normal 2 2 2 2 2 2 2 2 2 2 2 2 2 2 2 2 2 2 2 2 2 2 2 2 2 2 2 2 2 2 2 2 2 2 2 2 2 2 2 2 2 2 2 2 2 2 4 10" xfId="29899"/>
    <cellStyle name="Normal 2 2 2 2 2 2 2 2 2 2 2 2 2 2 2 2 2 2 2 2 2 2 2 2 2 2 2 2 2 2 2 2 2 2 2 2 2 2 2 2 2 2 2 2 2 2 4 2" xfId="8746"/>
    <cellStyle name="Normal 2 2 2 2 2 2 2 2 2 2 2 2 2 2 2 2 2 2 2 2 2 2 2 2 2 2 2 2 2 2 2 2 2 2 2 2 2 2 2 2 2 2 2 2 2 2 4 3" xfId="8415"/>
    <cellStyle name="Normal 2 2 2 2 2 2 2 2 2 2 2 2 2 2 2 2 2 2 2 2 2 2 2 2 2 2 2 2 2 2 2 2 2 2 2 2 2 2 2 2 2 2 2 2 2 2 4 4" xfId="9113"/>
    <cellStyle name="Normal 2 2 2 2 2 2 2 2 2 2 2 2 2 2 2 2 2 2 2 2 2 2 2 2 2 2 2 2 2 2 2 2 2 2 2 2 2 2 2 2 2 2 2 2 2 2 4 5" xfId="12252"/>
    <cellStyle name="Normal 2 2 2 2 2 2 2 2 2 2 2 2 2 2 2 2 2 2 2 2 2 2 2 2 2 2 2 2 2 2 2 2 2 2 2 2 2 2 2 2 2 2 2 2 2 2 4 6" xfId="15386"/>
    <cellStyle name="Normal 2 2 2 2 2 2 2 2 2 2 2 2 2 2 2 2 2 2 2 2 2 2 2 2 2 2 2 2 2 2 2 2 2 2 2 2 2 2 2 2 2 2 2 2 2 2 4 7" xfId="18473"/>
    <cellStyle name="Normal 2 2 2 2 2 2 2 2 2 2 2 2 2 2 2 2 2 2 2 2 2 2 2 2 2 2 2 2 2 2 2 2 2 2 2 2 2 2 2 2 2 2 2 2 2 2 4 8" xfId="30470"/>
    <cellStyle name="Normal 2 2 2 2 2 2 2 2 2 2 2 2 2 2 2 2 2 2 2 2 2 2 2 2 2 2 2 2 2 2 2 2 2 2 2 2 2 2 2 2 2 2 2 2 2 2 4 9" xfId="29701"/>
    <cellStyle name="Normal 2 2 2 2 2 2 2 2 2 2 2 2 2 2 2 2 2 2 2 2 2 2 2 2 2 2 2 2 2 2 2 2 2 2 2 2 2 2 2 2 2 2 2 2 2 2 4_Tabla M" xfId="36735"/>
    <cellStyle name="Normal 2 2 2 2 2 2 2 2 2 2 2 2 2 2 2 2 2 2 2 2 2 2 2 2 2 2 2 2 2 2 2 2 2 2 2 2 2 2 2 2 2 2 2 2 2 2 5" xfId="4134"/>
    <cellStyle name="Normal 2 2 2 2 2 2 2 2 2 2 2 2 2 2 2 2 2 2 2 2 2 2 2 2 2 2 2 2 2 2 2 2 2 2 2 2 2 2 2 2 2 2 2 2 2 2 5 10" xfId="35748"/>
    <cellStyle name="Normal 2 2 2 2 2 2 2 2 2 2 2 2 2 2 2 2 2 2 2 2 2 2 2 2 2 2 2 2 2 2 2 2 2 2 2 2 2 2 2 2 2 2 2 2 2 2 5 2" xfId="8747"/>
    <cellStyle name="Normal 2 2 2 2 2 2 2 2 2 2 2 2 2 2 2 2 2 2 2 2 2 2 2 2 2 2 2 2 2 2 2 2 2 2 2 2 2 2 2 2 2 2 2 2 2 2 5 3" xfId="8402"/>
    <cellStyle name="Normal 2 2 2 2 2 2 2 2 2 2 2 2 2 2 2 2 2 2 2 2 2 2 2 2 2 2 2 2 2 2 2 2 2 2 2 2 2 2 2 2 2 2 2 2 2 2 5 4" xfId="9126"/>
    <cellStyle name="Normal 2 2 2 2 2 2 2 2 2 2 2 2 2 2 2 2 2 2 2 2 2 2 2 2 2 2 2 2 2 2 2 2 2 2 2 2 2 2 2 2 2 2 2 2 2 2 5 5" xfId="12265"/>
    <cellStyle name="Normal 2 2 2 2 2 2 2 2 2 2 2 2 2 2 2 2 2 2 2 2 2 2 2 2 2 2 2 2 2 2 2 2 2 2 2 2 2 2 2 2 2 2 2 2 2 2 5 6" xfId="15399"/>
    <cellStyle name="Normal 2 2 2 2 2 2 2 2 2 2 2 2 2 2 2 2 2 2 2 2 2 2 2 2 2 2 2 2 2 2 2 2 2 2 2 2 2 2 2 2 2 2 2 2 2 2 5 7" xfId="18486"/>
    <cellStyle name="Normal 2 2 2 2 2 2 2 2 2 2 2 2 2 2 2 2 2 2 2 2 2 2 2 2 2 2 2 2 2 2 2 2 2 2 2 2 2 2 2 2 2 2 2 2 2 2 5 8" xfId="29302"/>
    <cellStyle name="Normal 2 2 2 2 2 2 2 2 2 2 2 2 2 2 2 2 2 2 2 2 2 2 2 2 2 2 2 2 2 2 2 2 2 2 2 2 2 2 2 2 2 2 2 2 2 2 5 9" xfId="31777"/>
    <cellStyle name="Normal 2 2 2 2 2 2 2 2 2 2 2 2 2 2 2 2 2 2 2 2 2 2 2 2 2 2 2 2 2 2 2 2 2 2 2 2 2 2 2 2 2 2 2 2 2 2 5_Tabla M" xfId="36736"/>
    <cellStyle name="Normal 2 2 2 2 2 2 2 2 2 2 2 2 2 2 2 2 2 2 2 2 2 2 2 2 2 2 2 2 2 2 2 2 2 2 2 2 2 2 2 2 2 2 2 2 2 2 6" xfId="4135"/>
    <cellStyle name="Normal 2 2 2 2 2 2 2 2 2 2 2 2 2 2 2 2 2 2 2 2 2 2 2 2 2 2 2 2 2 2 2 2 2 2 2 2 2 2 2 2 2 2 2 2 2 2 6 10" xfId="35342"/>
    <cellStyle name="Normal 2 2 2 2 2 2 2 2 2 2 2 2 2 2 2 2 2 2 2 2 2 2 2 2 2 2 2 2 2 2 2 2 2 2 2 2 2 2 2 2 2 2 2 2 2 2 6 2" xfId="8748"/>
    <cellStyle name="Normal 2 2 2 2 2 2 2 2 2 2 2 2 2 2 2 2 2 2 2 2 2 2 2 2 2 2 2 2 2 2 2 2 2 2 2 2 2 2 2 2 2 2 2 2 2 2 6 3" xfId="8401"/>
    <cellStyle name="Normal 2 2 2 2 2 2 2 2 2 2 2 2 2 2 2 2 2 2 2 2 2 2 2 2 2 2 2 2 2 2 2 2 2 2 2 2 2 2 2 2 2 2 2 2 2 2 6 4" xfId="9127"/>
    <cellStyle name="Normal 2 2 2 2 2 2 2 2 2 2 2 2 2 2 2 2 2 2 2 2 2 2 2 2 2 2 2 2 2 2 2 2 2 2 2 2 2 2 2 2 2 2 2 2 2 2 6 5" xfId="12266"/>
    <cellStyle name="Normal 2 2 2 2 2 2 2 2 2 2 2 2 2 2 2 2 2 2 2 2 2 2 2 2 2 2 2 2 2 2 2 2 2 2 2 2 2 2 2 2 2 2 2 2 2 2 6 6" xfId="15400"/>
    <cellStyle name="Normal 2 2 2 2 2 2 2 2 2 2 2 2 2 2 2 2 2 2 2 2 2 2 2 2 2 2 2 2 2 2 2 2 2 2 2 2 2 2 2 2 2 2 2 2 2 2 6 7" xfId="18487"/>
    <cellStyle name="Normal 2 2 2 2 2 2 2 2 2 2 2 2 2 2 2 2 2 2 2 2 2 2 2 2 2 2 2 2 2 2 2 2 2 2 2 2 2 2 2 2 2 2 2 2 2 2 6 8" xfId="28175"/>
    <cellStyle name="Normal 2 2 2 2 2 2 2 2 2 2 2 2 2 2 2 2 2 2 2 2 2 2 2 2 2 2 2 2 2 2 2 2 2 2 2 2 2 2 2 2 2 2 2 2 2 2 6 9" xfId="25073"/>
    <cellStyle name="Normal 2 2 2 2 2 2 2 2 2 2 2 2 2 2 2 2 2 2 2 2 2 2 2 2 2 2 2 2 2 2 2 2 2 2 2 2 2 2 2 2 2 2 2 2 2 2 6_Tabla M" xfId="36737"/>
    <cellStyle name="Normal 2 2 2 2 2 2 2 2 2 2 2 2 2 2 2 2 2 2 2 2 2 2 2 2 2 2 2 2 2 2 2 2 2 2 2 2 2 2 2 2 2 2 2 2 2 2 7" xfId="4136"/>
    <cellStyle name="Normal 2 2 2 2 2 2 2 2 2 2 2 2 2 2 2 2 2 2 2 2 2 2 2 2 2 2 2 2 2 2 2 2 2 2 2 2 2 2 2 2 2 2 2 2 2 2 7 10" xfId="34885"/>
    <cellStyle name="Normal 2 2 2 2 2 2 2 2 2 2 2 2 2 2 2 2 2 2 2 2 2 2 2 2 2 2 2 2 2 2 2 2 2 2 2 2 2 2 2 2 2 2 2 2 2 2 7 2" xfId="8749"/>
    <cellStyle name="Normal 2 2 2 2 2 2 2 2 2 2 2 2 2 2 2 2 2 2 2 2 2 2 2 2 2 2 2 2 2 2 2 2 2 2 2 2 2 2 2 2 2 2 2 2 2 2 7 3" xfId="8400"/>
    <cellStyle name="Normal 2 2 2 2 2 2 2 2 2 2 2 2 2 2 2 2 2 2 2 2 2 2 2 2 2 2 2 2 2 2 2 2 2 2 2 2 2 2 2 2 2 2 2 2 2 2 7 4" xfId="9128"/>
    <cellStyle name="Normal 2 2 2 2 2 2 2 2 2 2 2 2 2 2 2 2 2 2 2 2 2 2 2 2 2 2 2 2 2 2 2 2 2 2 2 2 2 2 2 2 2 2 2 2 2 2 7 5" xfId="12267"/>
    <cellStyle name="Normal 2 2 2 2 2 2 2 2 2 2 2 2 2 2 2 2 2 2 2 2 2 2 2 2 2 2 2 2 2 2 2 2 2 2 2 2 2 2 2 2 2 2 2 2 2 2 7 6" xfId="15401"/>
    <cellStyle name="Normal 2 2 2 2 2 2 2 2 2 2 2 2 2 2 2 2 2 2 2 2 2 2 2 2 2 2 2 2 2 2 2 2 2 2 2 2 2 2 2 2 2 2 2 2 2 2 7 7" xfId="18488"/>
    <cellStyle name="Normal 2 2 2 2 2 2 2 2 2 2 2 2 2 2 2 2 2 2 2 2 2 2 2 2 2 2 2 2 2 2 2 2 2 2 2 2 2 2 2 2 2 2 2 2 2 2 7 8" xfId="32536"/>
    <cellStyle name="Normal 2 2 2 2 2 2 2 2 2 2 2 2 2 2 2 2 2 2 2 2 2 2 2 2 2 2 2 2 2 2 2 2 2 2 2 2 2 2 2 2 2 2 2 2 2 2 7 9" xfId="33940"/>
    <cellStyle name="Normal 2 2 2 2 2 2 2 2 2 2 2 2 2 2 2 2 2 2 2 2 2 2 2 2 2 2 2 2 2 2 2 2 2 2 2 2 2 2 2 2 2 2 2 2 2 2 7_Tabla M" xfId="36738"/>
    <cellStyle name="Normal 2 2 2 2 2 2 2 2 2 2 2 2 2 2 2 2 2 2 2 2 2 2 2 2 2 2 2 2 2 2 2 2 2 2 2 2 2 2 2 2 2 2 2 2 2 2 8" xfId="4137"/>
    <cellStyle name="Normal 2 2 2 2 2 2 2 2 2 2 2 2 2 2 2 2 2 2 2 2 2 2 2 2 2 2 2 2 2 2 2 2 2 2 2 2 2 2 2 2 2 2 2 2 2 2 8 10" xfId="34431"/>
    <cellStyle name="Normal 2 2 2 2 2 2 2 2 2 2 2 2 2 2 2 2 2 2 2 2 2 2 2 2 2 2 2 2 2 2 2 2 2 2 2 2 2 2 2 2 2 2 2 2 2 2 8 2" xfId="8750"/>
    <cellStyle name="Normal 2 2 2 2 2 2 2 2 2 2 2 2 2 2 2 2 2 2 2 2 2 2 2 2 2 2 2 2 2 2 2 2 2 2 2 2 2 2 2 2 2 2 2 2 2 2 8 3" xfId="8399"/>
    <cellStyle name="Normal 2 2 2 2 2 2 2 2 2 2 2 2 2 2 2 2 2 2 2 2 2 2 2 2 2 2 2 2 2 2 2 2 2 2 2 2 2 2 2 2 2 2 2 2 2 2 8 4" xfId="9164"/>
    <cellStyle name="Normal 2 2 2 2 2 2 2 2 2 2 2 2 2 2 2 2 2 2 2 2 2 2 2 2 2 2 2 2 2 2 2 2 2 2 2 2 2 2 2 2 2 2 2 2 2 2 8 5" xfId="12303"/>
    <cellStyle name="Normal 2 2 2 2 2 2 2 2 2 2 2 2 2 2 2 2 2 2 2 2 2 2 2 2 2 2 2 2 2 2 2 2 2 2 2 2 2 2 2 2 2 2 2 2 2 2 8 6" xfId="15437"/>
    <cellStyle name="Normal 2 2 2 2 2 2 2 2 2 2 2 2 2 2 2 2 2 2 2 2 2 2 2 2 2 2 2 2 2 2 2 2 2 2 2 2 2 2 2 2 2 2 2 2 2 2 8 7" xfId="18524"/>
    <cellStyle name="Normal 2 2 2 2 2 2 2 2 2 2 2 2 2 2 2 2 2 2 2 2 2 2 2 2 2 2 2 2 2 2 2 2 2 2 2 2 2 2 2 2 2 2 2 2 2 2 8 8" xfId="31582"/>
    <cellStyle name="Normal 2 2 2 2 2 2 2 2 2 2 2 2 2 2 2 2 2 2 2 2 2 2 2 2 2 2 2 2 2 2 2 2 2 2 2 2 2 2 2 2 2 2 2 2 2 2 8 9" xfId="33179"/>
    <cellStyle name="Normal 2 2 2 2 2 2 2 2 2 2 2 2 2 2 2 2 2 2 2 2 2 2 2 2 2 2 2 2 2 2 2 2 2 2 2 2 2 2 2 2 2 2 2 2 2 2 8_Tabla M" xfId="36739"/>
    <cellStyle name="Normal 2 2 2 2 2 2 2 2 2 2 2 2 2 2 2 2 2 2 2 2 2 2 2 2 2 2 2 2 2 2 2 2 2 2 2 2 2 2 2 2 2 2 2 2 2 2 9" xfId="4138"/>
    <cellStyle name="Normal 2 2 2 2 2 2 2 2 2 2 2 2 2 2 2 2 2 2 2 2 2 2 2 2 2 2 2 2 2 2 2 2 2 2 2 2 2 2 2 2 2 2 2 2 2 2 9 10" xfId="29660"/>
    <cellStyle name="Normal 2 2 2 2 2 2 2 2 2 2 2 2 2 2 2 2 2 2 2 2 2 2 2 2 2 2 2 2 2 2 2 2 2 2 2 2 2 2 2 2 2 2 2 2 2 2 9 2" xfId="8751"/>
    <cellStyle name="Normal 2 2 2 2 2 2 2 2 2 2 2 2 2 2 2 2 2 2 2 2 2 2 2 2 2 2 2 2 2 2 2 2 2 2 2 2 2 2 2 2 2 2 2 2 2 2 9 3" xfId="8398"/>
    <cellStyle name="Normal 2 2 2 2 2 2 2 2 2 2 2 2 2 2 2 2 2 2 2 2 2 2 2 2 2 2 2 2 2 2 2 2 2 2 2 2 2 2 2 2 2 2 2 2 2 2 9 4" xfId="9165"/>
    <cellStyle name="Normal 2 2 2 2 2 2 2 2 2 2 2 2 2 2 2 2 2 2 2 2 2 2 2 2 2 2 2 2 2 2 2 2 2 2 2 2 2 2 2 2 2 2 2 2 2 2 9 5" xfId="12304"/>
    <cellStyle name="Normal 2 2 2 2 2 2 2 2 2 2 2 2 2 2 2 2 2 2 2 2 2 2 2 2 2 2 2 2 2 2 2 2 2 2 2 2 2 2 2 2 2 2 2 2 2 2 9 6" xfId="15438"/>
    <cellStyle name="Normal 2 2 2 2 2 2 2 2 2 2 2 2 2 2 2 2 2 2 2 2 2 2 2 2 2 2 2 2 2 2 2 2 2 2 2 2 2 2 2 2 2 2 2 2 2 2 9 7" xfId="18525"/>
    <cellStyle name="Normal 2 2 2 2 2 2 2 2 2 2 2 2 2 2 2 2 2 2 2 2 2 2 2 2 2 2 2 2 2 2 2 2 2 2 2 2 2 2 2 2 2 2 2 2 2 2 9 8" xfId="30469"/>
    <cellStyle name="Normal 2 2 2 2 2 2 2 2 2 2 2 2 2 2 2 2 2 2 2 2 2 2 2 2 2 2 2 2 2 2 2 2 2 2 2 2 2 2 2 2 2 2 2 2 2 2 9 9" xfId="30848"/>
    <cellStyle name="Normal 2 2 2 2 2 2 2 2 2 2 2 2 2 2 2 2 2 2 2 2 2 2 2 2 2 2 2 2 2 2 2 2 2 2 2 2 2 2 2 2 2 2 2 2 2 2 9_Tabla M" xfId="36740"/>
    <cellStyle name="Normal 2 2 2 2 2 2 2 2 2 2 2 2 2 2 2 2 2 2 2 2 2 2 2 2 2 2 2 2 2 2 2 2 2 2 2 2 2 2 2 2 2 2 2 2 2 2_Tabla M" xfId="36512"/>
    <cellStyle name="Normal 2 2 2 2 2 2 2 2 2 2 2 2 2 2 2 2 2 2 2 2 2 2 2 2 2 2 2 2 2 2 2 2 2 2 2 2 2 2 2 2 2 2 2 2 2 20" xfId="4139"/>
    <cellStyle name="Normal 2 2 2 2 2 2 2 2 2 2 2 2 2 2 2 2 2 2 2 2 2 2 2 2 2 2 2 2 2 2 2 2 2 2 2 2 2 2 2 2 2 2 2 2 2 21" xfId="4140"/>
    <cellStyle name="Normal 2 2 2 2 2 2 2 2 2 2 2 2 2 2 2 2 2 2 2 2 2 2 2 2 2 2 2 2 2 2 2 2 2 2 2 2 2 2 2 2 2 2 2 2 2 22" xfId="4141"/>
    <cellStyle name="Normal 2 2 2 2 2 2 2 2 2 2 2 2 2 2 2 2 2 2 2 2 2 2 2 2 2 2 2 2 2 2 2 2 2 2 2 2 2 2 2 2 2 2 2 2 2 23" xfId="4142"/>
    <cellStyle name="Normal 2 2 2 2 2 2 2 2 2 2 2 2 2 2 2 2 2 2 2 2 2 2 2 2 2 2 2 2 2 2 2 2 2 2 2 2 2 2 2 2 2 2 2 2 2 24" xfId="4143"/>
    <cellStyle name="Normal 2 2 2 2 2 2 2 2 2 2 2 2 2 2 2 2 2 2 2 2 2 2 2 2 2 2 2 2 2 2 2 2 2 2 2 2 2 2 2 2 2 2 2 2 2 25" xfId="4144"/>
    <cellStyle name="Normal 2 2 2 2 2 2 2 2 2 2 2 2 2 2 2 2 2 2 2 2 2 2 2 2 2 2 2 2 2 2 2 2 2 2 2 2 2 2 2 2 2 2 2 2 2 26" xfId="4145"/>
    <cellStyle name="Normal 2 2 2 2 2 2 2 2 2 2 2 2 2 2 2 2 2 2 2 2 2 2 2 2 2 2 2 2 2 2 2 2 2 2 2 2 2 2 2 2 2 2 2 2 2 27" xfId="4146"/>
    <cellStyle name="Normal 2 2 2 2 2 2 2 2 2 2 2 2 2 2 2 2 2 2 2 2 2 2 2 2 2 2 2 2 2 2 2 2 2 2 2 2 2 2 2 2 2 2 2 2 2 28" xfId="4147"/>
    <cellStyle name="Normal 2 2 2 2 2 2 2 2 2 2 2 2 2 2 2 2 2 2 2 2 2 2 2 2 2 2 2 2 2 2 2 2 2 2 2 2 2 2 2 2 2 2 2 2 2 29" xfId="4148"/>
    <cellStyle name="Normal 2 2 2 2 2 2 2 2 2 2 2 2 2 2 2 2 2 2 2 2 2 2 2 2 2 2 2 2 2 2 2 2 2 2 2 2 2 2 2 2 2 2 2 2 2 3" xfId="4149"/>
    <cellStyle name="Normal 2 2 2 2 2 2 2 2 2 2 2 2 2 2 2 2 2 2 2 2 2 2 2 2 2 2 2 2 2 2 2 2 2 2 2 2 2 2 2 2 2 2 2 2 2 30" xfId="8341"/>
    <cellStyle name="Normal 2 2 2 2 2 2 2 2 2 2 2 2 2 2 2 2 2 2 2 2 2 2 2 2 2 2 2 2 2 2 2 2 2 2 2 2 2 2 2 2 2 2 2 2 2 31" xfId="9258"/>
    <cellStyle name="Normal 2 2 2 2 2 2 2 2 2 2 2 2 2 2 2 2 2 2 2 2 2 2 2 2 2 2 2 2 2 2 2 2 2 2 2 2 2 2 2 2 2 2 2 2 2 32" xfId="12397"/>
    <cellStyle name="Normal 2 2 2 2 2 2 2 2 2 2 2 2 2 2 2 2 2 2 2 2 2 2 2 2 2 2 2 2 2 2 2 2 2 2 2 2 2 2 2 2 2 2 2 2 2 33" xfId="15527"/>
    <cellStyle name="Normal 2 2 2 2 2 2 2 2 2 2 2 2 2 2 2 2 2 2 2 2 2 2 2 2 2 2 2 2 2 2 2 2 2 2 2 2 2 2 2 2 2 2 2 2 2 34" xfId="18611"/>
    <cellStyle name="Normal 2 2 2 2 2 2 2 2 2 2 2 2 2 2 2 2 2 2 2 2 2 2 2 2 2 2 2 2 2 2 2 2 2 2 2 2 2 2 2 2 2 2 2 2 2 35" xfId="21617"/>
    <cellStyle name="Normal 2 2 2 2 2 2 2 2 2 2 2 2 2 2 2 2 2 2 2 2 2 2 2 2 2 2 2 2 2 2 2 2 2 2 2 2 2 2 2 2 2 2 2 2 2 36" xfId="29349"/>
    <cellStyle name="Normal 2 2 2 2 2 2 2 2 2 2 2 2 2 2 2 2 2 2 2 2 2 2 2 2 2 2 2 2 2 2 2 2 2 2 2 2 2 2 2 2 2 2 2 2 2 37" xfId="29486"/>
    <cellStyle name="Normal 2 2 2 2 2 2 2 2 2 2 2 2 2 2 2 2 2 2 2 2 2 2 2 2 2 2 2 2 2 2 2 2 2 2 2 2 2 2 2 2 2 2 2 2 2 38" xfId="34467"/>
    <cellStyle name="Normal 2 2 2 2 2 2 2 2 2 2 2 2 2 2 2 2 2 2 2 2 2 2 2 2 2 2 2 2 2 2 2 2 2 2 2 2 2 2 2 2 2 2 2 2 2 4" xfId="4150"/>
    <cellStyle name="Normal 2 2 2 2 2 2 2 2 2 2 2 2 2 2 2 2 2 2 2 2 2 2 2 2 2 2 2 2 2 2 2 2 2 2 2 2 2 2 2 2 2 2 2 2 2 5" xfId="4151"/>
    <cellStyle name="Normal 2 2 2 2 2 2 2 2 2 2 2 2 2 2 2 2 2 2 2 2 2 2 2 2 2 2 2 2 2 2 2 2 2 2 2 2 2 2 2 2 2 2 2 2 2 6" xfId="4152"/>
    <cellStyle name="Normal 2 2 2 2 2 2 2 2 2 2 2 2 2 2 2 2 2 2 2 2 2 2 2 2 2 2 2 2 2 2 2 2 2 2 2 2 2 2 2 2 2 2 2 2 2 7" xfId="4153"/>
    <cellStyle name="Normal 2 2 2 2 2 2 2 2 2 2 2 2 2 2 2 2 2 2 2 2 2 2 2 2 2 2 2 2 2 2 2 2 2 2 2 2 2 2 2 2 2 2 2 2 2 8" xfId="4154"/>
    <cellStyle name="Normal 2 2 2 2 2 2 2 2 2 2 2 2 2 2 2 2 2 2 2 2 2 2 2 2 2 2 2 2 2 2 2 2 2 2 2 2 2 2 2 2 2 2 2 2 2 9" xfId="4155"/>
    <cellStyle name="Normal 2 2 2 2 2 2 2 2 2 2 2 2 2 2 2 2 2 2 2 2 2 2 2 2 2 2 2 2 2 2 2 2 2 2 2 2 2 2 2 2 2 2 2 2 2_Tabla M" xfId="36511"/>
    <cellStyle name="Normal 2 2 2 2 2 2 2 2 2 2 2 2 2 2 2 2 2 2 2 2 2 2 2 2 2 2 2 2 2 2 2 2 2 2 2 2 2 2 2 2 2 2 2 2 20" xfId="4156"/>
    <cellStyle name="Normal 2 2 2 2 2 2 2 2 2 2 2 2 2 2 2 2 2 2 2 2 2 2 2 2 2 2 2 2 2 2 2 2 2 2 2 2 2 2 2 2 2 2 2 2 20 10" xfId="35341"/>
    <cellStyle name="Normal 2 2 2 2 2 2 2 2 2 2 2 2 2 2 2 2 2 2 2 2 2 2 2 2 2 2 2 2 2 2 2 2 2 2 2 2 2 2 2 2 2 2 2 2 20 2" xfId="8769"/>
    <cellStyle name="Normal 2 2 2 2 2 2 2 2 2 2 2 2 2 2 2 2 2 2 2 2 2 2 2 2 2 2 2 2 2 2 2 2 2 2 2 2 2 2 2 2 2 2 2 2 20 3" xfId="8360"/>
    <cellStyle name="Normal 2 2 2 2 2 2 2 2 2 2 2 2 2 2 2 2 2 2 2 2 2 2 2 2 2 2 2 2 2 2 2 2 2 2 2 2 2 2 2 2 2 2 2 2 20 4" xfId="9239"/>
    <cellStyle name="Normal 2 2 2 2 2 2 2 2 2 2 2 2 2 2 2 2 2 2 2 2 2 2 2 2 2 2 2 2 2 2 2 2 2 2 2 2 2 2 2 2 2 2 2 2 20 5" xfId="12378"/>
    <cellStyle name="Normal 2 2 2 2 2 2 2 2 2 2 2 2 2 2 2 2 2 2 2 2 2 2 2 2 2 2 2 2 2 2 2 2 2 2 2 2 2 2 2 2 2 2 2 2 20 6" xfId="15508"/>
    <cellStyle name="Normal 2 2 2 2 2 2 2 2 2 2 2 2 2 2 2 2 2 2 2 2 2 2 2 2 2 2 2 2 2 2 2 2 2 2 2 2 2 2 2 2 2 2 2 2 20 7" xfId="18592"/>
    <cellStyle name="Normal 2 2 2 2 2 2 2 2 2 2 2 2 2 2 2 2 2 2 2 2 2 2 2 2 2 2 2 2 2 2 2 2 2 2 2 2 2 2 2 2 2 2 2 2 20 8" xfId="32535"/>
    <cellStyle name="Normal 2 2 2 2 2 2 2 2 2 2 2 2 2 2 2 2 2 2 2 2 2 2 2 2 2 2 2 2 2 2 2 2 2 2 2 2 2 2 2 2 2 2 2 2 20 9" xfId="33939"/>
    <cellStyle name="Normal 2 2 2 2 2 2 2 2 2 2 2 2 2 2 2 2 2 2 2 2 2 2 2 2 2 2 2 2 2 2 2 2 2 2 2 2 2 2 2 2 2 2 2 2 20_Tabla M" xfId="36741"/>
    <cellStyle name="Normal 2 2 2 2 2 2 2 2 2 2 2 2 2 2 2 2 2 2 2 2 2 2 2 2 2 2 2 2 2 2 2 2 2 2 2 2 2 2 2 2 2 2 2 2 21" xfId="4157"/>
    <cellStyle name="Normal 2 2 2 2 2 2 2 2 2 2 2 2 2 2 2 2 2 2 2 2 2 2 2 2 2 2 2 2 2 2 2 2 2 2 2 2 2 2 2 2 2 2 2 2 21 10" xfId="34884"/>
    <cellStyle name="Normal 2 2 2 2 2 2 2 2 2 2 2 2 2 2 2 2 2 2 2 2 2 2 2 2 2 2 2 2 2 2 2 2 2 2 2 2 2 2 2 2 2 2 2 2 21 2" xfId="8770"/>
    <cellStyle name="Normal 2 2 2 2 2 2 2 2 2 2 2 2 2 2 2 2 2 2 2 2 2 2 2 2 2 2 2 2 2 2 2 2 2 2 2 2 2 2 2 2 2 2 2 2 21 3" xfId="8359"/>
    <cellStyle name="Normal 2 2 2 2 2 2 2 2 2 2 2 2 2 2 2 2 2 2 2 2 2 2 2 2 2 2 2 2 2 2 2 2 2 2 2 2 2 2 2 2 2 2 2 2 21 4" xfId="9240"/>
    <cellStyle name="Normal 2 2 2 2 2 2 2 2 2 2 2 2 2 2 2 2 2 2 2 2 2 2 2 2 2 2 2 2 2 2 2 2 2 2 2 2 2 2 2 2 2 2 2 2 21 5" xfId="12379"/>
    <cellStyle name="Normal 2 2 2 2 2 2 2 2 2 2 2 2 2 2 2 2 2 2 2 2 2 2 2 2 2 2 2 2 2 2 2 2 2 2 2 2 2 2 2 2 2 2 2 2 21 6" xfId="15509"/>
    <cellStyle name="Normal 2 2 2 2 2 2 2 2 2 2 2 2 2 2 2 2 2 2 2 2 2 2 2 2 2 2 2 2 2 2 2 2 2 2 2 2 2 2 2 2 2 2 2 2 21 7" xfId="18593"/>
    <cellStyle name="Normal 2 2 2 2 2 2 2 2 2 2 2 2 2 2 2 2 2 2 2 2 2 2 2 2 2 2 2 2 2 2 2 2 2 2 2 2 2 2 2 2 2 2 2 2 21 8" xfId="31581"/>
    <cellStyle name="Normal 2 2 2 2 2 2 2 2 2 2 2 2 2 2 2 2 2 2 2 2 2 2 2 2 2 2 2 2 2 2 2 2 2 2 2 2 2 2 2 2 2 2 2 2 21 9" xfId="33178"/>
    <cellStyle name="Normal 2 2 2 2 2 2 2 2 2 2 2 2 2 2 2 2 2 2 2 2 2 2 2 2 2 2 2 2 2 2 2 2 2 2 2 2 2 2 2 2 2 2 2 2 21_Tabla M" xfId="36742"/>
    <cellStyle name="Normal 2 2 2 2 2 2 2 2 2 2 2 2 2 2 2 2 2 2 2 2 2 2 2 2 2 2 2 2 2 2 2 2 2 2 2 2 2 2 2 2 2 2 2 2 22" xfId="4158"/>
    <cellStyle name="Normal 2 2 2 2 2 2 2 2 2 2 2 2 2 2 2 2 2 2 2 2 2 2 2 2 2 2 2 2 2 2 2 2 2 2 2 2 2 2 2 2 2 2 2 2 22 10" xfId="34430"/>
    <cellStyle name="Normal 2 2 2 2 2 2 2 2 2 2 2 2 2 2 2 2 2 2 2 2 2 2 2 2 2 2 2 2 2 2 2 2 2 2 2 2 2 2 2 2 2 2 2 2 22 2" xfId="8771"/>
    <cellStyle name="Normal 2 2 2 2 2 2 2 2 2 2 2 2 2 2 2 2 2 2 2 2 2 2 2 2 2 2 2 2 2 2 2 2 2 2 2 2 2 2 2 2 2 2 2 2 22 3" xfId="8358"/>
    <cellStyle name="Normal 2 2 2 2 2 2 2 2 2 2 2 2 2 2 2 2 2 2 2 2 2 2 2 2 2 2 2 2 2 2 2 2 2 2 2 2 2 2 2 2 2 2 2 2 22 4" xfId="9241"/>
    <cellStyle name="Normal 2 2 2 2 2 2 2 2 2 2 2 2 2 2 2 2 2 2 2 2 2 2 2 2 2 2 2 2 2 2 2 2 2 2 2 2 2 2 2 2 2 2 2 2 22 5" xfId="12380"/>
    <cellStyle name="Normal 2 2 2 2 2 2 2 2 2 2 2 2 2 2 2 2 2 2 2 2 2 2 2 2 2 2 2 2 2 2 2 2 2 2 2 2 2 2 2 2 2 2 2 2 22 6" xfId="15510"/>
    <cellStyle name="Normal 2 2 2 2 2 2 2 2 2 2 2 2 2 2 2 2 2 2 2 2 2 2 2 2 2 2 2 2 2 2 2 2 2 2 2 2 2 2 2 2 2 2 2 2 22 7" xfId="18594"/>
    <cellStyle name="Normal 2 2 2 2 2 2 2 2 2 2 2 2 2 2 2 2 2 2 2 2 2 2 2 2 2 2 2 2 2 2 2 2 2 2 2 2 2 2 2 2 2 2 2 2 22 8" xfId="30468"/>
    <cellStyle name="Normal 2 2 2 2 2 2 2 2 2 2 2 2 2 2 2 2 2 2 2 2 2 2 2 2 2 2 2 2 2 2 2 2 2 2 2 2 2 2 2 2 2 2 2 2 22 9" xfId="29700"/>
    <cellStyle name="Normal 2 2 2 2 2 2 2 2 2 2 2 2 2 2 2 2 2 2 2 2 2 2 2 2 2 2 2 2 2 2 2 2 2 2 2 2 2 2 2 2 2 2 2 2 22_Tabla M" xfId="36743"/>
    <cellStyle name="Normal 2 2 2 2 2 2 2 2 2 2 2 2 2 2 2 2 2 2 2 2 2 2 2 2 2 2 2 2 2 2 2 2 2 2 2 2 2 2 2 2 2 2 2 2 23" xfId="4159"/>
    <cellStyle name="Normal 2 2 2 2 2 2 2 2 2 2 2 2 2 2 2 2 2 2 2 2 2 2 2 2 2 2 2 2 2 2 2 2 2 2 2 2 2 2 2 2 2 2 2 2 23 10" xfId="31682"/>
    <cellStyle name="Normal 2 2 2 2 2 2 2 2 2 2 2 2 2 2 2 2 2 2 2 2 2 2 2 2 2 2 2 2 2 2 2 2 2 2 2 2 2 2 2 2 2 2 2 2 23 2" xfId="8772"/>
    <cellStyle name="Normal 2 2 2 2 2 2 2 2 2 2 2 2 2 2 2 2 2 2 2 2 2 2 2 2 2 2 2 2 2 2 2 2 2 2 2 2 2 2 2 2 2 2 2 2 23 3" xfId="8357"/>
    <cellStyle name="Normal 2 2 2 2 2 2 2 2 2 2 2 2 2 2 2 2 2 2 2 2 2 2 2 2 2 2 2 2 2 2 2 2 2 2 2 2 2 2 2 2 2 2 2 2 23 4" xfId="9242"/>
    <cellStyle name="Normal 2 2 2 2 2 2 2 2 2 2 2 2 2 2 2 2 2 2 2 2 2 2 2 2 2 2 2 2 2 2 2 2 2 2 2 2 2 2 2 2 2 2 2 2 23 5" xfId="12381"/>
    <cellStyle name="Normal 2 2 2 2 2 2 2 2 2 2 2 2 2 2 2 2 2 2 2 2 2 2 2 2 2 2 2 2 2 2 2 2 2 2 2 2 2 2 2 2 2 2 2 2 23 6" xfId="15511"/>
    <cellStyle name="Normal 2 2 2 2 2 2 2 2 2 2 2 2 2 2 2 2 2 2 2 2 2 2 2 2 2 2 2 2 2 2 2 2 2 2 2 2 2 2 2 2 2 2 2 2 23 7" xfId="18595"/>
    <cellStyle name="Normal 2 2 2 2 2 2 2 2 2 2 2 2 2 2 2 2 2 2 2 2 2 2 2 2 2 2 2 2 2 2 2 2 2 2 2 2 2 2 2 2 2 2 2 2 23 8" xfId="29301"/>
    <cellStyle name="Normal 2 2 2 2 2 2 2 2 2 2 2 2 2 2 2 2 2 2 2 2 2 2 2 2 2 2 2 2 2 2 2 2 2 2 2 2 2 2 2 2 2 2 2 2 23 9" xfId="31778"/>
    <cellStyle name="Normal 2 2 2 2 2 2 2 2 2 2 2 2 2 2 2 2 2 2 2 2 2 2 2 2 2 2 2 2 2 2 2 2 2 2 2 2 2 2 2 2 2 2 2 2 23_Tabla M" xfId="36744"/>
    <cellStyle name="Normal 2 2 2 2 2 2 2 2 2 2 2 2 2 2 2 2 2 2 2 2 2 2 2 2 2 2 2 2 2 2 2 2 2 2 2 2 2 2 2 2 2 2 2 2 24" xfId="4160"/>
    <cellStyle name="Normal 2 2 2 2 2 2 2 2 2 2 2 2 2 2 2 2 2 2 2 2 2 2 2 2 2 2 2 2 2 2 2 2 2 2 2 2 2 2 2 2 2 2 2 2 24 10" xfId="28147"/>
    <cellStyle name="Normal 2 2 2 2 2 2 2 2 2 2 2 2 2 2 2 2 2 2 2 2 2 2 2 2 2 2 2 2 2 2 2 2 2 2 2 2 2 2 2 2 2 2 2 2 24 2" xfId="8773"/>
    <cellStyle name="Normal 2 2 2 2 2 2 2 2 2 2 2 2 2 2 2 2 2 2 2 2 2 2 2 2 2 2 2 2 2 2 2 2 2 2 2 2 2 2 2 2 2 2 2 2 24 3" xfId="8356"/>
    <cellStyle name="Normal 2 2 2 2 2 2 2 2 2 2 2 2 2 2 2 2 2 2 2 2 2 2 2 2 2 2 2 2 2 2 2 2 2 2 2 2 2 2 2 2 2 2 2 2 24 4" xfId="9243"/>
    <cellStyle name="Normal 2 2 2 2 2 2 2 2 2 2 2 2 2 2 2 2 2 2 2 2 2 2 2 2 2 2 2 2 2 2 2 2 2 2 2 2 2 2 2 2 2 2 2 2 24 5" xfId="12382"/>
    <cellStyle name="Normal 2 2 2 2 2 2 2 2 2 2 2 2 2 2 2 2 2 2 2 2 2 2 2 2 2 2 2 2 2 2 2 2 2 2 2 2 2 2 2 2 2 2 2 2 24 6" xfId="15512"/>
    <cellStyle name="Normal 2 2 2 2 2 2 2 2 2 2 2 2 2 2 2 2 2 2 2 2 2 2 2 2 2 2 2 2 2 2 2 2 2 2 2 2 2 2 2 2 2 2 2 2 24 7" xfId="18596"/>
    <cellStyle name="Normal 2 2 2 2 2 2 2 2 2 2 2 2 2 2 2 2 2 2 2 2 2 2 2 2 2 2 2 2 2 2 2 2 2 2 2 2 2 2 2 2 2 2 2 2 24 8" xfId="28174"/>
    <cellStyle name="Normal 2 2 2 2 2 2 2 2 2 2 2 2 2 2 2 2 2 2 2 2 2 2 2 2 2 2 2 2 2 2 2 2 2 2 2 2 2 2 2 2 2 2 2 2 24 9" xfId="26950"/>
    <cellStyle name="Normal 2 2 2 2 2 2 2 2 2 2 2 2 2 2 2 2 2 2 2 2 2 2 2 2 2 2 2 2 2 2 2 2 2 2 2 2 2 2 2 2 2 2 2 2 24_Tabla M" xfId="36745"/>
    <cellStyle name="Normal 2 2 2 2 2 2 2 2 2 2 2 2 2 2 2 2 2 2 2 2 2 2 2 2 2 2 2 2 2 2 2 2 2 2 2 2 2 2 2 2 2 2 2 2 25" xfId="4161"/>
    <cellStyle name="Normal 2 2 2 2 2 2 2 2 2 2 2 2 2 2 2 2 2 2 2 2 2 2 2 2 2 2 2 2 2 2 2 2 2 2 2 2 2 2 2 2 2 2 2 2 25 10" xfId="27105"/>
    <cellStyle name="Normal 2 2 2 2 2 2 2 2 2 2 2 2 2 2 2 2 2 2 2 2 2 2 2 2 2 2 2 2 2 2 2 2 2 2 2 2 2 2 2 2 2 2 2 2 25 2" xfId="8774"/>
    <cellStyle name="Normal 2 2 2 2 2 2 2 2 2 2 2 2 2 2 2 2 2 2 2 2 2 2 2 2 2 2 2 2 2 2 2 2 2 2 2 2 2 2 2 2 2 2 2 2 25 3" xfId="8355"/>
    <cellStyle name="Normal 2 2 2 2 2 2 2 2 2 2 2 2 2 2 2 2 2 2 2 2 2 2 2 2 2 2 2 2 2 2 2 2 2 2 2 2 2 2 2 2 2 2 2 2 25 4" xfId="9244"/>
    <cellStyle name="Normal 2 2 2 2 2 2 2 2 2 2 2 2 2 2 2 2 2 2 2 2 2 2 2 2 2 2 2 2 2 2 2 2 2 2 2 2 2 2 2 2 2 2 2 2 25 5" xfId="12383"/>
    <cellStyle name="Normal 2 2 2 2 2 2 2 2 2 2 2 2 2 2 2 2 2 2 2 2 2 2 2 2 2 2 2 2 2 2 2 2 2 2 2 2 2 2 2 2 2 2 2 2 25 6" xfId="15513"/>
    <cellStyle name="Normal 2 2 2 2 2 2 2 2 2 2 2 2 2 2 2 2 2 2 2 2 2 2 2 2 2 2 2 2 2 2 2 2 2 2 2 2 2 2 2 2 2 2 2 2 25 7" xfId="18597"/>
    <cellStyle name="Normal 2 2 2 2 2 2 2 2 2 2 2 2 2 2 2 2 2 2 2 2 2 2 2 2 2 2 2 2 2 2 2 2 2 2 2 2 2 2 2 2 2 2 2 2 25 8" xfId="32534"/>
    <cellStyle name="Normal 2 2 2 2 2 2 2 2 2 2 2 2 2 2 2 2 2 2 2 2 2 2 2 2 2 2 2 2 2 2 2 2 2 2 2 2 2 2 2 2 2 2 2 2 25 9" xfId="33938"/>
    <cellStyle name="Normal 2 2 2 2 2 2 2 2 2 2 2 2 2 2 2 2 2 2 2 2 2 2 2 2 2 2 2 2 2 2 2 2 2 2 2 2 2 2 2 2 2 2 2 2 25_Tabla M" xfId="36746"/>
    <cellStyle name="Normal 2 2 2 2 2 2 2 2 2 2 2 2 2 2 2 2 2 2 2 2 2 2 2 2 2 2 2 2 2 2 2 2 2 2 2 2 2 2 2 2 2 2 2 2 26" xfId="4162"/>
    <cellStyle name="Normal 2 2 2 2 2 2 2 2 2 2 2 2 2 2 2 2 2 2 2 2 2 2 2 2 2 2 2 2 2 2 2 2 2 2 2 2 2 2 2 2 2 2 2 2 26 10" xfId="35657"/>
    <cellStyle name="Normal 2 2 2 2 2 2 2 2 2 2 2 2 2 2 2 2 2 2 2 2 2 2 2 2 2 2 2 2 2 2 2 2 2 2 2 2 2 2 2 2 2 2 2 2 26 2" xfId="8775"/>
    <cellStyle name="Normal 2 2 2 2 2 2 2 2 2 2 2 2 2 2 2 2 2 2 2 2 2 2 2 2 2 2 2 2 2 2 2 2 2 2 2 2 2 2 2 2 2 2 2 2 26 3" xfId="8354"/>
    <cellStyle name="Normal 2 2 2 2 2 2 2 2 2 2 2 2 2 2 2 2 2 2 2 2 2 2 2 2 2 2 2 2 2 2 2 2 2 2 2 2 2 2 2 2 2 2 2 2 26 4" xfId="9245"/>
    <cellStyle name="Normal 2 2 2 2 2 2 2 2 2 2 2 2 2 2 2 2 2 2 2 2 2 2 2 2 2 2 2 2 2 2 2 2 2 2 2 2 2 2 2 2 2 2 2 2 26 5" xfId="12384"/>
    <cellStyle name="Normal 2 2 2 2 2 2 2 2 2 2 2 2 2 2 2 2 2 2 2 2 2 2 2 2 2 2 2 2 2 2 2 2 2 2 2 2 2 2 2 2 2 2 2 2 26 6" xfId="15514"/>
    <cellStyle name="Normal 2 2 2 2 2 2 2 2 2 2 2 2 2 2 2 2 2 2 2 2 2 2 2 2 2 2 2 2 2 2 2 2 2 2 2 2 2 2 2 2 2 2 2 2 26 7" xfId="18598"/>
    <cellStyle name="Normal 2 2 2 2 2 2 2 2 2 2 2 2 2 2 2 2 2 2 2 2 2 2 2 2 2 2 2 2 2 2 2 2 2 2 2 2 2 2 2 2 2 2 2 2 26 8" xfId="31580"/>
    <cellStyle name="Normal 2 2 2 2 2 2 2 2 2 2 2 2 2 2 2 2 2 2 2 2 2 2 2 2 2 2 2 2 2 2 2 2 2 2 2 2 2 2 2 2 2 2 2 2 26 9" xfId="33177"/>
    <cellStyle name="Normal 2 2 2 2 2 2 2 2 2 2 2 2 2 2 2 2 2 2 2 2 2 2 2 2 2 2 2 2 2 2 2 2 2 2 2 2 2 2 2 2 2 2 2 2 26_Tabla M" xfId="36747"/>
    <cellStyle name="Normal 2 2 2 2 2 2 2 2 2 2 2 2 2 2 2 2 2 2 2 2 2 2 2 2 2 2 2 2 2 2 2 2 2 2 2 2 2 2 2 2 2 2 2 2 27" xfId="4163"/>
    <cellStyle name="Normal 2 2 2 2 2 2 2 2 2 2 2 2 2 2 2 2 2 2 2 2 2 2 2 2 2 2 2 2 2 2 2 2 2 2 2 2 2 2 2 2 2 2 2 2 27 10" xfId="35340"/>
    <cellStyle name="Normal 2 2 2 2 2 2 2 2 2 2 2 2 2 2 2 2 2 2 2 2 2 2 2 2 2 2 2 2 2 2 2 2 2 2 2 2 2 2 2 2 2 2 2 2 27 2" xfId="8776"/>
    <cellStyle name="Normal 2 2 2 2 2 2 2 2 2 2 2 2 2 2 2 2 2 2 2 2 2 2 2 2 2 2 2 2 2 2 2 2 2 2 2 2 2 2 2 2 2 2 2 2 27 3" xfId="8353"/>
    <cellStyle name="Normal 2 2 2 2 2 2 2 2 2 2 2 2 2 2 2 2 2 2 2 2 2 2 2 2 2 2 2 2 2 2 2 2 2 2 2 2 2 2 2 2 2 2 2 2 27 4" xfId="9246"/>
    <cellStyle name="Normal 2 2 2 2 2 2 2 2 2 2 2 2 2 2 2 2 2 2 2 2 2 2 2 2 2 2 2 2 2 2 2 2 2 2 2 2 2 2 2 2 2 2 2 2 27 5" xfId="12385"/>
    <cellStyle name="Normal 2 2 2 2 2 2 2 2 2 2 2 2 2 2 2 2 2 2 2 2 2 2 2 2 2 2 2 2 2 2 2 2 2 2 2 2 2 2 2 2 2 2 2 2 27 6" xfId="15515"/>
    <cellStyle name="Normal 2 2 2 2 2 2 2 2 2 2 2 2 2 2 2 2 2 2 2 2 2 2 2 2 2 2 2 2 2 2 2 2 2 2 2 2 2 2 2 2 2 2 2 2 27 7" xfId="18599"/>
    <cellStyle name="Normal 2 2 2 2 2 2 2 2 2 2 2 2 2 2 2 2 2 2 2 2 2 2 2 2 2 2 2 2 2 2 2 2 2 2 2 2 2 2 2 2 2 2 2 2 27 8" xfId="30467"/>
    <cellStyle name="Normal 2 2 2 2 2 2 2 2 2 2 2 2 2 2 2 2 2 2 2 2 2 2 2 2 2 2 2 2 2 2 2 2 2 2 2 2 2 2 2 2 2 2 2 2 27 9" xfId="30847"/>
    <cellStyle name="Normal 2 2 2 2 2 2 2 2 2 2 2 2 2 2 2 2 2 2 2 2 2 2 2 2 2 2 2 2 2 2 2 2 2 2 2 2 2 2 2 2 2 2 2 2 27_Tabla M" xfId="36748"/>
    <cellStyle name="Normal 2 2 2 2 2 2 2 2 2 2 2 2 2 2 2 2 2 2 2 2 2 2 2 2 2 2 2 2 2 2 2 2 2 2 2 2 2 2 2 2 2 2 2 2 28" xfId="4164"/>
    <cellStyle name="Normal 2 2 2 2 2 2 2 2 2 2 2 2 2 2 2 2 2 2 2 2 2 2 2 2 2 2 2 2 2 2 2 2 2 2 2 2 2 2 2 2 2 2 2 2 28 10" xfId="34883"/>
    <cellStyle name="Normal 2 2 2 2 2 2 2 2 2 2 2 2 2 2 2 2 2 2 2 2 2 2 2 2 2 2 2 2 2 2 2 2 2 2 2 2 2 2 2 2 2 2 2 2 28 2" xfId="8777"/>
    <cellStyle name="Normal 2 2 2 2 2 2 2 2 2 2 2 2 2 2 2 2 2 2 2 2 2 2 2 2 2 2 2 2 2 2 2 2 2 2 2 2 2 2 2 2 2 2 2 2 28 3" xfId="8340"/>
    <cellStyle name="Normal 2 2 2 2 2 2 2 2 2 2 2 2 2 2 2 2 2 2 2 2 2 2 2 2 2 2 2 2 2 2 2 2 2 2 2 2 2 2 2 2 2 2 2 2 28 4" xfId="9259"/>
    <cellStyle name="Normal 2 2 2 2 2 2 2 2 2 2 2 2 2 2 2 2 2 2 2 2 2 2 2 2 2 2 2 2 2 2 2 2 2 2 2 2 2 2 2 2 2 2 2 2 28 5" xfId="12398"/>
    <cellStyle name="Normal 2 2 2 2 2 2 2 2 2 2 2 2 2 2 2 2 2 2 2 2 2 2 2 2 2 2 2 2 2 2 2 2 2 2 2 2 2 2 2 2 2 2 2 2 28 6" xfId="15528"/>
    <cellStyle name="Normal 2 2 2 2 2 2 2 2 2 2 2 2 2 2 2 2 2 2 2 2 2 2 2 2 2 2 2 2 2 2 2 2 2 2 2 2 2 2 2 2 2 2 2 2 28 7" xfId="18612"/>
    <cellStyle name="Normal 2 2 2 2 2 2 2 2 2 2 2 2 2 2 2 2 2 2 2 2 2 2 2 2 2 2 2 2 2 2 2 2 2 2 2 2 2 2 2 2 2 2 2 2 28 8" xfId="29300"/>
    <cellStyle name="Normal 2 2 2 2 2 2 2 2 2 2 2 2 2 2 2 2 2 2 2 2 2 2 2 2 2 2 2 2 2 2 2 2 2 2 2 2 2 2 2 2 2 2 2 2 28 9" xfId="27206"/>
    <cellStyle name="Normal 2 2 2 2 2 2 2 2 2 2 2 2 2 2 2 2 2 2 2 2 2 2 2 2 2 2 2 2 2 2 2 2 2 2 2 2 2 2 2 2 2 2 2 2 28_Tabla M" xfId="36749"/>
    <cellStyle name="Normal 2 2 2 2 2 2 2 2 2 2 2 2 2 2 2 2 2 2 2 2 2 2 2 2 2 2 2 2 2 2 2 2 2 2 2 2 2 2 2 2 2 2 2 2 29" xfId="4165"/>
    <cellStyle name="Normal 2 2 2 2 2 2 2 2 2 2 2 2 2 2 2 2 2 2 2 2 2 2 2 2 2 2 2 2 2 2 2 2 2 2 2 2 2 2 2 2 2 2 2 2 29 10" xfId="34429"/>
    <cellStyle name="Normal 2 2 2 2 2 2 2 2 2 2 2 2 2 2 2 2 2 2 2 2 2 2 2 2 2 2 2 2 2 2 2 2 2 2 2 2 2 2 2 2 2 2 2 2 29 2" xfId="8778"/>
    <cellStyle name="Normal 2 2 2 2 2 2 2 2 2 2 2 2 2 2 2 2 2 2 2 2 2 2 2 2 2 2 2 2 2 2 2 2 2 2 2 2 2 2 2 2 2 2 2 2 29 3" xfId="8339"/>
    <cellStyle name="Normal 2 2 2 2 2 2 2 2 2 2 2 2 2 2 2 2 2 2 2 2 2 2 2 2 2 2 2 2 2 2 2 2 2 2 2 2 2 2 2 2 2 2 2 2 29 4" xfId="9260"/>
    <cellStyle name="Normal 2 2 2 2 2 2 2 2 2 2 2 2 2 2 2 2 2 2 2 2 2 2 2 2 2 2 2 2 2 2 2 2 2 2 2 2 2 2 2 2 2 2 2 2 29 5" xfId="12399"/>
    <cellStyle name="Normal 2 2 2 2 2 2 2 2 2 2 2 2 2 2 2 2 2 2 2 2 2 2 2 2 2 2 2 2 2 2 2 2 2 2 2 2 2 2 2 2 2 2 2 2 29 6" xfId="15529"/>
    <cellStyle name="Normal 2 2 2 2 2 2 2 2 2 2 2 2 2 2 2 2 2 2 2 2 2 2 2 2 2 2 2 2 2 2 2 2 2 2 2 2 2 2 2 2 2 2 2 2 29 7" xfId="18613"/>
    <cellStyle name="Normal 2 2 2 2 2 2 2 2 2 2 2 2 2 2 2 2 2 2 2 2 2 2 2 2 2 2 2 2 2 2 2 2 2 2 2 2 2 2 2 2 2 2 2 2 29 8" xfId="28173"/>
    <cellStyle name="Normal 2 2 2 2 2 2 2 2 2 2 2 2 2 2 2 2 2 2 2 2 2 2 2 2 2 2 2 2 2 2 2 2 2 2 2 2 2 2 2 2 2 2 2 2 29 9" xfId="27482"/>
    <cellStyle name="Normal 2 2 2 2 2 2 2 2 2 2 2 2 2 2 2 2 2 2 2 2 2 2 2 2 2 2 2 2 2 2 2 2 2 2 2 2 2 2 2 2 2 2 2 2 29_Tabla M" xfId="36750"/>
    <cellStyle name="Normal 2 2 2 2 2 2 2 2 2 2 2 2 2 2 2 2 2 2 2 2 2 2 2 2 2 2 2 2 2 2 2 2 2 2 2 2 2 2 2 2 2 2 2 2 3" xfId="4166"/>
    <cellStyle name="Normal 2 2 2 2 2 2 2 2 2 2 2 2 2 2 2 2 2 2 2 2 2 2 2 2 2 2 2 2 2 2 2 2 2 2 2 2 2 2 2 2 2 2 2 2 3 10" xfId="30569"/>
    <cellStyle name="Normal 2 2 2 2 2 2 2 2 2 2 2 2 2 2 2 2 2 2 2 2 2 2 2 2 2 2 2 2 2 2 2 2 2 2 2 2 2 2 2 2 2 2 2 2 3 2" xfId="8779"/>
    <cellStyle name="Normal 2 2 2 2 2 2 2 2 2 2 2 2 2 2 2 2 2 2 2 2 2 2 2 2 2 2 2 2 2 2 2 2 2 2 2 2 2 2 2 2 2 2 2 2 3 3" xfId="8338"/>
    <cellStyle name="Normal 2 2 2 2 2 2 2 2 2 2 2 2 2 2 2 2 2 2 2 2 2 2 2 2 2 2 2 2 2 2 2 2 2 2 2 2 2 2 2 2 2 2 2 2 3 4" xfId="9261"/>
    <cellStyle name="Normal 2 2 2 2 2 2 2 2 2 2 2 2 2 2 2 2 2 2 2 2 2 2 2 2 2 2 2 2 2 2 2 2 2 2 2 2 2 2 2 2 2 2 2 2 3 5" xfId="12400"/>
    <cellStyle name="Normal 2 2 2 2 2 2 2 2 2 2 2 2 2 2 2 2 2 2 2 2 2 2 2 2 2 2 2 2 2 2 2 2 2 2 2 2 2 2 2 2 2 2 2 2 3 6" xfId="15530"/>
    <cellStyle name="Normal 2 2 2 2 2 2 2 2 2 2 2 2 2 2 2 2 2 2 2 2 2 2 2 2 2 2 2 2 2 2 2 2 2 2 2 2 2 2 2 2 2 2 2 2 3 7" xfId="18614"/>
    <cellStyle name="Normal 2 2 2 2 2 2 2 2 2 2 2 2 2 2 2 2 2 2 2 2 2 2 2 2 2 2 2 2 2 2 2 2 2 2 2 2 2 2 2 2 2 2 2 2 3 8" xfId="32533"/>
    <cellStyle name="Normal 2 2 2 2 2 2 2 2 2 2 2 2 2 2 2 2 2 2 2 2 2 2 2 2 2 2 2 2 2 2 2 2 2 2 2 2 2 2 2 2 2 2 2 2 3 9" xfId="33937"/>
    <cellStyle name="Normal 2 2 2 2 2 2 2 2 2 2 2 2 2 2 2 2 2 2 2 2 2 2 2 2 2 2 2 2 2 2 2 2 2 2 2 2 2 2 2 2 2 2 2 2 3_Tabla M" xfId="36751"/>
    <cellStyle name="Normal 2 2 2 2 2 2 2 2 2 2 2 2 2 2 2 2 2 2 2 2 2 2 2 2 2 2 2 2 2 2 2 2 2 2 2 2 2 2 2 2 2 2 2 2 30" xfId="4167"/>
    <cellStyle name="Normal 2 2 2 2 2 2 2 2 2 2 2 2 2 2 2 2 2 2 2 2 2 2 2 2 2 2 2 2 2 2 2 2 2 2 2 2 2 2 2 2 2 2 2 2 30 10" xfId="32506"/>
    <cellStyle name="Normal 2 2 2 2 2 2 2 2 2 2 2 2 2 2 2 2 2 2 2 2 2 2 2 2 2 2 2 2 2 2 2 2 2 2 2 2 2 2 2 2 2 2 2 2 30 2" xfId="8780"/>
    <cellStyle name="Normal 2 2 2 2 2 2 2 2 2 2 2 2 2 2 2 2 2 2 2 2 2 2 2 2 2 2 2 2 2 2 2 2 2 2 2 2 2 2 2 2 2 2 2 2 30 3" xfId="8337"/>
    <cellStyle name="Normal 2 2 2 2 2 2 2 2 2 2 2 2 2 2 2 2 2 2 2 2 2 2 2 2 2 2 2 2 2 2 2 2 2 2 2 2 2 2 2 2 2 2 2 2 30 4" xfId="9262"/>
    <cellStyle name="Normal 2 2 2 2 2 2 2 2 2 2 2 2 2 2 2 2 2 2 2 2 2 2 2 2 2 2 2 2 2 2 2 2 2 2 2 2 2 2 2 2 2 2 2 2 30 5" xfId="12401"/>
    <cellStyle name="Normal 2 2 2 2 2 2 2 2 2 2 2 2 2 2 2 2 2 2 2 2 2 2 2 2 2 2 2 2 2 2 2 2 2 2 2 2 2 2 2 2 2 2 2 2 30 6" xfId="15531"/>
    <cellStyle name="Normal 2 2 2 2 2 2 2 2 2 2 2 2 2 2 2 2 2 2 2 2 2 2 2 2 2 2 2 2 2 2 2 2 2 2 2 2 2 2 2 2 2 2 2 2 30 7" xfId="18615"/>
    <cellStyle name="Normal 2 2 2 2 2 2 2 2 2 2 2 2 2 2 2 2 2 2 2 2 2 2 2 2 2 2 2 2 2 2 2 2 2 2 2 2 2 2 2 2 2 2 2 2 30 8" xfId="31579"/>
    <cellStyle name="Normal 2 2 2 2 2 2 2 2 2 2 2 2 2 2 2 2 2 2 2 2 2 2 2 2 2 2 2 2 2 2 2 2 2 2 2 2 2 2 2 2 2 2 2 2 30 9" xfId="33176"/>
    <cellStyle name="Normal 2 2 2 2 2 2 2 2 2 2 2 2 2 2 2 2 2 2 2 2 2 2 2 2 2 2 2 2 2 2 2 2 2 2 2 2 2 2 2 2 2 2 2 2 30_Tabla M" xfId="36752"/>
    <cellStyle name="Normal 2 2 2 2 2 2 2 2 2 2 2 2 2 2 2 2 2 2 2 2 2 2 2 2 2 2 2 2 2 2 2 2 2 2 2 2 2 2 2 2 2 2 2 2 31" xfId="4168"/>
    <cellStyle name="Normal 2 2 2 2 2 2 2 2 2 2 2 2 2 2 2 2 2 2 2 2 2 2 2 2 2 2 2 2 2 2 2 2 2 2 2 2 2 2 2 2 2 2 2 2 31 10" xfId="28742"/>
    <cellStyle name="Normal 2 2 2 2 2 2 2 2 2 2 2 2 2 2 2 2 2 2 2 2 2 2 2 2 2 2 2 2 2 2 2 2 2 2 2 2 2 2 2 2 2 2 2 2 31 2" xfId="8781"/>
    <cellStyle name="Normal 2 2 2 2 2 2 2 2 2 2 2 2 2 2 2 2 2 2 2 2 2 2 2 2 2 2 2 2 2 2 2 2 2 2 2 2 2 2 2 2 2 2 2 2 31 3" xfId="8336"/>
    <cellStyle name="Normal 2 2 2 2 2 2 2 2 2 2 2 2 2 2 2 2 2 2 2 2 2 2 2 2 2 2 2 2 2 2 2 2 2 2 2 2 2 2 2 2 2 2 2 2 31 4" xfId="9263"/>
    <cellStyle name="Normal 2 2 2 2 2 2 2 2 2 2 2 2 2 2 2 2 2 2 2 2 2 2 2 2 2 2 2 2 2 2 2 2 2 2 2 2 2 2 2 2 2 2 2 2 31 5" xfId="12402"/>
    <cellStyle name="Normal 2 2 2 2 2 2 2 2 2 2 2 2 2 2 2 2 2 2 2 2 2 2 2 2 2 2 2 2 2 2 2 2 2 2 2 2 2 2 2 2 2 2 2 2 31 6" xfId="15532"/>
    <cellStyle name="Normal 2 2 2 2 2 2 2 2 2 2 2 2 2 2 2 2 2 2 2 2 2 2 2 2 2 2 2 2 2 2 2 2 2 2 2 2 2 2 2 2 2 2 2 2 31 7" xfId="18616"/>
    <cellStyle name="Normal 2 2 2 2 2 2 2 2 2 2 2 2 2 2 2 2 2 2 2 2 2 2 2 2 2 2 2 2 2 2 2 2 2 2 2 2 2 2 2 2 2 2 2 2 31 8" xfId="30466"/>
    <cellStyle name="Normal 2 2 2 2 2 2 2 2 2 2 2 2 2 2 2 2 2 2 2 2 2 2 2 2 2 2 2 2 2 2 2 2 2 2 2 2 2 2 2 2 2 2 2 2 31 9" xfId="26992"/>
    <cellStyle name="Normal 2 2 2 2 2 2 2 2 2 2 2 2 2 2 2 2 2 2 2 2 2 2 2 2 2 2 2 2 2 2 2 2 2 2 2 2 2 2 2 2 2 2 2 2 31_Tabla M" xfId="36753"/>
    <cellStyle name="Normal 2 2 2 2 2 2 2 2 2 2 2 2 2 2 2 2 2 2 2 2 2 2 2 2 2 2 2 2 2 2 2 2 2 2 2 2 2 2 2 2 2 2 2 2 32" xfId="8330"/>
    <cellStyle name="Normal 2 2 2 2 2 2 2 2 2 2 2 2 2 2 2 2 2 2 2 2 2 2 2 2 2 2 2 2 2 2 2 2 2 2 2 2 2 2 2 2 2 2 2 2 33" xfId="9308"/>
    <cellStyle name="Normal 2 2 2 2 2 2 2 2 2 2 2 2 2 2 2 2 2 2 2 2 2 2 2 2 2 2 2 2 2 2 2 2 2 2 2 2 2 2 2 2 2 2 2 2 34" xfId="12447"/>
    <cellStyle name="Normal 2 2 2 2 2 2 2 2 2 2 2 2 2 2 2 2 2 2 2 2 2 2 2 2 2 2 2 2 2 2 2 2 2 2 2 2 2 2 2 2 2 2 2 2 35" xfId="15577"/>
    <cellStyle name="Normal 2 2 2 2 2 2 2 2 2 2 2 2 2 2 2 2 2 2 2 2 2 2 2 2 2 2 2 2 2 2 2 2 2 2 2 2 2 2 2 2 2 2 2 2 36" xfId="18661"/>
    <cellStyle name="Normal 2 2 2 2 2 2 2 2 2 2 2 2 2 2 2 2 2 2 2 2 2 2 2 2 2 2 2 2 2 2 2 2 2 2 2 2 2 2 2 2 2 2 2 2 37" xfId="21657"/>
    <cellStyle name="Normal 2 2 2 2 2 2 2 2 2 2 2 2 2 2 2 2 2 2 2 2 2 2 2 2 2 2 2 2 2 2 2 2 2 2 2 2 2 2 2 2 2 2 2 2 38" xfId="30518"/>
    <cellStyle name="Normal 2 2 2 2 2 2 2 2 2 2 2 2 2 2 2 2 2 2 2 2 2 2 2 2 2 2 2 2 2 2 2 2 2 2 2 2 2 2 2 2 2 2 2 2 39" xfId="22194"/>
    <cellStyle name="Normal 2 2 2 2 2 2 2 2 2 2 2 2 2 2 2 2 2 2 2 2 2 2 2 2 2 2 2 2 2 2 2 2 2 2 2 2 2 2 2 2 2 2 2 2 4" xfId="4169"/>
    <cellStyle name="Normal 2 2 2 2 2 2 2 2 2 2 2 2 2 2 2 2 2 2 2 2 2 2 2 2 2 2 2 2 2 2 2 2 2 2 2 2 2 2 2 2 2 2 2 2 4 10" xfId="35749"/>
    <cellStyle name="Normal 2 2 2 2 2 2 2 2 2 2 2 2 2 2 2 2 2 2 2 2 2 2 2 2 2 2 2 2 2 2 2 2 2 2 2 2 2 2 2 2 2 2 2 2 4 2" xfId="8782"/>
    <cellStyle name="Normal 2 2 2 2 2 2 2 2 2 2 2 2 2 2 2 2 2 2 2 2 2 2 2 2 2 2 2 2 2 2 2 2 2 2 2 2 2 2 2 2 2 2 2 2 4 3" xfId="8335"/>
    <cellStyle name="Normal 2 2 2 2 2 2 2 2 2 2 2 2 2 2 2 2 2 2 2 2 2 2 2 2 2 2 2 2 2 2 2 2 2 2 2 2 2 2 2 2 2 2 2 2 4 4" xfId="9264"/>
    <cellStyle name="Normal 2 2 2 2 2 2 2 2 2 2 2 2 2 2 2 2 2 2 2 2 2 2 2 2 2 2 2 2 2 2 2 2 2 2 2 2 2 2 2 2 2 2 2 2 4 5" xfId="12403"/>
    <cellStyle name="Normal 2 2 2 2 2 2 2 2 2 2 2 2 2 2 2 2 2 2 2 2 2 2 2 2 2 2 2 2 2 2 2 2 2 2 2 2 2 2 2 2 2 2 2 2 4 6" xfId="15533"/>
    <cellStyle name="Normal 2 2 2 2 2 2 2 2 2 2 2 2 2 2 2 2 2 2 2 2 2 2 2 2 2 2 2 2 2 2 2 2 2 2 2 2 2 2 2 2 2 2 2 2 4 7" xfId="18617"/>
    <cellStyle name="Normal 2 2 2 2 2 2 2 2 2 2 2 2 2 2 2 2 2 2 2 2 2 2 2 2 2 2 2 2 2 2 2 2 2 2 2 2 2 2 2 2 2 2 2 2 4 8" xfId="29299"/>
    <cellStyle name="Normal 2 2 2 2 2 2 2 2 2 2 2 2 2 2 2 2 2 2 2 2 2 2 2 2 2 2 2 2 2 2 2 2 2 2 2 2 2 2 2 2 2 2 2 2 4 9" xfId="28366"/>
    <cellStyle name="Normal 2 2 2 2 2 2 2 2 2 2 2 2 2 2 2 2 2 2 2 2 2 2 2 2 2 2 2 2 2 2 2 2 2 2 2 2 2 2 2 2 2 2 2 2 4_Tabla M" xfId="36754"/>
    <cellStyle name="Normal 2 2 2 2 2 2 2 2 2 2 2 2 2 2 2 2 2 2 2 2 2 2 2 2 2 2 2 2 2 2 2 2 2 2 2 2 2 2 2 2 2 2 2 2 40" xfId="26901"/>
    <cellStyle name="Normal 2 2 2 2 2 2 2 2 2 2 2 2 2 2 2 2 2 2 2 2 2 2 2 2 2 2 2 2 2 2 2 2 2 2 2 2 2 2 2 2 2 2 2 2 5" xfId="4170"/>
    <cellStyle name="Normal 2 2 2 2 2 2 2 2 2 2 2 2 2 2 2 2 2 2 2 2 2 2 2 2 2 2 2 2 2 2 2 2 2 2 2 2 2 2 2 2 2 2 2 2 5 10" xfId="35339"/>
    <cellStyle name="Normal 2 2 2 2 2 2 2 2 2 2 2 2 2 2 2 2 2 2 2 2 2 2 2 2 2 2 2 2 2 2 2 2 2 2 2 2 2 2 2 2 2 2 2 2 5 2" xfId="8783"/>
    <cellStyle name="Normal 2 2 2 2 2 2 2 2 2 2 2 2 2 2 2 2 2 2 2 2 2 2 2 2 2 2 2 2 2 2 2 2 2 2 2 2 2 2 2 2 2 2 2 2 5 3" xfId="8334"/>
    <cellStyle name="Normal 2 2 2 2 2 2 2 2 2 2 2 2 2 2 2 2 2 2 2 2 2 2 2 2 2 2 2 2 2 2 2 2 2 2 2 2 2 2 2 2 2 2 2 2 5 4" xfId="9265"/>
    <cellStyle name="Normal 2 2 2 2 2 2 2 2 2 2 2 2 2 2 2 2 2 2 2 2 2 2 2 2 2 2 2 2 2 2 2 2 2 2 2 2 2 2 2 2 2 2 2 2 5 5" xfId="12404"/>
    <cellStyle name="Normal 2 2 2 2 2 2 2 2 2 2 2 2 2 2 2 2 2 2 2 2 2 2 2 2 2 2 2 2 2 2 2 2 2 2 2 2 2 2 2 2 2 2 2 2 5 6" xfId="15534"/>
    <cellStyle name="Normal 2 2 2 2 2 2 2 2 2 2 2 2 2 2 2 2 2 2 2 2 2 2 2 2 2 2 2 2 2 2 2 2 2 2 2 2 2 2 2 2 2 2 2 2 5 7" xfId="18618"/>
    <cellStyle name="Normal 2 2 2 2 2 2 2 2 2 2 2 2 2 2 2 2 2 2 2 2 2 2 2 2 2 2 2 2 2 2 2 2 2 2 2 2 2 2 2 2 2 2 2 2 5 8" xfId="28172"/>
    <cellStyle name="Normal 2 2 2 2 2 2 2 2 2 2 2 2 2 2 2 2 2 2 2 2 2 2 2 2 2 2 2 2 2 2 2 2 2 2 2 2 2 2 2 2 2 2 2 2 5 9" xfId="25074"/>
    <cellStyle name="Normal 2 2 2 2 2 2 2 2 2 2 2 2 2 2 2 2 2 2 2 2 2 2 2 2 2 2 2 2 2 2 2 2 2 2 2 2 2 2 2 2 2 2 2 2 5_Tabla M" xfId="36755"/>
    <cellStyle name="Normal 2 2 2 2 2 2 2 2 2 2 2 2 2 2 2 2 2 2 2 2 2 2 2 2 2 2 2 2 2 2 2 2 2 2 2 2 2 2 2 2 2 2 2 2 6" xfId="4171"/>
    <cellStyle name="Normal 2 2 2 2 2 2 2 2 2 2 2 2 2 2 2 2 2 2 2 2 2 2 2 2 2 2 2 2 2 2 2 2 2 2 2 2 2 2 2 2 2 2 2 2 6 10" xfId="34882"/>
    <cellStyle name="Normal 2 2 2 2 2 2 2 2 2 2 2 2 2 2 2 2 2 2 2 2 2 2 2 2 2 2 2 2 2 2 2 2 2 2 2 2 2 2 2 2 2 2 2 2 6 2" xfId="8784"/>
    <cellStyle name="Normal 2 2 2 2 2 2 2 2 2 2 2 2 2 2 2 2 2 2 2 2 2 2 2 2 2 2 2 2 2 2 2 2 2 2 2 2 2 2 2 2 2 2 2 2 6 3" xfId="8333"/>
    <cellStyle name="Normal 2 2 2 2 2 2 2 2 2 2 2 2 2 2 2 2 2 2 2 2 2 2 2 2 2 2 2 2 2 2 2 2 2 2 2 2 2 2 2 2 2 2 2 2 6 4" xfId="9266"/>
    <cellStyle name="Normal 2 2 2 2 2 2 2 2 2 2 2 2 2 2 2 2 2 2 2 2 2 2 2 2 2 2 2 2 2 2 2 2 2 2 2 2 2 2 2 2 2 2 2 2 6 5" xfId="12405"/>
    <cellStyle name="Normal 2 2 2 2 2 2 2 2 2 2 2 2 2 2 2 2 2 2 2 2 2 2 2 2 2 2 2 2 2 2 2 2 2 2 2 2 2 2 2 2 2 2 2 2 6 6" xfId="15535"/>
    <cellStyle name="Normal 2 2 2 2 2 2 2 2 2 2 2 2 2 2 2 2 2 2 2 2 2 2 2 2 2 2 2 2 2 2 2 2 2 2 2 2 2 2 2 2 2 2 2 2 6 7" xfId="18619"/>
    <cellStyle name="Normal 2 2 2 2 2 2 2 2 2 2 2 2 2 2 2 2 2 2 2 2 2 2 2 2 2 2 2 2 2 2 2 2 2 2 2 2 2 2 2 2 2 2 2 2 6 8" xfId="32532"/>
    <cellStyle name="Normal 2 2 2 2 2 2 2 2 2 2 2 2 2 2 2 2 2 2 2 2 2 2 2 2 2 2 2 2 2 2 2 2 2 2 2 2 2 2 2 2 2 2 2 2 6 9" xfId="33936"/>
    <cellStyle name="Normal 2 2 2 2 2 2 2 2 2 2 2 2 2 2 2 2 2 2 2 2 2 2 2 2 2 2 2 2 2 2 2 2 2 2 2 2 2 2 2 2 2 2 2 2 6_Tabla M" xfId="36756"/>
    <cellStyle name="Normal 2 2 2 2 2 2 2 2 2 2 2 2 2 2 2 2 2 2 2 2 2 2 2 2 2 2 2 2 2 2 2 2 2 2 2 2 2 2 2 2 2 2 2 2 7" xfId="4172"/>
    <cellStyle name="Normal 2 2 2 2 2 2 2 2 2 2 2 2 2 2 2 2 2 2 2 2 2 2 2 2 2 2 2 2 2 2 2 2 2 2 2 2 2 2 2 2 2 2 2 2 7 10" xfId="34428"/>
    <cellStyle name="Normal 2 2 2 2 2 2 2 2 2 2 2 2 2 2 2 2 2 2 2 2 2 2 2 2 2 2 2 2 2 2 2 2 2 2 2 2 2 2 2 2 2 2 2 2 7 2" xfId="8785"/>
    <cellStyle name="Normal 2 2 2 2 2 2 2 2 2 2 2 2 2 2 2 2 2 2 2 2 2 2 2 2 2 2 2 2 2 2 2 2 2 2 2 2 2 2 2 2 2 2 2 2 7 3" xfId="8332"/>
    <cellStyle name="Normal 2 2 2 2 2 2 2 2 2 2 2 2 2 2 2 2 2 2 2 2 2 2 2 2 2 2 2 2 2 2 2 2 2 2 2 2 2 2 2 2 2 2 2 2 7 4" xfId="9267"/>
    <cellStyle name="Normal 2 2 2 2 2 2 2 2 2 2 2 2 2 2 2 2 2 2 2 2 2 2 2 2 2 2 2 2 2 2 2 2 2 2 2 2 2 2 2 2 2 2 2 2 7 5" xfId="12406"/>
    <cellStyle name="Normal 2 2 2 2 2 2 2 2 2 2 2 2 2 2 2 2 2 2 2 2 2 2 2 2 2 2 2 2 2 2 2 2 2 2 2 2 2 2 2 2 2 2 2 2 7 6" xfId="15536"/>
    <cellStyle name="Normal 2 2 2 2 2 2 2 2 2 2 2 2 2 2 2 2 2 2 2 2 2 2 2 2 2 2 2 2 2 2 2 2 2 2 2 2 2 2 2 2 2 2 2 2 7 7" xfId="18620"/>
    <cellStyle name="Normal 2 2 2 2 2 2 2 2 2 2 2 2 2 2 2 2 2 2 2 2 2 2 2 2 2 2 2 2 2 2 2 2 2 2 2 2 2 2 2 2 2 2 2 2 7 8" xfId="31578"/>
    <cellStyle name="Normal 2 2 2 2 2 2 2 2 2 2 2 2 2 2 2 2 2 2 2 2 2 2 2 2 2 2 2 2 2 2 2 2 2 2 2 2 2 2 2 2 2 2 2 2 7 9" xfId="33175"/>
    <cellStyle name="Normal 2 2 2 2 2 2 2 2 2 2 2 2 2 2 2 2 2 2 2 2 2 2 2 2 2 2 2 2 2 2 2 2 2 2 2 2 2 2 2 2 2 2 2 2 7_Tabla M" xfId="36757"/>
    <cellStyle name="Normal 2 2 2 2 2 2 2 2 2 2 2 2 2 2 2 2 2 2 2 2 2 2 2 2 2 2 2 2 2 2 2 2 2 2 2 2 2 2 2 2 2 2 2 2 8" xfId="4173"/>
    <cellStyle name="Normal 2 2 2 2 2 2 2 2 2 2 2 2 2 2 2 2 2 2 2 2 2 2 2 2 2 2 2 2 2 2 2 2 2 2 2 2 2 2 2 2 2 2 2 2 8 10" xfId="29401"/>
    <cellStyle name="Normal 2 2 2 2 2 2 2 2 2 2 2 2 2 2 2 2 2 2 2 2 2 2 2 2 2 2 2 2 2 2 2 2 2 2 2 2 2 2 2 2 2 2 2 2 8 2" xfId="8786"/>
    <cellStyle name="Normal 2 2 2 2 2 2 2 2 2 2 2 2 2 2 2 2 2 2 2 2 2 2 2 2 2 2 2 2 2 2 2 2 2 2 2 2 2 2 2 2 2 2 2 2 8 3" xfId="8331"/>
    <cellStyle name="Normal 2 2 2 2 2 2 2 2 2 2 2 2 2 2 2 2 2 2 2 2 2 2 2 2 2 2 2 2 2 2 2 2 2 2 2 2 2 2 2 2 2 2 2 2 8 4" xfId="9307"/>
    <cellStyle name="Normal 2 2 2 2 2 2 2 2 2 2 2 2 2 2 2 2 2 2 2 2 2 2 2 2 2 2 2 2 2 2 2 2 2 2 2 2 2 2 2 2 2 2 2 2 8 5" xfId="12446"/>
    <cellStyle name="Normal 2 2 2 2 2 2 2 2 2 2 2 2 2 2 2 2 2 2 2 2 2 2 2 2 2 2 2 2 2 2 2 2 2 2 2 2 2 2 2 2 2 2 2 2 8 6" xfId="15576"/>
    <cellStyle name="Normal 2 2 2 2 2 2 2 2 2 2 2 2 2 2 2 2 2 2 2 2 2 2 2 2 2 2 2 2 2 2 2 2 2 2 2 2 2 2 2 2 2 2 2 2 8 7" xfId="18660"/>
    <cellStyle name="Normal 2 2 2 2 2 2 2 2 2 2 2 2 2 2 2 2 2 2 2 2 2 2 2 2 2 2 2 2 2 2 2 2 2 2 2 2 2 2 2 2 2 2 2 2 8 8" xfId="30465"/>
    <cellStyle name="Normal 2 2 2 2 2 2 2 2 2 2 2 2 2 2 2 2 2 2 2 2 2 2 2 2 2 2 2 2 2 2 2 2 2 2 2 2 2 2 2 2 2 2 2 2 8 9" xfId="27409"/>
    <cellStyle name="Normal 2 2 2 2 2 2 2 2 2 2 2 2 2 2 2 2 2 2 2 2 2 2 2 2 2 2 2 2 2 2 2 2 2 2 2 2 2 2 2 2 2 2 2 2 8_Tabla M" xfId="36758"/>
    <cellStyle name="Normal 2 2 2 2 2 2 2 2 2 2 2 2 2 2 2 2 2 2 2 2 2 2 2 2 2 2 2 2 2 2 2 2 2 2 2 2 2 2 2 2 2 2 2 2 9" xfId="4174"/>
    <cellStyle name="Normal 2 2 2 2 2 2 2 2 2 2 2 2 2 2 2 2 2 2 2 2 2 2 2 2 2 2 2 2 2 2 2 2 2 2 2 2 2 2 2 2 2 2 2 2 9 10" xfId="31554"/>
    <cellStyle name="Normal 2 2 2 2 2 2 2 2 2 2 2 2 2 2 2 2 2 2 2 2 2 2 2 2 2 2 2 2 2 2 2 2 2 2 2 2 2 2 2 2 2 2 2 2 9 2" xfId="8787"/>
    <cellStyle name="Normal 2 2 2 2 2 2 2 2 2 2 2 2 2 2 2 2 2 2 2 2 2 2 2 2 2 2 2 2 2 2 2 2 2 2 2 2 2 2 2 2 2 2 2 2 9 3" xfId="8318"/>
    <cellStyle name="Normal 2 2 2 2 2 2 2 2 2 2 2 2 2 2 2 2 2 2 2 2 2 2 2 2 2 2 2 2 2 2 2 2 2 2 2 2 2 2 2 2 2 2 2 2 9 4" xfId="9320"/>
    <cellStyle name="Normal 2 2 2 2 2 2 2 2 2 2 2 2 2 2 2 2 2 2 2 2 2 2 2 2 2 2 2 2 2 2 2 2 2 2 2 2 2 2 2 2 2 2 2 2 9 5" xfId="12459"/>
    <cellStyle name="Normal 2 2 2 2 2 2 2 2 2 2 2 2 2 2 2 2 2 2 2 2 2 2 2 2 2 2 2 2 2 2 2 2 2 2 2 2 2 2 2 2 2 2 2 2 9 6" xfId="15589"/>
    <cellStyle name="Normal 2 2 2 2 2 2 2 2 2 2 2 2 2 2 2 2 2 2 2 2 2 2 2 2 2 2 2 2 2 2 2 2 2 2 2 2 2 2 2 2 2 2 2 2 9 7" xfId="18673"/>
    <cellStyle name="Normal 2 2 2 2 2 2 2 2 2 2 2 2 2 2 2 2 2 2 2 2 2 2 2 2 2 2 2 2 2 2 2 2 2 2 2 2 2 2 2 2 2 2 2 2 9 8" xfId="29298"/>
    <cellStyle name="Normal 2 2 2 2 2 2 2 2 2 2 2 2 2 2 2 2 2 2 2 2 2 2 2 2 2 2 2 2 2 2 2 2 2 2 2 2 2 2 2 2 2 2 2 2 9 9" xfId="29498"/>
    <cellStyle name="Normal 2 2 2 2 2 2 2 2 2 2 2 2 2 2 2 2 2 2 2 2 2 2 2 2 2 2 2 2 2 2 2 2 2 2 2 2 2 2 2 2 2 2 2 2 9_Tabla M" xfId="36759"/>
    <cellStyle name="Normal 2 2 2 2 2 2 2 2 2 2 2 2 2 2 2 2 2 2 2 2 2 2 2 2 2 2 2 2 2 2 2 2 2 2 2 2 2 2 2 2 2 2 2 2_Tabla M" xfId="36500"/>
    <cellStyle name="Normal 2 2 2 2 2 2 2 2 2 2 2 2 2 2 2 2 2 2 2 2 2 2 2 2 2 2 2 2 2 2 2 2 2 2 2 2 2 2 2 2 2 2 2 20" xfId="4175"/>
    <cellStyle name="Normal 2 2 2 2 2 2 2 2 2 2 2 2 2 2 2 2 2 2 2 2 2 2 2 2 2 2 2 2 2 2 2 2 2 2 2 2 2 2 2 2 2 2 2 21" xfId="4176"/>
    <cellStyle name="Normal 2 2 2 2 2 2 2 2 2 2 2 2 2 2 2 2 2 2 2 2 2 2 2 2 2 2 2 2 2 2 2 2 2 2 2 2 2 2 2 2 2 2 2 22" xfId="4177"/>
    <cellStyle name="Normal 2 2 2 2 2 2 2 2 2 2 2 2 2 2 2 2 2 2 2 2 2 2 2 2 2 2 2 2 2 2 2 2 2 2 2 2 2 2 2 2 2 2 2 23" xfId="4178"/>
    <cellStyle name="Normal 2 2 2 2 2 2 2 2 2 2 2 2 2 2 2 2 2 2 2 2 2 2 2 2 2 2 2 2 2 2 2 2 2 2 2 2 2 2 2 2 2 2 2 24" xfId="4179"/>
    <cellStyle name="Normal 2 2 2 2 2 2 2 2 2 2 2 2 2 2 2 2 2 2 2 2 2 2 2 2 2 2 2 2 2 2 2 2 2 2 2 2 2 2 2 2 2 2 2 25" xfId="4180"/>
    <cellStyle name="Normal 2 2 2 2 2 2 2 2 2 2 2 2 2 2 2 2 2 2 2 2 2 2 2 2 2 2 2 2 2 2 2 2 2 2 2 2 2 2 2 2 2 2 2 26" xfId="4181"/>
    <cellStyle name="Normal 2 2 2 2 2 2 2 2 2 2 2 2 2 2 2 2 2 2 2 2 2 2 2 2 2 2 2 2 2 2 2 2 2 2 2 2 2 2 2 2 2 2 2 27" xfId="4182"/>
    <cellStyle name="Normal 2 2 2 2 2 2 2 2 2 2 2 2 2 2 2 2 2 2 2 2 2 2 2 2 2 2 2 2 2 2 2 2 2 2 2 2 2 2 2 2 2 2 2 28" xfId="4183"/>
    <cellStyle name="Normal 2 2 2 2 2 2 2 2 2 2 2 2 2 2 2 2 2 2 2 2 2 2 2 2 2 2 2 2 2 2 2 2 2 2 2 2 2 2 2 2 2 2 2 29" xfId="4184"/>
    <cellStyle name="Normal 2 2 2 2 2 2 2 2 2 2 2 2 2 2 2 2 2 2 2 2 2 2 2 2 2 2 2 2 2 2 2 2 2 2 2 2 2 2 2 2 2 2 2 3" xfId="4185"/>
    <cellStyle name="Normal 2 2 2 2 2 2 2 2 2 2 2 2 2 2 2 2 2 2 2 2 2 2 2 2 2 2 2 2 2 2 2 2 2 2 2 2 2 2 2 2 2 2 2 30" xfId="4186"/>
    <cellStyle name="Normal 2 2 2 2 2 2 2 2 2 2 2 2 2 2 2 2 2 2 2 2 2 2 2 2 2 2 2 2 2 2 2 2 2 2 2 2 2 2 2 2 2 2 2 31" xfId="4187"/>
    <cellStyle name="Normal 2 2 2 2 2 2 2 2 2 2 2 2 2 2 2 2 2 2 2 2 2 2 2 2 2 2 2 2 2 2 2 2 2 2 2 2 2 2 2 2 2 2 2 32" xfId="8319"/>
    <cellStyle name="Normal 2 2 2 2 2 2 2 2 2 2 2 2 2 2 2 2 2 2 2 2 2 2 2 2 2 2 2 2 2 2 2 2 2 2 2 2 2 2 2 2 2 2 2 33" xfId="9319"/>
    <cellStyle name="Normal 2 2 2 2 2 2 2 2 2 2 2 2 2 2 2 2 2 2 2 2 2 2 2 2 2 2 2 2 2 2 2 2 2 2 2 2 2 2 2 2 2 2 2 34" xfId="12458"/>
    <cellStyle name="Normal 2 2 2 2 2 2 2 2 2 2 2 2 2 2 2 2 2 2 2 2 2 2 2 2 2 2 2 2 2 2 2 2 2 2 2 2 2 2 2 2 2 2 2 35" xfId="15588"/>
    <cellStyle name="Normal 2 2 2 2 2 2 2 2 2 2 2 2 2 2 2 2 2 2 2 2 2 2 2 2 2 2 2 2 2 2 2 2 2 2 2 2 2 2 2 2 2 2 2 36" xfId="18672"/>
    <cellStyle name="Normal 2 2 2 2 2 2 2 2 2 2 2 2 2 2 2 2 2 2 2 2 2 2 2 2 2 2 2 2 2 2 2 2 2 2 2 2 2 2 2 2 2 2 2 37" xfId="21668"/>
    <cellStyle name="Normal 2 2 2 2 2 2 2 2 2 2 2 2 2 2 2 2 2 2 2 2 2 2 2 2 2 2 2 2 2 2 2 2 2 2 2 2 2 2 2 2 2 2 2 38" xfId="31634"/>
    <cellStyle name="Normal 2 2 2 2 2 2 2 2 2 2 2 2 2 2 2 2 2 2 2 2 2 2 2 2 2 2 2 2 2 2 2 2 2 2 2 2 2 2 2 2 2 2 2 39" xfId="33231"/>
    <cellStyle name="Normal 2 2 2 2 2 2 2 2 2 2 2 2 2 2 2 2 2 2 2 2 2 2 2 2 2 2 2 2 2 2 2 2 2 2 2 2 2 2 2 2 2 2 2 4" xfId="4188"/>
    <cellStyle name="Normal 2 2 2 2 2 2 2 2 2 2 2 2 2 2 2 2 2 2 2 2 2 2 2 2 2 2 2 2 2 2 2 2 2 2 2 2 2 2 2 2 2 2 2 40" xfId="34922"/>
    <cellStyle name="Normal 2 2 2 2 2 2 2 2 2 2 2 2 2 2 2 2 2 2 2 2 2 2 2 2 2 2 2 2 2 2 2 2 2 2 2 2 2 2 2 2 2 2 2 5" xfId="4189"/>
    <cellStyle name="Normal 2 2 2 2 2 2 2 2 2 2 2 2 2 2 2 2 2 2 2 2 2 2 2 2 2 2 2 2 2 2 2 2 2 2 2 2 2 2 2 2 2 2 2 6" xfId="4190"/>
    <cellStyle name="Normal 2 2 2 2 2 2 2 2 2 2 2 2 2 2 2 2 2 2 2 2 2 2 2 2 2 2 2 2 2 2 2 2 2 2 2 2 2 2 2 2 2 2 2 7" xfId="4191"/>
    <cellStyle name="Normal 2 2 2 2 2 2 2 2 2 2 2 2 2 2 2 2 2 2 2 2 2 2 2 2 2 2 2 2 2 2 2 2 2 2 2 2 2 2 2 2 2 2 2 8" xfId="4192"/>
    <cellStyle name="Normal 2 2 2 2 2 2 2 2 2 2 2 2 2 2 2 2 2 2 2 2 2 2 2 2 2 2 2 2 2 2 2 2 2 2 2 2 2 2 2 2 2 2 2 9" xfId="4193"/>
    <cellStyle name="Normal 2 2 2 2 2 2 2 2 2 2 2 2 2 2 2 2 2 2 2 2 2 2 2 2 2 2 2 2 2 2 2 2 2 2 2 2 2 2 2 2 2 2 2_Tabla M" xfId="36499"/>
    <cellStyle name="Normal 2 2 2 2 2 2 2 2 2 2 2 2 2 2 2 2 2 2 2 2 2 2 2 2 2 2 2 2 2 2 2 2 2 2 2 2 2 2 2 2 2 2 20" xfId="4194"/>
    <cellStyle name="Normal 2 2 2 2 2 2 2 2 2 2 2 2 2 2 2 2 2 2 2 2 2 2 2 2 2 2 2 2 2 2 2 2 2 2 2 2 2 2 2 2 2 2 20 10" xfId="31681"/>
    <cellStyle name="Normal 2 2 2 2 2 2 2 2 2 2 2 2 2 2 2 2 2 2 2 2 2 2 2 2 2 2 2 2 2 2 2 2 2 2 2 2 2 2 2 2 2 2 20 2" xfId="8807"/>
    <cellStyle name="Normal 2 2 2 2 2 2 2 2 2 2 2 2 2 2 2 2 2 2 2 2 2 2 2 2 2 2 2 2 2 2 2 2 2 2 2 2 2 2 2 2 2 2 20 3" xfId="8274"/>
    <cellStyle name="Normal 2 2 2 2 2 2 2 2 2 2 2 2 2 2 2 2 2 2 2 2 2 2 2 2 2 2 2 2 2 2 2 2 2 2 2 2 2 2 2 2 2 2 20 4" xfId="9407"/>
    <cellStyle name="Normal 2 2 2 2 2 2 2 2 2 2 2 2 2 2 2 2 2 2 2 2 2 2 2 2 2 2 2 2 2 2 2 2 2 2 2 2 2 2 2 2 2 2 20 5" xfId="12545"/>
    <cellStyle name="Normal 2 2 2 2 2 2 2 2 2 2 2 2 2 2 2 2 2 2 2 2 2 2 2 2 2 2 2 2 2 2 2 2 2 2 2 2 2 2 2 2 2 2 20 6" xfId="15664"/>
    <cellStyle name="Normal 2 2 2 2 2 2 2 2 2 2 2 2 2 2 2 2 2 2 2 2 2 2 2 2 2 2 2 2 2 2 2 2 2 2 2 2 2 2 2 2 2 2 20 7" xfId="18742"/>
    <cellStyle name="Normal 2 2 2 2 2 2 2 2 2 2 2 2 2 2 2 2 2 2 2 2 2 2 2 2 2 2 2 2 2 2 2 2 2 2 2 2 2 2 2 2 2 2 20 8" xfId="29297"/>
    <cellStyle name="Normal 2 2 2 2 2 2 2 2 2 2 2 2 2 2 2 2 2 2 2 2 2 2 2 2 2 2 2 2 2 2 2 2 2 2 2 2 2 2 2 2 2 2 20 9" xfId="28367"/>
    <cellStyle name="Normal 2 2 2 2 2 2 2 2 2 2 2 2 2 2 2 2 2 2 2 2 2 2 2 2 2 2 2 2 2 2 2 2 2 2 2 2 2 2 2 2 2 2 20_Tabla M" xfId="36760"/>
    <cellStyle name="Normal 2 2 2 2 2 2 2 2 2 2 2 2 2 2 2 2 2 2 2 2 2 2 2 2 2 2 2 2 2 2 2 2 2 2 2 2 2 2 2 2 2 2 21" xfId="4195"/>
    <cellStyle name="Normal 2 2 2 2 2 2 2 2 2 2 2 2 2 2 2 2 2 2 2 2 2 2 2 2 2 2 2 2 2 2 2 2 2 2 2 2 2 2 2 2 2 2 21 10" xfId="27640"/>
    <cellStyle name="Normal 2 2 2 2 2 2 2 2 2 2 2 2 2 2 2 2 2 2 2 2 2 2 2 2 2 2 2 2 2 2 2 2 2 2 2 2 2 2 2 2 2 2 21 2" xfId="8808"/>
    <cellStyle name="Normal 2 2 2 2 2 2 2 2 2 2 2 2 2 2 2 2 2 2 2 2 2 2 2 2 2 2 2 2 2 2 2 2 2 2 2 2 2 2 2 2 2 2 21 3" xfId="8273"/>
    <cellStyle name="Normal 2 2 2 2 2 2 2 2 2 2 2 2 2 2 2 2 2 2 2 2 2 2 2 2 2 2 2 2 2 2 2 2 2 2 2 2 2 2 2 2 2 2 21 4" xfId="9408"/>
    <cellStyle name="Normal 2 2 2 2 2 2 2 2 2 2 2 2 2 2 2 2 2 2 2 2 2 2 2 2 2 2 2 2 2 2 2 2 2 2 2 2 2 2 2 2 2 2 21 5" xfId="12546"/>
    <cellStyle name="Normal 2 2 2 2 2 2 2 2 2 2 2 2 2 2 2 2 2 2 2 2 2 2 2 2 2 2 2 2 2 2 2 2 2 2 2 2 2 2 2 2 2 2 21 6" xfId="15665"/>
    <cellStyle name="Normal 2 2 2 2 2 2 2 2 2 2 2 2 2 2 2 2 2 2 2 2 2 2 2 2 2 2 2 2 2 2 2 2 2 2 2 2 2 2 2 2 2 2 21 7" xfId="18743"/>
    <cellStyle name="Normal 2 2 2 2 2 2 2 2 2 2 2 2 2 2 2 2 2 2 2 2 2 2 2 2 2 2 2 2 2 2 2 2 2 2 2 2 2 2 2 2 2 2 21 8" xfId="28171"/>
    <cellStyle name="Normal 2 2 2 2 2 2 2 2 2 2 2 2 2 2 2 2 2 2 2 2 2 2 2 2 2 2 2 2 2 2 2 2 2 2 2 2 2 2 2 2 2 2 21 9" xfId="25075"/>
    <cellStyle name="Normal 2 2 2 2 2 2 2 2 2 2 2 2 2 2 2 2 2 2 2 2 2 2 2 2 2 2 2 2 2 2 2 2 2 2 2 2 2 2 2 2 2 2 21_Tabla M" xfId="36761"/>
    <cellStyle name="Normal 2 2 2 2 2 2 2 2 2 2 2 2 2 2 2 2 2 2 2 2 2 2 2 2 2 2 2 2 2 2 2 2 2 2 2 2 2 2 2 2 2 2 22" xfId="4196"/>
    <cellStyle name="Normal 2 2 2 2 2 2 2 2 2 2 2 2 2 2 2 2 2 2 2 2 2 2 2 2 2 2 2 2 2 2 2 2 2 2 2 2 2 2 2 2 2 2 22 10" xfId="27139"/>
    <cellStyle name="Normal 2 2 2 2 2 2 2 2 2 2 2 2 2 2 2 2 2 2 2 2 2 2 2 2 2 2 2 2 2 2 2 2 2 2 2 2 2 2 2 2 2 2 22 2" xfId="8809"/>
    <cellStyle name="Normal 2 2 2 2 2 2 2 2 2 2 2 2 2 2 2 2 2 2 2 2 2 2 2 2 2 2 2 2 2 2 2 2 2 2 2 2 2 2 2 2 2 2 22 3" xfId="8272"/>
    <cellStyle name="Normal 2 2 2 2 2 2 2 2 2 2 2 2 2 2 2 2 2 2 2 2 2 2 2 2 2 2 2 2 2 2 2 2 2 2 2 2 2 2 2 2 2 2 22 4" xfId="9409"/>
    <cellStyle name="Normal 2 2 2 2 2 2 2 2 2 2 2 2 2 2 2 2 2 2 2 2 2 2 2 2 2 2 2 2 2 2 2 2 2 2 2 2 2 2 2 2 2 2 22 5" xfId="12547"/>
    <cellStyle name="Normal 2 2 2 2 2 2 2 2 2 2 2 2 2 2 2 2 2 2 2 2 2 2 2 2 2 2 2 2 2 2 2 2 2 2 2 2 2 2 2 2 2 2 22 6" xfId="15666"/>
    <cellStyle name="Normal 2 2 2 2 2 2 2 2 2 2 2 2 2 2 2 2 2 2 2 2 2 2 2 2 2 2 2 2 2 2 2 2 2 2 2 2 2 2 2 2 2 2 22 7" xfId="18744"/>
    <cellStyle name="Normal 2 2 2 2 2 2 2 2 2 2 2 2 2 2 2 2 2 2 2 2 2 2 2 2 2 2 2 2 2 2 2 2 2 2 2 2 2 2 2 2 2 2 22 8" xfId="32531"/>
    <cellStyle name="Normal 2 2 2 2 2 2 2 2 2 2 2 2 2 2 2 2 2 2 2 2 2 2 2 2 2 2 2 2 2 2 2 2 2 2 2 2 2 2 2 2 2 2 22 9" xfId="33935"/>
    <cellStyle name="Normal 2 2 2 2 2 2 2 2 2 2 2 2 2 2 2 2 2 2 2 2 2 2 2 2 2 2 2 2 2 2 2 2 2 2 2 2 2 2 2 2 2 2 22_Tabla M" xfId="36762"/>
    <cellStyle name="Normal 2 2 2 2 2 2 2 2 2 2 2 2 2 2 2 2 2 2 2 2 2 2 2 2 2 2 2 2 2 2 2 2 2 2 2 2 2 2 2 2 2 2 23" xfId="4197"/>
    <cellStyle name="Normal 2 2 2 2 2 2 2 2 2 2 2 2 2 2 2 2 2 2 2 2 2 2 2 2 2 2 2 2 2 2 2 2 2 2 2 2 2 2 2 2 2 2 23 10" xfId="35658"/>
    <cellStyle name="Normal 2 2 2 2 2 2 2 2 2 2 2 2 2 2 2 2 2 2 2 2 2 2 2 2 2 2 2 2 2 2 2 2 2 2 2 2 2 2 2 2 2 2 23 2" xfId="8810"/>
    <cellStyle name="Normal 2 2 2 2 2 2 2 2 2 2 2 2 2 2 2 2 2 2 2 2 2 2 2 2 2 2 2 2 2 2 2 2 2 2 2 2 2 2 2 2 2 2 23 3" xfId="8271"/>
    <cellStyle name="Normal 2 2 2 2 2 2 2 2 2 2 2 2 2 2 2 2 2 2 2 2 2 2 2 2 2 2 2 2 2 2 2 2 2 2 2 2 2 2 2 2 2 2 23 4" xfId="9410"/>
    <cellStyle name="Normal 2 2 2 2 2 2 2 2 2 2 2 2 2 2 2 2 2 2 2 2 2 2 2 2 2 2 2 2 2 2 2 2 2 2 2 2 2 2 2 2 2 2 23 5" xfId="12548"/>
    <cellStyle name="Normal 2 2 2 2 2 2 2 2 2 2 2 2 2 2 2 2 2 2 2 2 2 2 2 2 2 2 2 2 2 2 2 2 2 2 2 2 2 2 2 2 2 2 23 6" xfId="15667"/>
    <cellStyle name="Normal 2 2 2 2 2 2 2 2 2 2 2 2 2 2 2 2 2 2 2 2 2 2 2 2 2 2 2 2 2 2 2 2 2 2 2 2 2 2 2 2 2 2 23 7" xfId="18745"/>
    <cellStyle name="Normal 2 2 2 2 2 2 2 2 2 2 2 2 2 2 2 2 2 2 2 2 2 2 2 2 2 2 2 2 2 2 2 2 2 2 2 2 2 2 2 2 2 2 23 8" xfId="31577"/>
    <cellStyle name="Normal 2 2 2 2 2 2 2 2 2 2 2 2 2 2 2 2 2 2 2 2 2 2 2 2 2 2 2 2 2 2 2 2 2 2 2 2 2 2 2 2 2 2 23 9" xfId="33174"/>
    <cellStyle name="Normal 2 2 2 2 2 2 2 2 2 2 2 2 2 2 2 2 2 2 2 2 2 2 2 2 2 2 2 2 2 2 2 2 2 2 2 2 2 2 2 2 2 2 23_Tabla M" xfId="36763"/>
    <cellStyle name="Normal 2 2 2 2 2 2 2 2 2 2 2 2 2 2 2 2 2 2 2 2 2 2 2 2 2 2 2 2 2 2 2 2 2 2 2 2 2 2 2 2 2 2 24" xfId="4198"/>
    <cellStyle name="Normal 2 2 2 2 2 2 2 2 2 2 2 2 2 2 2 2 2 2 2 2 2 2 2 2 2 2 2 2 2 2 2 2 2 2 2 2 2 2 2 2 2 2 24 10" xfId="35338"/>
    <cellStyle name="Normal 2 2 2 2 2 2 2 2 2 2 2 2 2 2 2 2 2 2 2 2 2 2 2 2 2 2 2 2 2 2 2 2 2 2 2 2 2 2 2 2 2 2 24 2" xfId="8811"/>
    <cellStyle name="Normal 2 2 2 2 2 2 2 2 2 2 2 2 2 2 2 2 2 2 2 2 2 2 2 2 2 2 2 2 2 2 2 2 2 2 2 2 2 2 2 2 2 2 24 3" xfId="8270"/>
    <cellStyle name="Normal 2 2 2 2 2 2 2 2 2 2 2 2 2 2 2 2 2 2 2 2 2 2 2 2 2 2 2 2 2 2 2 2 2 2 2 2 2 2 2 2 2 2 24 4" xfId="9411"/>
    <cellStyle name="Normal 2 2 2 2 2 2 2 2 2 2 2 2 2 2 2 2 2 2 2 2 2 2 2 2 2 2 2 2 2 2 2 2 2 2 2 2 2 2 2 2 2 2 24 5" xfId="12549"/>
    <cellStyle name="Normal 2 2 2 2 2 2 2 2 2 2 2 2 2 2 2 2 2 2 2 2 2 2 2 2 2 2 2 2 2 2 2 2 2 2 2 2 2 2 2 2 2 2 24 6" xfId="15668"/>
    <cellStyle name="Normal 2 2 2 2 2 2 2 2 2 2 2 2 2 2 2 2 2 2 2 2 2 2 2 2 2 2 2 2 2 2 2 2 2 2 2 2 2 2 2 2 2 2 24 7" xfId="18746"/>
    <cellStyle name="Normal 2 2 2 2 2 2 2 2 2 2 2 2 2 2 2 2 2 2 2 2 2 2 2 2 2 2 2 2 2 2 2 2 2 2 2 2 2 2 2 2 2 2 24 8" xfId="30464"/>
    <cellStyle name="Normal 2 2 2 2 2 2 2 2 2 2 2 2 2 2 2 2 2 2 2 2 2 2 2 2 2 2 2 2 2 2 2 2 2 2 2 2 2 2 2 2 2 2 24 9" xfId="27408"/>
    <cellStyle name="Normal 2 2 2 2 2 2 2 2 2 2 2 2 2 2 2 2 2 2 2 2 2 2 2 2 2 2 2 2 2 2 2 2 2 2 2 2 2 2 2 2 2 2 24_Tabla M" xfId="36764"/>
    <cellStyle name="Normal 2 2 2 2 2 2 2 2 2 2 2 2 2 2 2 2 2 2 2 2 2 2 2 2 2 2 2 2 2 2 2 2 2 2 2 2 2 2 2 2 2 2 25" xfId="4199"/>
    <cellStyle name="Normal 2 2 2 2 2 2 2 2 2 2 2 2 2 2 2 2 2 2 2 2 2 2 2 2 2 2 2 2 2 2 2 2 2 2 2 2 2 2 2 2 2 2 25 10" xfId="34881"/>
    <cellStyle name="Normal 2 2 2 2 2 2 2 2 2 2 2 2 2 2 2 2 2 2 2 2 2 2 2 2 2 2 2 2 2 2 2 2 2 2 2 2 2 2 2 2 2 2 25 2" xfId="8812"/>
    <cellStyle name="Normal 2 2 2 2 2 2 2 2 2 2 2 2 2 2 2 2 2 2 2 2 2 2 2 2 2 2 2 2 2 2 2 2 2 2 2 2 2 2 2 2 2 2 25 3" xfId="8269"/>
    <cellStyle name="Normal 2 2 2 2 2 2 2 2 2 2 2 2 2 2 2 2 2 2 2 2 2 2 2 2 2 2 2 2 2 2 2 2 2 2 2 2 2 2 2 2 2 2 25 4" xfId="9412"/>
    <cellStyle name="Normal 2 2 2 2 2 2 2 2 2 2 2 2 2 2 2 2 2 2 2 2 2 2 2 2 2 2 2 2 2 2 2 2 2 2 2 2 2 2 2 2 2 2 25 5" xfId="12550"/>
    <cellStyle name="Normal 2 2 2 2 2 2 2 2 2 2 2 2 2 2 2 2 2 2 2 2 2 2 2 2 2 2 2 2 2 2 2 2 2 2 2 2 2 2 2 2 2 2 25 6" xfId="15669"/>
    <cellStyle name="Normal 2 2 2 2 2 2 2 2 2 2 2 2 2 2 2 2 2 2 2 2 2 2 2 2 2 2 2 2 2 2 2 2 2 2 2 2 2 2 2 2 2 2 25 7" xfId="18747"/>
    <cellStyle name="Normal 2 2 2 2 2 2 2 2 2 2 2 2 2 2 2 2 2 2 2 2 2 2 2 2 2 2 2 2 2 2 2 2 2 2 2 2 2 2 2 2 2 2 25 8" xfId="29296"/>
    <cellStyle name="Normal 2 2 2 2 2 2 2 2 2 2 2 2 2 2 2 2 2 2 2 2 2 2 2 2 2 2 2 2 2 2 2 2 2 2 2 2 2 2 2 2 2 2 25 9" xfId="29499"/>
    <cellStyle name="Normal 2 2 2 2 2 2 2 2 2 2 2 2 2 2 2 2 2 2 2 2 2 2 2 2 2 2 2 2 2 2 2 2 2 2 2 2 2 2 2 2 2 2 25_Tabla M" xfId="36765"/>
    <cellStyle name="Normal 2 2 2 2 2 2 2 2 2 2 2 2 2 2 2 2 2 2 2 2 2 2 2 2 2 2 2 2 2 2 2 2 2 2 2 2 2 2 2 2 2 2 26" xfId="4200"/>
    <cellStyle name="Normal 2 2 2 2 2 2 2 2 2 2 2 2 2 2 2 2 2 2 2 2 2 2 2 2 2 2 2 2 2 2 2 2 2 2 2 2 2 2 2 2 2 2 26 10" xfId="34427"/>
    <cellStyle name="Normal 2 2 2 2 2 2 2 2 2 2 2 2 2 2 2 2 2 2 2 2 2 2 2 2 2 2 2 2 2 2 2 2 2 2 2 2 2 2 2 2 2 2 26 2" xfId="8813"/>
    <cellStyle name="Normal 2 2 2 2 2 2 2 2 2 2 2 2 2 2 2 2 2 2 2 2 2 2 2 2 2 2 2 2 2 2 2 2 2 2 2 2 2 2 2 2 2 2 26 3" xfId="8268"/>
    <cellStyle name="Normal 2 2 2 2 2 2 2 2 2 2 2 2 2 2 2 2 2 2 2 2 2 2 2 2 2 2 2 2 2 2 2 2 2 2 2 2 2 2 2 2 2 2 26 4" xfId="9413"/>
    <cellStyle name="Normal 2 2 2 2 2 2 2 2 2 2 2 2 2 2 2 2 2 2 2 2 2 2 2 2 2 2 2 2 2 2 2 2 2 2 2 2 2 2 2 2 2 2 26 5" xfId="12551"/>
    <cellStyle name="Normal 2 2 2 2 2 2 2 2 2 2 2 2 2 2 2 2 2 2 2 2 2 2 2 2 2 2 2 2 2 2 2 2 2 2 2 2 2 2 2 2 2 2 26 6" xfId="15670"/>
    <cellStyle name="Normal 2 2 2 2 2 2 2 2 2 2 2 2 2 2 2 2 2 2 2 2 2 2 2 2 2 2 2 2 2 2 2 2 2 2 2 2 2 2 2 2 2 2 26 7" xfId="18748"/>
    <cellStyle name="Normal 2 2 2 2 2 2 2 2 2 2 2 2 2 2 2 2 2 2 2 2 2 2 2 2 2 2 2 2 2 2 2 2 2 2 2 2 2 2 2 2 2 2 26 8" xfId="28170"/>
    <cellStyle name="Normal 2 2 2 2 2 2 2 2 2 2 2 2 2 2 2 2 2 2 2 2 2 2 2 2 2 2 2 2 2 2 2 2 2 2 2 2 2 2 2 2 2 2 26 9" xfId="27487"/>
    <cellStyle name="Normal 2 2 2 2 2 2 2 2 2 2 2 2 2 2 2 2 2 2 2 2 2 2 2 2 2 2 2 2 2 2 2 2 2 2 2 2 2 2 2 2 2 2 26_Tabla M" xfId="36766"/>
    <cellStyle name="Normal 2 2 2 2 2 2 2 2 2 2 2 2 2 2 2 2 2 2 2 2 2 2 2 2 2 2 2 2 2 2 2 2 2 2 2 2 2 2 2 2 2 2 27" xfId="4201"/>
    <cellStyle name="Normal 2 2 2 2 2 2 2 2 2 2 2 2 2 2 2 2 2 2 2 2 2 2 2 2 2 2 2 2 2 2 2 2 2 2 2 2 2 2 2 2 2 2 27 10" xfId="30568"/>
    <cellStyle name="Normal 2 2 2 2 2 2 2 2 2 2 2 2 2 2 2 2 2 2 2 2 2 2 2 2 2 2 2 2 2 2 2 2 2 2 2 2 2 2 2 2 2 2 27 2" xfId="8814"/>
    <cellStyle name="Normal 2 2 2 2 2 2 2 2 2 2 2 2 2 2 2 2 2 2 2 2 2 2 2 2 2 2 2 2 2 2 2 2 2 2 2 2 2 2 2 2 2 2 27 3" xfId="8267"/>
    <cellStyle name="Normal 2 2 2 2 2 2 2 2 2 2 2 2 2 2 2 2 2 2 2 2 2 2 2 2 2 2 2 2 2 2 2 2 2 2 2 2 2 2 2 2 2 2 27 4" xfId="9414"/>
    <cellStyle name="Normal 2 2 2 2 2 2 2 2 2 2 2 2 2 2 2 2 2 2 2 2 2 2 2 2 2 2 2 2 2 2 2 2 2 2 2 2 2 2 2 2 2 2 27 5" xfId="12552"/>
    <cellStyle name="Normal 2 2 2 2 2 2 2 2 2 2 2 2 2 2 2 2 2 2 2 2 2 2 2 2 2 2 2 2 2 2 2 2 2 2 2 2 2 2 2 2 2 2 27 6" xfId="15671"/>
    <cellStyle name="Normal 2 2 2 2 2 2 2 2 2 2 2 2 2 2 2 2 2 2 2 2 2 2 2 2 2 2 2 2 2 2 2 2 2 2 2 2 2 2 2 2 2 2 27 7" xfId="18749"/>
    <cellStyle name="Normal 2 2 2 2 2 2 2 2 2 2 2 2 2 2 2 2 2 2 2 2 2 2 2 2 2 2 2 2 2 2 2 2 2 2 2 2 2 2 2 2 2 2 27 8" xfId="32530"/>
    <cellStyle name="Normal 2 2 2 2 2 2 2 2 2 2 2 2 2 2 2 2 2 2 2 2 2 2 2 2 2 2 2 2 2 2 2 2 2 2 2 2 2 2 2 2 2 2 27 9" xfId="33934"/>
    <cellStyle name="Normal 2 2 2 2 2 2 2 2 2 2 2 2 2 2 2 2 2 2 2 2 2 2 2 2 2 2 2 2 2 2 2 2 2 2 2 2 2 2 2 2 2 2 27_Tabla M" xfId="36767"/>
    <cellStyle name="Normal 2 2 2 2 2 2 2 2 2 2 2 2 2 2 2 2 2 2 2 2 2 2 2 2 2 2 2 2 2 2 2 2 2 2 2 2 2 2 2 2 2 2 28" xfId="4202"/>
    <cellStyle name="Normal 2 2 2 2 2 2 2 2 2 2 2 2 2 2 2 2 2 2 2 2 2 2 2 2 2 2 2 2 2 2 2 2 2 2 2 2 2 2 2 2 2 2 28 10" xfId="28539"/>
    <cellStyle name="Normal 2 2 2 2 2 2 2 2 2 2 2 2 2 2 2 2 2 2 2 2 2 2 2 2 2 2 2 2 2 2 2 2 2 2 2 2 2 2 2 2 2 2 28 2" xfId="8815"/>
    <cellStyle name="Normal 2 2 2 2 2 2 2 2 2 2 2 2 2 2 2 2 2 2 2 2 2 2 2 2 2 2 2 2 2 2 2 2 2 2 2 2 2 2 2 2 2 2 28 3" xfId="8266"/>
    <cellStyle name="Normal 2 2 2 2 2 2 2 2 2 2 2 2 2 2 2 2 2 2 2 2 2 2 2 2 2 2 2 2 2 2 2 2 2 2 2 2 2 2 2 2 2 2 28 4" xfId="9415"/>
    <cellStyle name="Normal 2 2 2 2 2 2 2 2 2 2 2 2 2 2 2 2 2 2 2 2 2 2 2 2 2 2 2 2 2 2 2 2 2 2 2 2 2 2 2 2 2 2 28 5" xfId="12553"/>
    <cellStyle name="Normal 2 2 2 2 2 2 2 2 2 2 2 2 2 2 2 2 2 2 2 2 2 2 2 2 2 2 2 2 2 2 2 2 2 2 2 2 2 2 2 2 2 2 28 6" xfId="15672"/>
    <cellStyle name="Normal 2 2 2 2 2 2 2 2 2 2 2 2 2 2 2 2 2 2 2 2 2 2 2 2 2 2 2 2 2 2 2 2 2 2 2 2 2 2 2 2 2 2 28 7" xfId="18750"/>
    <cellStyle name="Normal 2 2 2 2 2 2 2 2 2 2 2 2 2 2 2 2 2 2 2 2 2 2 2 2 2 2 2 2 2 2 2 2 2 2 2 2 2 2 2 2 2 2 28 8" xfId="31576"/>
    <cellStyle name="Normal 2 2 2 2 2 2 2 2 2 2 2 2 2 2 2 2 2 2 2 2 2 2 2 2 2 2 2 2 2 2 2 2 2 2 2 2 2 2 2 2 2 2 28 9" xfId="33173"/>
    <cellStyle name="Normal 2 2 2 2 2 2 2 2 2 2 2 2 2 2 2 2 2 2 2 2 2 2 2 2 2 2 2 2 2 2 2 2 2 2 2 2 2 2 2 2 2 2 28_Tabla M" xfId="36768"/>
    <cellStyle name="Normal 2 2 2 2 2 2 2 2 2 2 2 2 2 2 2 2 2 2 2 2 2 2 2 2 2 2 2 2 2 2 2 2 2 2 2 2 2 2 2 2 2 2 29" xfId="4203"/>
    <cellStyle name="Normal 2 2 2 2 2 2 2 2 2 2 2 2 2 2 2 2 2 2 2 2 2 2 2 2 2 2 2 2 2 2 2 2 2 2 2 2 2 2 2 2 2 2 29 10" xfId="27608"/>
    <cellStyle name="Normal 2 2 2 2 2 2 2 2 2 2 2 2 2 2 2 2 2 2 2 2 2 2 2 2 2 2 2 2 2 2 2 2 2 2 2 2 2 2 2 2 2 2 29 2" xfId="8816"/>
    <cellStyle name="Normal 2 2 2 2 2 2 2 2 2 2 2 2 2 2 2 2 2 2 2 2 2 2 2 2 2 2 2 2 2 2 2 2 2 2 2 2 2 2 2 2 2 2 29 3" xfId="8265"/>
    <cellStyle name="Normal 2 2 2 2 2 2 2 2 2 2 2 2 2 2 2 2 2 2 2 2 2 2 2 2 2 2 2 2 2 2 2 2 2 2 2 2 2 2 2 2 2 2 29 4" xfId="9416"/>
    <cellStyle name="Normal 2 2 2 2 2 2 2 2 2 2 2 2 2 2 2 2 2 2 2 2 2 2 2 2 2 2 2 2 2 2 2 2 2 2 2 2 2 2 2 2 2 2 29 5" xfId="12554"/>
    <cellStyle name="Normal 2 2 2 2 2 2 2 2 2 2 2 2 2 2 2 2 2 2 2 2 2 2 2 2 2 2 2 2 2 2 2 2 2 2 2 2 2 2 2 2 2 2 29 6" xfId="15673"/>
    <cellStyle name="Normal 2 2 2 2 2 2 2 2 2 2 2 2 2 2 2 2 2 2 2 2 2 2 2 2 2 2 2 2 2 2 2 2 2 2 2 2 2 2 2 2 2 2 29 7" xfId="18751"/>
    <cellStyle name="Normal 2 2 2 2 2 2 2 2 2 2 2 2 2 2 2 2 2 2 2 2 2 2 2 2 2 2 2 2 2 2 2 2 2 2 2 2 2 2 2 2 2 2 29 8" xfId="30463"/>
    <cellStyle name="Normal 2 2 2 2 2 2 2 2 2 2 2 2 2 2 2 2 2 2 2 2 2 2 2 2 2 2 2 2 2 2 2 2 2 2 2 2 2 2 2 2 2 2 29 9" xfId="28551"/>
    <cellStyle name="Normal 2 2 2 2 2 2 2 2 2 2 2 2 2 2 2 2 2 2 2 2 2 2 2 2 2 2 2 2 2 2 2 2 2 2 2 2 2 2 2 2 2 2 29_Tabla M" xfId="36769"/>
    <cellStyle name="Normal 2 2 2 2 2 2 2 2 2 2 2 2 2 2 2 2 2 2 2 2 2 2 2 2 2 2 2 2 2 2 2 2 2 2 2 2 2 2 2 2 2 2 3" xfId="4204"/>
    <cellStyle name="Normal 2 2 2 2 2 2 2 2 2 2 2 2 2 2 2 2 2 2 2 2 2 2 2 2 2 2 2 2 2 2 2 2 2 2 2 2 2 2 2 2 2 2 3 10" xfId="35750"/>
    <cellStyle name="Normal 2 2 2 2 2 2 2 2 2 2 2 2 2 2 2 2 2 2 2 2 2 2 2 2 2 2 2 2 2 2 2 2 2 2 2 2 2 2 2 2 2 2 3 2" xfId="8817"/>
    <cellStyle name="Normal 2 2 2 2 2 2 2 2 2 2 2 2 2 2 2 2 2 2 2 2 2 2 2 2 2 2 2 2 2 2 2 2 2 2 2 2 2 2 2 2 2 2 3 3" xfId="8252"/>
    <cellStyle name="Normal 2 2 2 2 2 2 2 2 2 2 2 2 2 2 2 2 2 2 2 2 2 2 2 2 2 2 2 2 2 2 2 2 2 2 2 2 2 2 2 2 2 2 3 4" xfId="9429"/>
    <cellStyle name="Normal 2 2 2 2 2 2 2 2 2 2 2 2 2 2 2 2 2 2 2 2 2 2 2 2 2 2 2 2 2 2 2 2 2 2 2 2 2 2 2 2 2 2 3 5" xfId="12567"/>
    <cellStyle name="Normal 2 2 2 2 2 2 2 2 2 2 2 2 2 2 2 2 2 2 2 2 2 2 2 2 2 2 2 2 2 2 2 2 2 2 2 2 2 2 2 2 2 2 3 6" xfId="15686"/>
    <cellStyle name="Normal 2 2 2 2 2 2 2 2 2 2 2 2 2 2 2 2 2 2 2 2 2 2 2 2 2 2 2 2 2 2 2 2 2 2 2 2 2 2 2 2 2 2 3 7" xfId="18764"/>
    <cellStyle name="Normal 2 2 2 2 2 2 2 2 2 2 2 2 2 2 2 2 2 2 2 2 2 2 2 2 2 2 2 2 2 2 2 2 2 2 2 2 2 2 2 2 2 2 3 8" xfId="29295"/>
    <cellStyle name="Normal 2 2 2 2 2 2 2 2 2 2 2 2 2 2 2 2 2 2 2 2 2 2 2 2 2 2 2 2 2 2 2 2 2 2 2 2 2 2 2 2 2 2 3 9" xfId="30662"/>
    <cellStyle name="Normal 2 2 2 2 2 2 2 2 2 2 2 2 2 2 2 2 2 2 2 2 2 2 2 2 2 2 2 2 2 2 2 2 2 2 2 2 2 2 2 2 2 2 3_Tabla M" xfId="36770"/>
    <cellStyle name="Normal 2 2 2 2 2 2 2 2 2 2 2 2 2 2 2 2 2 2 2 2 2 2 2 2 2 2 2 2 2 2 2 2 2 2 2 2 2 2 2 2 2 2 30" xfId="4205"/>
    <cellStyle name="Normal 2 2 2 2 2 2 2 2 2 2 2 2 2 2 2 2 2 2 2 2 2 2 2 2 2 2 2 2 2 2 2 2 2 2 2 2 2 2 2 2 2 2 30 10" xfId="35337"/>
    <cellStyle name="Normal 2 2 2 2 2 2 2 2 2 2 2 2 2 2 2 2 2 2 2 2 2 2 2 2 2 2 2 2 2 2 2 2 2 2 2 2 2 2 2 2 2 2 30 2" xfId="8818"/>
    <cellStyle name="Normal 2 2 2 2 2 2 2 2 2 2 2 2 2 2 2 2 2 2 2 2 2 2 2 2 2 2 2 2 2 2 2 2 2 2 2 2 2 2 2 2 2 2 30 3" xfId="8251"/>
    <cellStyle name="Normal 2 2 2 2 2 2 2 2 2 2 2 2 2 2 2 2 2 2 2 2 2 2 2 2 2 2 2 2 2 2 2 2 2 2 2 2 2 2 2 2 2 2 30 4" xfId="9430"/>
    <cellStyle name="Normal 2 2 2 2 2 2 2 2 2 2 2 2 2 2 2 2 2 2 2 2 2 2 2 2 2 2 2 2 2 2 2 2 2 2 2 2 2 2 2 2 2 2 30 5" xfId="12568"/>
    <cellStyle name="Normal 2 2 2 2 2 2 2 2 2 2 2 2 2 2 2 2 2 2 2 2 2 2 2 2 2 2 2 2 2 2 2 2 2 2 2 2 2 2 2 2 2 2 30 6" xfId="15687"/>
    <cellStyle name="Normal 2 2 2 2 2 2 2 2 2 2 2 2 2 2 2 2 2 2 2 2 2 2 2 2 2 2 2 2 2 2 2 2 2 2 2 2 2 2 2 2 2 2 30 7" xfId="18765"/>
    <cellStyle name="Normal 2 2 2 2 2 2 2 2 2 2 2 2 2 2 2 2 2 2 2 2 2 2 2 2 2 2 2 2 2 2 2 2 2 2 2 2 2 2 2 2 2 2 30 8" xfId="28169"/>
    <cellStyle name="Normal 2 2 2 2 2 2 2 2 2 2 2 2 2 2 2 2 2 2 2 2 2 2 2 2 2 2 2 2 2 2 2 2 2 2 2 2 2 2 2 2 2 2 30 9" xfId="28621"/>
    <cellStyle name="Normal 2 2 2 2 2 2 2 2 2 2 2 2 2 2 2 2 2 2 2 2 2 2 2 2 2 2 2 2 2 2 2 2 2 2 2 2 2 2 2 2 2 2 30_Tabla M" xfId="36771"/>
    <cellStyle name="Normal 2 2 2 2 2 2 2 2 2 2 2 2 2 2 2 2 2 2 2 2 2 2 2 2 2 2 2 2 2 2 2 2 2 2 2 2 2 2 2 2 2 2 31" xfId="4206"/>
    <cellStyle name="Normal 2 2 2 2 2 2 2 2 2 2 2 2 2 2 2 2 2 2 2 2 2 2 2 2 2 2 2 2 2 2 2 2 2 2 2 2 2 2 2 2 2 2 31 10" xfId="34880"/>
    <cellStyle name="Normal 2 2 2 2 2 2 2 2 2 2 2 2 2 2 2 2 2 2 2 2 2 2 2 2 2 2 2 2 2 2 2 2 2 2 2 2 2 2 2 2 2 2 31 2" xfId="8819"/>
    <cellStyle name="Normal 2 2 2 2 2 2 2 2 2 2 2 2 2 2 2 2 2 2 2 2 2 2 2 2 2 2 2 2 2 2 2 2 2 2 2 2 2 2 2 2 2 2 31 3" xfId="8250"/>
    <cellStyle name="Normal 2 2 2 2 2 2 2 2 2 2 2 2 2 2 2 2 2 2 2 2 2 2 2 2 2 2 2 2 2 2 2 2 2 2 2 2 2 2 2 2 2 2 31 4" xfId="9431"/>
    <cellStyle name="Normal 2 2 2 2 2 2 2 2 2 2 2 2 2 2 2 2 2 2 2 2 2 2 2 2 2 2 2 2 2 2 2 2 2 2 2 2 2 2 2 2 2 2 31 5" xfId="12569"/>
    <cellStyle name="Normal 2 2 2 2 2 2 2 2 2 2 2 2 2 2 2 2 2 2 2 2 2 2 2 2 2 2 2 2 2 2 2 2 2 2 2 2 2 2 2 2 2 2 31 6" xfId="15688"/>
    <cellStyle name="Normal 2 2 2 2 2 2 2 2 2 2 2 2 2 2 2 2 2 2 2 2 2 2 2 2 2 2 2 2 2 2 2 2 2 2 2 2 2 2 2 2 2 2 31 7" xfId="18766"/>
    <cellStyle name="Normal 2 2 2 2 2 2 2 2 2 2 2 2 2 2 2 2 2 2 2 2 2 2 2 2 2 2 2 2 2 2 2 2 2 2 2 2 2 2 2 2 2 2 31 8" xfId="32529"/>
    <cellStyle name="Normal 2 2 2 2 2 2 2 2 2 2 2 2 2 2 2 2 2 2 2 2 2 2 2 2 2 2 2 2 2 2 2 2 2 2 2 2 2 2 2 2 2 2 31 9" xfId="33933"/>
    <cellStyle name="Normal 2 2 2 2 2 2 2 2 2 2 2 2 2 2 2 2 2 2 2 2 2 2 2 2 2 2 2 2 2 2 2 2 2 2 2 2 2 2 2 2 2 2 31_Tabla M" xfId="36772"/>
    <cellStyle name="Normal 2 2 2 2 2 2 2 2 2 2 2 2 2 2 2 2 2 2 2 2 2 2 2 2 2 2 2 2 2 2 2 2 2 2 2 2 2 2 2 2 2 2 32" xfId="4207"/>
    <cellStyle name="Normal 2 2 2 2 2 2 2 2 2 2 2 2 2 2 2 2 2 2 2 2 2 2 2 2 2 2 2 2 2 2 2 2 2 2 2 2 2 2 2 2 2 2 32 10" xfId="34426"/>
    <cellStyle name="Normal 2 2 2 2 2 2 2 2 2 2 2 2 2 2 2 2 2 2 2 2 2 2 2 2 2 2 2 2 2 2 2 2 2 2 2 2 2 2 2 2 2 2 32 2" xfId="8820"/>
    <cellStyle name="Normal 2 2 2 2 2 2 2 2 2 2 2 2 2 2 2 2 2 2 2 2 2 2 2 2 2 2 2 2 2 2 2 2 2 2 2 2 2 2 2 2 2 2 32 3" xfId="8249"/>
    <cellStyle name="Normal 2 2 2 2 2 2 2 2 2 2 2 2 2 2 2 2 2 2 2 2 2 2 2 2 2 2 2 2 2 2 2 2 2 2 2 2 2 2 2 2 2 2 32 4" xfId="9477"/>
    <cellStyle name="Normal 2 2 2 2 2 2 2 2 2 2 2 2 2 2 2 2 2 2 2 2 2 2 2 2 2 2 2 2 2 2 2 2 2 2 2 2 2 2 2 2 2 2 32 5" xfId="12615"/>
    <cellStyle name="Normal 2 2 2 2 2 2 2 2 2 2 2 2 2 2 2 2 2 2 2 2 2 2 2 2 2 2 2 2 2 2 2 2 2 2 2 2 2 2 2 2 2 2 32 6" xfId="15734"/>
    <cellStyle name="Normal 2 2 2 2 2 2 2 2 2 2 2 2 2 2 2 2 2 2 2 2 2 2 2 2 2 2 2 2 2 2 2 2 2 2 2 2 2 2 2 2 2 2 32 7" xfId="18812"/>
    <cellStyle name="Normal 2 2 2 2 2 2 2 2 2 2 2 2 2 2 2 2 2 2 2 2 2 2 2 2 2 2 2 2 2 2 2 2 2 2 2 2 2 2 2 2 2 2 32 8" xfId="31575"/>
    <cellStyle name="Normal 2 2 2 2 2 2 2 2 2 2 2 2 2 2 2 2 2 2 2 2 2 2 2 2 2 2 2 2 2 2 2 2 2 2 2 2 2 2 2 2 2 2 32 9" xfId="33172"/>
    <cellStyle name="Normal 2 2 2 2 2 2 2 2 2 2 2 2 2 2 2 2 2 2 2 2 2 2 2 2 2 2 2 2 2 2 2 2 2 2 2 2 2 2 2 2 2 2 32_Tabla M" xfId="36773"/>
    <cellStyle name="Normal 2 2 2 2 2 2 2 2 2 2 2 2 2 2 2 2 2 2 2 2 2 2 2 2 2 2 2 2 2 2 2 2 2 2 2 2 2 2 2 2 2 2 33" xfId="4208"/>
    <cellStyle name="Normal 2 2 2 2 2 2 2 2 2 2 2 2 2 2 2 2 2 2 2 2 2 2 2 2 2 2 2 2 2 2 2 2 2 2 2 2 2 2 2 2 2 2 33 10" xfId="29400"/>
    <cellStyle name="Normal 2 2 2 2 2 2 2 2 2 2 2 2 2 2 2 2 2 2 2 2 2 2 2 2 2 2 2 2 2 2 2 2 2 2 2 2 2 2 2 2 2 2 33 2" xfId="8821"/>
    <cellStyle name="Normal 2 2 2 2 2 2 2 2 2 2 2 2 2 2 2 2 2 2 2 2 2 2 2 2 2 2 2 2 2 2 2 2 2 2 2 2 2 2 2 2 2 2 33 3" xfId="8248"/>
    <cellStyle name="Normal 2 2 2 2 2 2 2 2 2 2 2 2 2 2 2 2 2 2 2 2 2 2 2 2 2 2 2 2 2 2 2 2 2 2 2 2 2 2 2 2 2 2 33 4" xfId="9478"/>
    <cellStyle name="Normal 2 2 2 2 2 2 2 2 2 2 2 2 2 2 2 2 2 2 2 2 2 2 2 2 2 2 2 2 2 2 2 2 2 2 2 2 2 2 2 2 2 2 33 5" xfId="12616"/>
    <cellStyle name="Normal 2 2 2 2 2 2 2 2 2 2 2 2 2 2 2 2 2 2 2 2 2 2 2 2 2 2 2 2 2 2 2 2 2 2 2 2 2 2 2 2 2 2 33 6" xfId="15735"/>
    <cellStyle name="Normal 2 2 2 2 2 2 2 2 2 2 2 2 2 2 2 2 2 2 2 2 2 2 2 2 2 2 2 2 2 2 2 2 2 2 2 2 2 2 2 2 2 2 33 7" xfId="18813"/>
    <cellStyle name="Normal 2 2 2 2 2 2 2 2 2 2 2 2 2 2 2 2 2 2 2 2 2 2 2 2 2 2 2 2 2 2 2 2 2 2 2 2 2 2 2 2 2 2 33 8" xfId="30462"/>
    <cellStyle name="Normal 2 2 2 2 2 2 2 2 2 2 2 2 2 2 2 2 2 2 2 2 2 2 2 2 2 2 2 2 2 2 2 2 2 2 2 2 2 2 2 2 2 2 33 9" xfId="29699"/>
    <cellStyle name="Normal 2 2 2 2 2 2 2 2 2 2 2 2 2 2 2 2 2 2 2 2 2 2 2 2 2 2 2 2 2 2 2 2 2 2 2 2 2 2 2 2 2 2 33_Tabla M" xfId="36774"/>
    <cellStyle name="Normal 2 2 2 2 2 2 2 2 2 2 2 2 2 2 2 2 2 2 2 2 2 2 2 2 2 2 2 2 2 2 2 2 2 2 2 2 2 2 2 2 2 2 34" xfId="4209"/>
    <cellStyle name="Normal 2 2 2 2 2 2 2 2 2 2 2 2 2 2 2 2 2 2 2 2 2 2 2 2 2 2 2 2 2 2 2 2 2 2 2 2 2 2 2 2 2 2 34 10" xfId="27329"/>
    <cellStyle name="Normal 2 2 2 2 2 2 2 2 2 2 2 2 2 2 2 2 2 2 2 2 2 2 2 2 2 2 2 2 2 2 2 2 2 2 2 2 2 2 2 2 2 2 34 2" xfId="8822"/>
    <cellStyle name="Normal 2 2 2 2 2 2 2 2 2 2 2 2 2 2 2 2 2 2 2 2 2 2 2 2 2 2 2 2 2 2 2 2 2 2 2 2 2 2 2 2 2 2 34 3" xfId="8247"/>
    <cellStyle name="Normal 2 2 2 2 2 2 2 2 2 2 2 2 2 2 2 2 2 2 2 2 2 2 2 2 2 2 2 2 2 2 2 2 2 2 2 2 2 2 2 2 2 2 34 4" xfId="9479"/>
    <cellStyle name="Normal 2 2 2 2 2 2 2 2 2 2 2 2 2 2 2 2 2 2 2 2 2 2 2 2 2 2 2 2 2 2 2 2 2 2 2 2 2 2 2 2 2 2 34 5" xfId="12617"/>
    <cellStyle name="Normal 2 2 2 2 2 2 2 2 2 2 2 2 2 2 2 2 2 2 2 2 2 2 2 2 2 2 2 2 2 2 2 2 2 2 2 2 2 2 2 2 2 2 34 6" xfId="15736"/>
    <cellStyle name="Normal 2 2 2 2 2 2 2 2 2 2 2 2 2 2 2 2 2 2 2 2 2 2 2 2 2 2 2 2 2 2 2 2 2 2 2 2 2 2 2 2 2 2 34 7" xfId="18814"/>
    <cellStyle name="Normal 2 2 2 2 2 2 2 2 2 2 2 2 2 2 2 2 2 2 2 2 2 2 2 2 2 2 2 2 2 2 2 2 2 2 2 2 2 2 2 2 2 2 34 8" xfId="29294"/>
    <cellStyle name="Normal 2 2 2 2 2 2 2 2 2 2 2 2 2 2 2 2 2 2 2 2 2 2 2 2 2 2 2 2 2 2 2 2 2 2 2 2 2 2 2 2 2 2 34 9" xfId="31779"/>
    <cellStyle name="Normal 2 2 2 2 2 2 2 2 2 2 2 2 2 2 2 2 2 2 2 2 2 2 2 2 2 2 2 2 2 2 2 2 2 2 2 2 2 2 2 2 2 2 34_Tabla M" xfId="36775"/>
    <cellStyle name="Normal 2 2 2 2 2 2 2 2 2 2 2 2 2 2 2 2 2 2 2 2 2 2 2 2 2 2 2 2 2 2 2 2 2 2 2 2 2 2 2 2 2 2 35" xfId="8308"/>
    <cellStyle name="Normal 2 2 2 2 2 2 2 2 2 2 2 2 2 2 2 2 2 2 2 2 2 2 2 2 2 2 2 2 2 2 2 2 2 2 2 2 2 2 2 2 2 2 36" xfId="9330"/>
    <cellStyle name="Normal 2 2 2 2 2 2 2 2 2 2 2 2 2 2 2 2 2 2 2 2 2 2 2 2 2 2 2 2 2 2 2 2 2 2 2 2 2 2 2 2 2 2 37" xfId="12468"/>
    <cellStyle name="Normal 2 2 2 2 2 2 2 2 2 2 2 2 2 2 2 2 2 2 2 2 2 2 2 2 2 2 2 2 2 2 2 2 2 2 2 2 2 2 2 2 2 2 38" xfId="15594"/>
    <cellStyle name="Normal 2 2 2 2 2 2 2 2 2 2 2 2 2 2 2 2 2 2 2 2 2 2 2 2 2 2 2 2 2 2 2 2 2 2 2 2 2 2 2 2 2 2 39" xfId="18675"/>
    <cellStyle name="Normal 2 2 2 2 2 2 2 2 2 2 2 2 2 2 2 2 2 2 2 2 2 2 2 2 2 2 2 2 2 2 2 2 2 2 2 2 2 2 2 2 2 2 4" xfId="4210"/>
    <cellStyle name="Normal 2 2 2 2 2 2 2 2 2 2 2 2 2 2 2 2 2 2 2 2 2 2 2 2 2 2 2 2 2 2 2 2 2 2 2 2 2 2 2 2 2 2 4 10" xfId="33423"/>
    <cellStyle name="Normal 2 2 2 2 2 2 2 2 2 2 2 2 2 2 2 2 2 2 2 2 2 2 2 2 2 2 2 2 2 2 2 2 2 2 2 2 2 2 2 2 2 2 4 2" xfId="8823"/>
    <cellStyle name="Normal 2 2 2 2 2 2 2 2 2 2 2 2 2 2 2 2 2 2 2 2 2 2 2 2 2 2 2 2 2 2 2 2 2 2 2 2 2 2 2 2 2 2 4 3" xfId="8246"/>
    <cellStyle name="Normal 2 2 2 2 2 2 2 2 2 2 2 2 2 2 2 2 2 2 2 2 2 2 2 2 2 2 2 2 2 2 2 2 2 2 2 2 2 2 2 2 2 2 4 4" xfId="9480"/>
    <cellStyle name="Normal 2 2 2 2 2 2 2 2 2 2 2 2 2 2 2 2 2 2 2 2 2 2 2 2 2 2 2 2 2 2 2 2 2 2 2 2 2 2 2 2 2 2 4 5" xfId="12618"/>
    <cellStyle name="Normal 2 2 2 2 2 2 2 2 2 2 2 2 2 2 2 2 2 2 2 2 2 2 2 2 2 2 2 2 2 2 2 2 2 2 2 2 2 2 2 2 2 2 4 6" xfId="15737"/>
    <cellStyle name="Normal 2 2 2 2 2 2 2 2 2 2 2 2 2 2 2 2 2 2 2 2 2 2 2 2 2 2 2 2 2 2 2 2 2 2 2 2 2 2 2 2 2 2 4 7" xfId="18815"/>
    <cellStyle name="Normal 2 2 2 2 2 2 2 2 2 2 2 2 2 2 2 2 2 2 2 2 2 2 2 2 2 2 2 2 2 2 2 2 2 2 2 2 2 2 2 2 2 2 4 8" xfId="28168"/>
    <cellStyle name="Normal 2 2 2 2 2 2 2 2 2 2 2 2 2 2 2 2 2 2 2 2 2 2 2 2 2 2 2 2 2 2 2 2 2 2 2 2 2 2 2 2 2 2 4 9" xfId="29781"/>
    <cellStyle name="Normal 2 2 2 2 2 2 2 2 2 2 2 2 2 2 2 2 2 2 2 2 2 2 2 2 2 2 2 2 2 2 2 2 2 2 2 2 2 2 2 2 2 2 4_Tabla M" xfId="36776"/>
    <cellStyle name="Normal 2 2 2 2 2 2 2 2 2 2 2 2 2 2 2 2 2 2 2 2 2 2 2 2 2 2 2 2 2 2 2 2 2 2 2 2 2 2 2 2 2 2 40" xfId="21669"/>
    <cellStyle name="Normal 2 2 2 2 2 2 2 2 2 2 2 2 2 2 2 2 2 2 2 2 2 2 2 2 2 2 2 2 2 2 2 2 2 2 2 2 2 2 2 2 2 2 41" xfId="32584"/>
    <cellStyle name="Normal 2 2 2 2 2 2 2 2 2 2 2 2 2 2 2 2 2 2 2 2 2 2 2 2 2 2 2 2 2 2 2 2 2 2 2 2 2 2 2 2 2 2 42" xfId="33988"/>
    <cellStyle name="Normal 2 2 2 2 2 2 2 2 2 2 2 2 2 2 2 2 2 2 2 2 2 2 2 2 2 2 2 2 2 2 2 2 2 2 2 2 2 2 2 2 2 2 43" xfId="28763"/>
    <cellStyle name="Normal 2 2 2 2 2 2 2 2 2 2 2 2 2 2 2 2 2 2 2 2 2 2 2 2 2 2 2 2 2 2 2 2 2 2 2 2 2 2 2 2 2 2 5" xfId="4211"/>
    <cellStyle name="Normal 2 2 2 2 2 2 2 2 2 2 2 2 2 2 2 2 2 2 2 2 2 2 2 2 2 2 2 2 2 2 2 2 2 2 2 2 2 2 2 2 2 2 5 10" xfId="35842"/>
    <cellStyle name="Normal 2 2 2 2 2 2 2 2 2 2 2 2 2 2 2 2 2 2 2 2 2 2 2 2 2 2 2 2 2 2 2 2 2 2 2 2 2 2 2 2 2 2 5 2" xfId="8824"/>
    <cellStyle name="Normal 2 2 2 2 2 2 2 2 2 2 2 2 2 2 2 2 2 2 2 2 2 2 2 2 2 2 2 2 2 2 2 2 2 2 2 2 2 2 2 2 2 2 5 3" xfId="8245"/>
    <cellStyle name="Normal 2 2 2 2 2 2 2 2 2 2 2 2 2 2 2 2 2 2 2 2 2 2 2 2 2 2 2 2 2 2 2 2 2 2 2 2 2 2 2 2 2 2 5 4" xfId="9481"/>
    <cellStyle name="Normal 2 2 2 2 2 2 2 2 2 2 2 2 2 2 2 2 2 2 2 2 2 2 2 2 2 2 2 2 2 2 2 2 2 2 2 2 2 2 2 2 2 2 5 5" xfId="12619"/>
    <cellStyle name="Normal 2 2 2 2 2 2 2 2 2 2 2 2 2 2 2 2 2 2 2 2 2 2 2 2 2 2 2 2 2 2 2 2 2 2 2 2 2 2 2 2 2 2 5 6" xfId="15738"/>
    <cellStyle name="Normal 2 2 2 2 2 2 2 2 2 2 2 2 2 2 2 2 2 2 2 2 2 2 2 2 2 2 2 2 2 2 2 2 2 2 2 2 2 2 2 2 2 2 5 7" xfId="18816"/>
    <cellStyle name="Normal 2 2 2 2 2 2 2 2 2 2 2 2 2 2 2 2 2 2 2 2 2 2 2 2 2 2 2 2 2 2 2 2 2 2 2 2 2 2 2 2 2 2 5 8" xfId="32528"/>
    <cellStyle name="Normal 2 2 2 2 2 2 2 2 2 2 2 2 2 2 2 2 2 2 2 2 2 2 2 2 2 2 2 2 2 2 2 2 2 2 2 2 2 2 2 2 2 2 5 9" xfId="33932"/>
    <cellStyle name="Normal 2 2 2 2 2 2 2 2 2 2 2 2 2 2 2 2 2 2 2 2 2 2 2 2 2 2 2 2 2 2 2 2 2 2 2 2 2 2 2 2 2 2 5_Tabla M" xfId="36777"/>
    <cellStyle name="Normal 2 2 2 2 2 2 2 2 2 2 2 2 2 2 2 2 2 2 2 2 2 2 2 2 2 2 2 2 2 2 2 2 2 2 2 2 2 2 2 2 2 2 6" xfId="4212"/>
    <cellStyle name="Normal 2 2 2 2 2 2 2 2 2 2 2 2 2 2 2 2 2 2 2 2 2 2 2 2 2 2 2 2 2 2 2 2 2 2 2 2 2 2 2 2 2 2 6 10" xfId="35336"/>
    <cellStyle name="Normal 2 2 2 2 2 2 2 2 2 2 2 2 2 2 2 2 2 2 2 2 2 2 2 2 2 2 2 2 2 2 2 2 2 2 2 2 2 2 2 2 2 2 6 2" xfId="8825"/>
    <cellStyle name="Normal 2 2 2 2 2 2 2 2 2 2 2 2 2 2 2 2 2 2 2 2 2 2 2 2 2 2 2 2 2 2 2 2 2 2 2 2 2 2 2 2 2 2 6 3" xfId="8244"/>
    <cellStyle name="Normal 2 2 2 2 2 2 2 2 2 2 2 2 2 2 2 2 2 2 2 2 2 2 2 2 2 2 2 2 2 2 2 2 2 2 2 2 2 2 2 2 2 2 6 4" xfId="9482"/>
    <cellStyle name="Normal 2 2 2 2 2 2 2 2 2 2 2 2 2 2 2 2 2 2 2 2 2 2 2 2 2 2 2 2 2 2 2 2 2 2 2 2 2 2 2 2 2 2 6 5" xfId="12620"/>
    <cellStyle name="Normal 2 2 2 2 2 2 2 2 2 2 2 2 2 2 2 2 2 2 2 2 2 2 2 2 2 2 2 2 2 2 2 2 2 2 2 2 2 2 2 2 2 2 6 6" xfId="15739"/>
    <cellStyle name="Normal 2 2 2 2 2 2 2 2 2 2 2 2 2 2 2 2 2 2 2 2 2 2 2 2 2 2 2 2 2 2 2 2 2 2 2 2 2 2 2 2 2 2 6 7" xfId="18817"/>
    <cellStyle name="Normal 2 2 2 2 2 2 2 2 2 2 2 2 2 2 2 2 2 2 2 2 2 2 2 2 2 2 2 2 2 2 2 2 2 2 2 2 2 2 2 2 2 2 6 8" xfId="31574"/>
    <cellStyle name="Normal 2 2 2 2 2 2 2 2 2 2 2 2 2 2 2 2 2 2 2 2 2 2 2 2 2 2 2 2 2 2 2 2 2 2 2 2 2 2 2 2 2 2 6 9" xfId="33171"/>
    <cellStyle name="Normal 2 2 2 2 2 2 2 2 2 2 2 2 2 2 2 2 2 2 2 2 2 2 2 2 2 2 2 2 2 2 2 2 2 2 2 2 2 2 2 2 2 2 6_Tabla M" xfId="36778"/>
    <cellStyle name="Normal 2 2 2 2 2 2 2 2 2 2 2 2 2 2 2 2 2 2 2 2 2 2 2 2 2 2 2 2 2 2 2 2 2 2 2 2 2 2 2 2 2 2 7" xfId="4213"/>
    <cellStyle name="Normal 2 2 2 2 2 2 2 2 2 2 2 2 2 2 2 2 2 2 2 2 2 2 2 2 2 2 2 2 2 2 2 2 2 2 2 2 2 2 2 2 2 2 7 10" xfId="34879"/>
    <cellStyle name="Normal 2 2 2 2 2 2 2 2 2 2 2 2 2 2 2 2 2 2 2 2 2 2 2 2 2 2 2 2 2 2 2 2 2 2 2 2 2 2 2 2 2 2 7 2" xfId="8826"/>
    <cellStyle name="Normal 2 2 2 2 2 2 2 2 2 2 2 2 2 2 2 2 2 2 2 2 2 2 2 2 2 2 2 2 2 2 2 2 2 2 2 2 2 2 2 2 2 2 7 3" xfId="8243"/>
    <cellStyle name="Normal 2 2 2 2 2 2 2 2 2 2 2 2 2 2 2 2 2 2 2 2 2 2 2 2 2 2 2 2 2 2 2 2 2 2 2 2 2 2 2 2 2 2 7 4" xfId="9483"/>
    <cellStyle name="Normal 2 2 2 2 2 2 2 2 2 2 2 2 2 2 2 2 2 2 2 2 2 2 2 2 2 2 2 2 2 2 2 2 2 2 2 2 2 2 2 2 2 2 7 5" xfId="12621"/>
    <cellStyle name="Normal 2 2 2 2 2 2 2 2 2 2 2 2 2 2 2 2 2 2 2 2 2 2 2 2 2 2 2 2 2 2 2 2 2 2 2 2 2 2 2 2 2 2 7 6" xfId="15740"/>
    <cellStyle name="Normal 2 2 2 2 2 2 2 2 2 2 2 2 2 2 2 2 2 2 2 2 2 2 2 2 2 2 2 2 2 2 2 2 2 2 2 2 2 2 2 2 2 2 7 7" xfId="18818"/>
    <cellStyle name="Normal 2 2 2 2 2 2 2 2 2 2 2 2 2 2 2 2 2 2 2 2 2 2 2 2 2 2 2 2 2 2 2 2 2 2 2 2 2 2 2 2 2 2 7 8" xfId="30461"/>
    <cellStyle name="Normal 2 2 2 2 2 2 2 2 2 2 2 2 2 2 2 2 2 2 2 2 2 2 2 2 2 2 2 2 2 2 2 2 2 2 2 2 2 2 2 2 2 2 7 9" xfId="30846"/>
    <cellStyle name="Normal 2 2 2 2 2 2 2 2 2 2 2 2 2 2 2 2 2 2 2 2 2 2 2 2 2 2 2 2 2 2 2 2 2 2 2 2 2 2 2 2 2 2 7_Tabla M" xfId="36779"/>
    <cellStyle name="Normal 2 2 2 2 2 2 2 2 2 2 2 2 2 2 2 2 2 2 2 2 2 2 2 2 2 2 2 2 2 2 2 2 2 2 2 2 2 2 2 2 2 2 8" xfId="4214"/>
    <cellStyle name="Normal 2 2 2 2 2 2 2 2 2 2 2 2 2 2 2 2 2 2 2 2 2 2 2 2 2 2 2 2 2 2 2 2 2 2 2 2 2 2 2 2 2 2 8 10" xfId="34425"/>
    <cellStyle name="Normal 2 2 2 2 2 2 2 2 2 2 2 2 2 2 2 2 2 2 2 2 2 2 2 2 2 2 2 2 2 2 2 2 2 2 2 2 2 2 2 2 2 2 8 2" xfId="8827"/>
    <cellStyle name="Normal 2 2 2 2 2 2 2 2 2 2 2 2 2 2 2 2 2 2 2 2 2 2 2 2 2 2 2 2 2 2 2 2 2 2 2 2 2 2 2 2 2 2 8 3" xfId="8230"/>
    <cellStyle name="Normal 2 2 2 2 2 2 2 2 2 2 2 2 2 2 2 2 2 2 2 2 2 2 2 2 2 2 2 2 2 2 2 2 2 2 2 2 2 2 2 2 2 2 8 4" xfId="9496"/>
    <cellStyle name="Normal 2 2 2 2 2 2 2 2 2 2 2 2 2 2 2 2 2 2 2 2 2 2 2 2 2 2 2 2 2 2 2 2 2 2 2 2 2 2 2 2 2 2 8 5" xfId="12634"/>
    <cellStyle name="Normal 2 2 2 2 2 2 2 2 2 2 2 2 2 2 2 2 2 2 2 2 2 2 2 2 2 2 2 2 2 2 2 2 2 2 2 2 2 2 2 2 2 2 8 6" xfId="15753"/>
    <cellStyle name="Normal 2 2 2 2 2 2 2 2 2 2 2 2 2 2 2 2 2 2 2 2 2 2 2 2 2 2 2 2 2 2 2 2 2 2 2 2 2 2 2 2 2 2 8 7" xfId="18831"/>
    <cellStyle name="Normal 2 2 2 2 2 2 2 2 2 2 2 2 2 2 2 2 2 2 2 2 2 2 2 2 2 2 2 2 2 2 2 2 2 2 2 2 2 2 2 2 2 2 8 8" xfId="29293"/>
    <cellStyle name="Normal 2 2 2 2 2 2 2 2 2 2 2 2 2 2 2 2 2 2 2 2 2 2 2 2 2 2 2 2 2 2 2 2 2 2 2 2 2 2 2 2 2 2 8 9" xfId="27040"/>
    <cellStyle name="Normal 2 2 2 2 2 2 2 2 2 2 2 2 2 2 2 2 2 2 2 2 2 2 2 2 2 2 2 2 2 2 2 2 2 2 2 2 2 2 2 2 2 2 8_Tabla M" xfId="36780"/>
    <cellStyle name="Normal 2 2 2 2 2 2 2 2 2 2 2 2 2 2 2 2 2 2 2 2 2 2 2 2 2 2 2 2 2 2 2 2 2 2 2 2 2 2 2 2 2 2 9" xfId="4215"/>
    <cellStyle name="Normal 2 2 2 2 2 2 2 2 2 2 2 2 2 2 2 2 2 2 2 2 2 2 2 2 2 2 2 2 2 2 2 2 2 2 2 2 2 2 2 2 2 2 9 10" xfId="28268"/>
    <cellStyle name="Normal 2 2 2 2 2 2 2 2 2 2 2 2 2 2 2 2 2 2 2 2 2 2 2 2 2 2 2 2 2 2 2 2 2 2 2 2 2 2 2 2 2 2 9 2" xfId="8828"/>
    <cellStyle name="Normal 2 2 2 2 2 2 2 2 2 2 2 2 2 2 2 2 2 2 2 2 2 2 2 2 2 2 2 2 2 2 2 2 2 2 2 2 2 2 2 2 2 2 9 3" xfId="8229"/>
    <cellStyle name="Normal 2 2 2 2 2 2 2 2 2 2 2 2 2 2 2 2 2 2 2 2 2 2 2 2 2 2 2 2 2 2 2 2 2 2 2 2 2 2 2 2 2 2 9 4" xfId="9497"/>
    <cellStyle name="Normal 2 2 2 2 2 2 2 2 2 2 2 2 2 2 2 2 2 2 2 2 2 2 2 2 2 2 2 2 2 2 2 2 2 2 2 2 2 2 2 2 2 2 9 5" xfId="12635"/>
    <cellStyle name="Normal 2 2 2 2 2 2 2 2 2 2 2 2 2 2 2 2 2 2 2 2 2 2 2 2 2 2 2 2 2 2 2 2 2 2 2 2 2 2 2 2 2 2 9 6" xfId="15754"/>
    <cellStyle name="Normal 2 2 2 2 2 2 2 2 2 2 2 2 2 2 2 2 2 2 2 2 2 2 2 2 2 2 2 2 2 2 2 2 2 2 2 2 2 2 2 2 2 2 9 7" xfId="18832"/>
    <cellStyle name="Normal 2 2 2 2 2 2 2 2 2 2 2 2 2 2 2 2 2 2 2 2 2 2 2 2 2 2 2 2 2 2 2 2 2 2 2 2 2 2 2 2 2 2 9 8" xfId="28167"/>
    <cellStyle name="Normal 2 2 2 2 2 2 2 2 2 2 2 2 2 2 2 2 2 2 2 2 2 2 2 2 2 2 2 2 2 2 2 2 2 2 2 2 2 2 2 2 2 2 9 9" xfId="30908"/>
    <cellStyle name="Normal 2 2 2 2 2 2 2 2 2 2 2 2 2 2 2 2 2 2 2 2 2 2 2 2 2 2 2 2 2 2 2 2 2 2 2 2 2 2 2 2 2 2 9_Tabla M" xfId="36781"/>
    <cellStyle name="Normal 2 2 2 2 2 2 2 2 2 2 2 2 2 2 2 2 2 2 2 2 2 2 2 2 2 2 2 2 2 2 2 2 2 2 2 2 2 2 2 2 2 2_Tabla M" xfId="36488"/>
    <cellStyle name="Normal 2 2 2 2 2 2 2 2 2 2 2 2 2 2 2 2 2 2 2 2 2 2 2 2 2 2 2 2 2 2 2 2 2 2 2 2 2 2 2 2 2 20" xfId="4216"/>
    <cellStyle name="Normal 2 2 2 2 2 2 2 2 2 2 2 2 2 2 2 2 2 2 2 2 2 2 2 2 2 2 2 2 2 2 2 2 2 2 2 2 2 2 2 2 2 21" xfId="4217"/>
    <cellStyle name="Normal 2 2 2 2 2 2 2 2 2 2 2 2 2 2 2 2 2 2 2 2 2 2 2 2 2 2 2 2 2 2 2 2 2 2 2 2 2 2 2 2 2 22" xfId="4218"/>
    <cellStyle name="Normal 2 2 2 2 2 2 2 2 2 2 2 2 2 2 2 2 2 2 2 2 2 2 2 2 2 2 2 2 2 2 2 2 2 2 2 2 2 2 2 2 2 23" xfId="4219"/>
    <cellStyle name="Normal 2 2 2 2 2 2 2 2 2 2 2 2 2 2 2 2 2 2 2 2 2 2 2 2 2 2 2 2 2 2 2 2 2 2 2 2 2 2 2 2 2 24" xfId="4220"/>
    <cellStyle name="Normal 2 2 2 2 2 2 2 2 2 2 2 2 2 2 2 2 2 2 2 2 2 2 2 2 2 2 2 2 2 2 2 2 2 2 2 2 2 2 2 2 2 25" xfId="4221"/>
    <cellStyle name="Normal 2 2 2 2 2 2 2 2 2 2 2 2 2 2 2 2 2 2 2 2 2 2 2 2 2 2 2 2 2 2 2 2 2 2 2 2 2 2 2 2 2 26" xfId="4222"/>
    <cellStyle name="Normal 2 2 2 2 2 2 2 2 2 2 2 2 2 2 2 2 2 2 2 2 2 2 2 2 2 2 2 2 2 2 2 2 2 2 2 2 2 2 2 2 2 27" xfId="4223"/>
    <cellStyle name="Normal 2 2 2 2 2 2 2 2 2 2 2 2 2 2 2 2 2 2 2 2 2 2 2 2 2 2 2 2 2 2 2 2 2 2 2 2 2 2 2 2 2 28" xfId="4224"/>
    <cellStyle name="Normal 2 2 2 2 2 2 2 2 2 2 2 2 2 2 2 2 2 2 2 2 2 2 2 2 2 2 2 2 2 2 2 2 2 2 2 2 2 2 2 2 2 29" xfId="4225"/>
    <cellStyle name="Normal 2 2 2 2 2 2 2 2 2 2 2 2 2 2 2 2 2 2 2 2 2 2 2 2 2 2 2 2 2 2 2 2 2 2 2 2 2 2 2 2 2 3" xfId="4226"/>
    <cellStyle name="Normal 2 2 2 2 2 2 2 2 2 2 2 2 2 2 2 2 2 2 2 2 2 2 2 2 2 2 2 2 2 2 2 2 2 2 2 2 2 2 2 2 2 30" xfId="4227"/>
    <cellStyle name="Normal 2 2 2 2 2 2 2 2 2 2 2 2 2 2 2 2 2 2 2 2 2 2 2 2 2 2 2 2 2 2 2 2 2 2 2 2 2 2 2 2 2 31" xfId="4228"/>
    <cellStyle name="Normal 2 2 2 2 2 2 2 2 2 2 2 2 2 2 2 2 2 2 2 2 2 2 2 2 2 2 2 2 2 2 2 2 2 2 2 2 2 2 2 2 2 32" xfId="4229"/>
    <cellStyle name="Normal 2 2 2 2 2 2 2 2 2 2 2 2 2 2 2 2 2 2 2 2 2 2 2 2 2 2 2 2 2 2 2 2 2 2 2 2 2 2 2 2 2 33" xfId="4230"/>
    <cellStyle name="Normal 2 2 2 2 2 2 2 2 2 2 2 2 2 2 2 2 2 2 2 2 2 2 2 2 2 2 2 2 2 2 2 2 2 2 2 2 2 2 2 2 2 34" xfId="4231"/>
    <cellStyle name="Normal 2 2 2 2 2 2 2 2 2 2 2 2 2 2 2 2 2 2 2 2 2 2 2 2 2 2 2 2 2 2 2 2 2 2 2 2 2 2 2 2 2 35" xfId="8297"/>
    <cellStyle name="Normal 2 2 2 2 2 2 2 2 2 2 2 2 2 2 2 2 2 2 2 2 2 2 2 2 2 2 2 2 2 2 2 2 2 2 2 2 2 2 2 2 2 36" xfId="9341"/>
    <cellStyle name="Normal 2 2 2 2 2 2 2 2 2 2 2 2 2 2 2 2 2 2 2 2 2 2 2 2 2 2 2 2 2 2 2 2 2 2 2 2 2 2 2 2 2 37" xfId="12479"/>
    <cellStyle name="Normal 2 2 2 2 2 2 2 2 2 2 2 2 2 2 2 2 2 2 2 2 2 2 2 2 2 2 2 2 2 2 2 2 2 2 2 2 2 2 2 2 2 38" xfId="15605"/>
    <cellStyle name="Normal 2 2 2 2 2 2 2 2 2 2 2 2 2 2 2 2 2 2 2 2 2 2 2 2 2 2 2 2 2 2 2 2 2 2 2 2 2 2 2 2 2 39" xfId="18686"/>
    <cellStyle name="Normal 2 2 2 2 2 2 2 2 2 2 2 2 2 2 2 2 2 2 2 2 2 2 2 2 2 2 2 2 2 2 2 2 2 2 2 2 2 2 2 2 2 4" xfId="4232"/>
    <cellStyle name="Normal 2 2 2 2 2 2 2 2 2 2 2 2 2 2 2 2 2 2 2 2 2 2 2 2 2 2 2 2 2 2 2 2 2 2 2 2 2 2 2 2 2 40" xfId="21680"/>
    <cellStyle name="Normal 2 2 2 2 2 2 2 2 2 2 2 2 2 2 2 2 2 2 2 2 2 2 2 2 2 2 2 2 2 2 2 2 2 2 2 2 2 2 2 2 2 41" xfId="28222"/>
    <cellStyle name="Normal 2 2 2 2 2 2 2 2 2 2 2 2 2 2 2 2 2 2 2 2 2 2 2 2 2 2 2 2 2 2 2 2 2 2 2 2 2 2 2 2 2 42" xfId="28595"/>
    <cellStyle name="Normal 2 2 2 2 2 2 2 2 2 2 2 2 2 2 2 2 2 2 2 2 2 2 2 2 2 2 2 2 2 2 2 2 2 2 2 2 2 2 2 2 2 43" xfId="35376"/>
    <cellStyle name="Normal 2 2 2 2 2 2 2 2 2 2 2 2 2 2 2 2 2 2 2 2 2 2 2 2 2 2 2 2 2 2 2 2 2 2 2 2 2 2 2 2 2 5" xfId="4233"/>
    <cellStyle name="Normal 2 2 2 2 2 2 2 2 2 2 2 2 2 2 2 2 2 2 2 2 2 2 2 2 2 2 2 2 2 2 2 2 2 2 2 2 2 2 2 2 2 6" xfId="4234"/>
    <cellStyle name="Normal 2 2 2 2 2 2 2 2 2 2 2 2 2 2 2 2 2 2 2 2 2 2 2 2 2 2 2 2 2 2 2 2 2 2 2 2 2 2 2 2 2 7" xfId="4235"/>
    <cellStyle name="Normal 2 2 2 2 2 2 2 2 2 2 2 2 2 2 2 2 2 2 2 2 2 2 2 2 2 2 2 2 2 2 2 2 2 2 2 2 2 2 2 2 2 8" xfId="4236"/>
    <cellStyle name="Normal 2 2 2 2 2 2 2 2 2 2 2 2 2 2 2 2 2 2 2 2 2 2 2 2 2 2 2 2 2 2 2 2 2 2 2 2 2 2 2 2 2 9" xfId="4237"/>
    <cellStyle name="Normal 2 2 2 2 2 2 2 2 2 2 2 2 2 2 2 2 2 2 2 2 2 2 2 2 2 2 2 2 2 2 2 2 2 2 2 2 2 2 2 2 2_Tabla M" xfId="36487"/>
    <cellStyle name="Normal 2 2 2 2 2 2 2 2 2 2 2 2 2 2 2 2 2 2 2 2 2 2 2 2 2 2 2 2 2 2 2 2 2 2 2 2 2 2 2 2 20" xfId="4238"/>
    <cellStyle name="Normal 2 2 2 2 2 2 2 2 2 2 2 2 2 2 2 2 2 2 2 2 2 2 2 2 2 2 2 2 2 2 2 2 2 2 2 2 2 2 2 2 20 10" xfId="26900"/>
    <cellStyle name="Normal 2 2 2 2 2 2 2 2 2 2 2 2 2 2 2 2 2 2 2 2 2 2 2 2 2 2 2 2 2 2 2 2 2 2 2 2 2 2 2 2 20 2" xfId="8850"/>
    <cellStyle name="Normal 2 2 2 2 2 2 2 2 2 2 2 2 2 2 2 2 2 2 2 2 2 2 2 2 2 2 2 2 2 2 2 2 2 2 2 2 2 2 2 2 20 3" xfId="8183"/>
    <cellStyle name="Normal 2 2 2 2 2 2 2 2 2 2 2 2 2 2 2 2 2 2 2 2 2 2 2 2 2 2 2 2 2 2 2 2 2 2 2 2 2 2 2 2 20 4" xfId="9588"/>
    <cellStyle name="Normal 2 2 2 2 2 2 2 2 2 2 2 2 2 2 2 2 2 2 2 2 2 2 2 2 2 2 2 2 2 2 2 2 2 2 2 2 2 2 2 2 20 5" xfId="12727"/>
    <cellStyle name="Normal 2 2 2 2 2 2 2 2 2 2 2 2 2 2 2 2 2 2 2 2 2 2 2 2 2 2 2 2 2 2 2 2 2 2 2 2 2 2 2 2 20 6" xfId="15840"/>
    <cellStyle name="Normal 2 2 2 2 2 2 2 2 2 2 2 2 2 2 2 2 2 2 2 2 2 2 2 2 2 2 2 2 2 2 2 2 2 2 2 2 2 2 2 2 20 7" xfId="18905"/>
    <cellStyle name="Normal 2 2 2 2 2 2 2 2 2 2 2 2 2 2 2 2 2 2 2 2 2 2 2 2 2 2 2 2 2 2 2 2 2 2 2 2 2 2 2 2 20 8" xfId="30460"/>
    <cellStyle name="Normal 2 2 2 2 2 2 2 2 2 2 2 2 2 2 2 2 2 2 2 2 2 2 2 2 2 2 2 2 2 2 2 2 2 2 2 2 2 2 2 2 20 9" xfId="30845"/>
    <cellStyle name="Normal 2 2 2 2 2 2 2 2 2 2 2 2 2 2 2 2 2 2 2 2 2 2 2 2 2 2 2 2 2 2 2 2 2 2 2 2 2 2 2 2 20_Tabla M" xfId="36782"/>
    <cellStyle name="Normal 2 2 2 2 2 2 2 2 2 2 2 2 2 2 2 2 2 2 2 2 2 2 2 2 2 2 2 2 2 2 2 2 2 2 2 2 2 2 2 2 21" xfId="4239"/>
    <cellStyle name="Normal 2 2 2 2 2 2 2 2 2 2 2 2 2 2 2 2 2 2 2 2 2 2 2 2 2 2 2 2 2 2 2 2 2 2 2 2 2 2 2 2 21 10" xfId="35751"/>
    <cellStyle name="Normal 2 2 2 2 2 2 2 2 2 2 2 2 2 2 2 2 2 2 2 2 2 2 2 2 2 2 2 2 2 2 2 2 2 2 2 2 2 2 2 2 21 2" xfId="8851"/>
    <cellStyle name="Normal 2 2 2 2 2 2 2 2 2 2 2 2 2 2 2 2 2 2 2 2 2 2 2 2 2 2 2 2 2 2 2 2 2 2 2 2 2 2 2 2 21 3" xfId="8182"/>
    <cellStyle name="Normal 2 2 2 2 2 2 2 2 2 2 2 2 2 2 2 2 2 2 2 2 2 2 2 2 2 2 2 2 2 2 2 2 2 2 2 2 2 2 2 2 21 4" xfId="9589"/>
    <cellStyle name="Normal 2 2 2 2 2 2 2 2 2 2 2 2 2 2 2 2 2 2 2 2 2 2 2 2 2 2 2 2 2 2 2 2 2 2 2 2 2 2 2 2 21 5" xfId="12728"/>
    <cellStyle name="Normal 2 2 2 2 2 2 2 2 2 2 2 2 2 2 2 2 2 2 2 2 2 2 2 2 2 2 2 2 2 2 2 2 2 2 2 2 2 2 2 2 21 6" xfId="15841"/>
    <cellStyle name="Normal 2 2 2 2 2 2 2 2 2 2 2 2 2 2 2 2 2 2 2 2 2 2 2 2 2 2 2 2 2 2 2 2 2 2 2 2 2 2 2 2 21 7" xfId="18906"/>
    <cellStyle name="Normal 2 2 2 2 2 2 2 2 2 2 2 2 2 2 2 2 2 2 2 2 2 2 2 2 2 2 2 2 2 2 2 2 2 2 2 2 2 2 2 2 21 8" xfId="29292"/>
    <cellStyle name="Normal 2 2 2 2 2 2 2 2 2 2 2 2 2 2 2 2 2 2 2 2 2 2 2 2 2 2 2 2 2 2 2 2 2 2 2 2 2 2 2 2 21 9" xfId="27207"/>
    <cellStyle name="Normal 2 2 2 2 2 2 2 2 2 2 2 2 2 2 2 2 2 2 2 2 2 2 2 2 2 2 2 2 2 2 2 2 2 2 2 2 2 2 2 2 21_Tabla M" xfId="36783"/>
    <cellStyle name="Normal 2 2 2 2 2 2 2 2 2 2 2 2 2 2 2 2 2 2 2 2 2 2 2 2 2 2 2 2 2 2 2 2 2 2 2 2 2 2 2 2 22" xfId="4240"/>
    <cellStyle name="Normal 2 2 2 2 2 2 2 2 2 2 2 2 2 2 2 2 2 2 2 2 2 2 2 2 2 2 2 2 2 2 2 2 2 2 2 2 2 2 2 2 22 10" xfId="35335"/>
    <cellStyle name="Normal 2 2 2 2 2 2 2 2 2 2 2 2 2 2 2 2 2 2 2 2 2 2 2 2 2 2 2 2 2 2 2 2 2 2 2 2 2 2 2 2 22 2" xfId="8852"/>
    <cellStyle name="Normal 2 2 2 2 2 2 2 2 2 2 2 2 2 2 2 2 2 2 2 2 2 2 2 2 2 2 2 2 2 2 2 2 2 2 2 2 2 2 2 2 22 3" xfId="8181"/>
    <cellStyle name="Normal 2 2 2 2 2 2 2 2 2 2 2 2 2 2 2 2 2 2 2 2 2 2 2 2 2 2 2 2 2 2 2 2 2 2 2 2 2 2 2 2 22 4" xfId="9590"/>
    <cellStyle name="Normal 2 2 2 2 2 2 2 2 2 2 2 2 2 2 2 2 2 2 2 2 2 2 2 2 2 2 2 2 2 2 2 2 2 2 2 2 2 2 2 2 22 5" xfId="12729"/>
    <cellStyle name="Normal 2 2 2 2 2 2 2 2 2 2 2 2 2 2 2 2 2 2 2 2 2 2 2 2 2 2 2 2 2 2 2 2 2 2 2 2 2 2 2 2 22 6" xfId="15842"/>
    <cellStyle name="Normal 2 2 2 2 2 2 2 2 2 2 2 2 2 2 2 2 2 2 2 2 2 2 2 2 2 2 2 2 2 2 2 2 2 2 2 2 2 2 2 2 22 7" xfId="18907"/>
    <cellStyle name="Normal 2 2 2 2 2 2 2 2 2 2 2 2 2 2 2 2 2 2 2 2 2 2 2 2 2 2 2 2 2 2 2 2 2 2 2 2 2 2 2 2 22 8" xfId="28166"/>
    <cellStyle name="Normal 2 2 2 2 2 2 2 2 2 2 2 2 2 2 2 2 2 2 2 2 2 2 2 2 2 2 2 2 2 2 2 2 2 2 2 2 2 2 2 2 22 9" xfId="30909"/>
    <cellStyle name="Normal 2 2 2 2 2 2 2 2 2 2 2 2 2 2 2 2 2 2 2 2 2 2 2 2 2 2 2 2 2 2 2 2 2 2 2 2 2 2 2 2 22_Tabla M" xfId="36784"/>
    <cellStyle name="Normal 2 2 2 2 2 2 2 2 2 2 2 2 2 2 2 2 2 2 2 2 2 2 2 2 2 2 2 2 2 2 2 2 2 2 2 2 2 2 2 2 23" xfId="4241"/>
    <cellStyle name="Normal 2 2 2 2 2 2 2 2 2 2 2 2 2 2 2 2 2 2 2 2 2 2 2 2 2 2 2 2 2 2 2 2 2 2 2 2 2 2 2 2 23 10" xfId="34878"/>
    <cellStyle name="Normal 2 2 2 2 2 2 2 2 2 2 2 2 2 2 2 2 2 2 2 2 2 2 2 2 2 2 2 2 2 2 2 2 2 2 2 2 2 2 2 2 23 2" xfId="8853"/>
    <cellStyle name="Normal 2 2 2 2 2 2 2 2 2 2 2 2 2 2 2 2 2 2 2 2 2 2 2 2 2 2 2 2 2 2 2 2 2 2 2 2 2 2 2 2 23 3" xfId="8180"/>
    <cellStyle name="Normal 2 2 2 2 2 2 2 2 2 2 2 2 2 2 2 2 2 2 2 2 2 2 2 2 2 2 2 2 2 2 2 2 2 2 2 2 2 2 2 2 23 4" xfId="9591"/>
    <cellStyle name="Normal 2 2 2 2 2 2 2 2 2 2 2 2 2 2 2 2 2 2 2 2 2 2 2 2 2 2 2 2 2 2 2 2 2 2 2 2 2 2 2 2 23 5" xfId="12730"/>
    <cellStyle name="Normal 2 2 2 2 2 2 2 2 2 2 2 2 2 2 2 2 2 2 2 2 2 2 2 2 2 2 2 2 2 2 2 2 2 2 2 2 2 2 2 2 23 6" xfId="15843"/>
    <cellStyle name="Normal 2 2 2 2 2 2 2 2 2 2 2 2 2 2 2 2 2 2 2 2 2 2 2 2 2 2 2 2 2 2 2 2 2 2 2 2 2 2 2 2 23 7" xfId="18908"/>
    <cellStyle name="Normal 2 2 2 2 2 2 2 2 2 2 2 2 2 2 2 2 2 2 2 2 2 2 2 2 2 2 2 2 2 2 2 2 2 2 2 2 2 2 2 2 23 8" xfId="32527"/>
    <cellStyle name="Normal 2 2 2 2 2 2 2 2 2 2 2 2 2 2 2 2 2 2 2 2 2 2 2 2 2 2 2 2 2 2 2 2 2 2 2 2 2 2 2 2 23 9" xfId="33931"/>
    <cellStyle name="Normal 2 2 2 2 2 2 2 2 2 2 2 2 2 2 2 2 2 2 2 2 2 2 2 2 2 2 2 2 2 2 2 2 2 2 2 2 2 2 2 2 23_Tabla M" xfId="36785"/>
    <cellStyle name="Normal 2 2 2 2 2 2 2 2 2 2 2 2 2 2 2 2 2 2 2 2 2 2 2 2 2 2 2 2 2 2 2 2 2 2 2 2 2 2 2 2 24" xfId="4242"/>
    <cellStyle name="Normal 2 2 2 2 2 2 2 2 2 2 2 2 2 2 2 2 2 2 2 2 2 2 2 2 2 2 2 2 2 2 2 2 2 2 2 2 2 2 2 2 24 10" xfId="34424"/>
    <cellStyle name="Normal 2 2 2 2 2 2 2 2 2 2 2 2 2 2 2 2 2 2 2 2 2 2 2 2 2 2 2 2 2 2 2 2 2 2 2 2 2 2 2 2 24 2" xfId="8854"/>
    <cellStyle name="Normal 2 2 2 2 2 2 2 2 2 2 2 2 2 2 2 2 2 2 2 2 2 2 2 2 2 2 2 2 2 2 2 2 2 2 2 2 2 2 2 2 24 3" xfId="8179"/>
    <cellStyle name="Normal 2 2 2 2 2 2 2 2 2 2 2 2 2 2 2 2 2 2 2 2 2 2 2 2 2 2 2 2 2 2 2 2 2 2 2 2 2 2 2 2 24 4" xfId="9592"/>
    <cellStyle name="Normal 2 2 2 2 2 2 2 2 2 2 2 2 2 2 2 2 2 2 2 2 2 2 2 2 2 2 2 2 2 2 2 2 2 2 2 2 2 2 2 2 24 5" xfId="12731"/>
    <cellStyle name="Normal 2 2 2 2 2 2 2 2 2 2 2 2 2 2 2 2 2 2 2 2 2 2 2 2 2 2 2 2 2 2 2 2 2 2 2 2 2 2 2 2 24 6" xfId="15844"/>
    <cellStyle name="Normal 2 2 2 2 2 2 2 2 2 2 2 2 2 2 2 2 2 2 2 2 2 2 2 2 2 2 2 2 2 2 2 2 2 2 2 2 2 2 2 2 24 7" xfId="18909"/>
    <cellStyle name="Normal 2 2 2 2 2 2 2 2 2 2 2 2 2 2 2 2 2 2 2 2 2 2 2 2 2 2 2 2 2 2 2 2 2 2 2 2 2 2 2 2 24 8" xfId="31573"/>
    <cellStyle name="Normal 2 2 2 2 2 2 2 2 2 2 2 2 2 2 2 2 2 2 2 2 2 2 2 2 2 2 2 2 2 2 2 2 2 2 2 2 2 2 2 2 24 9" xfId="33170"/>
    <cellStyle name="Normal 2 2 2 2 2 2 2 2 2 2 2 2 2 2 2 2 2 2 2 2 2 2 2 2 2 2 2 2 2 2 2 2 2 2 2 2 2 2 2 2 24_Tabla M" xfId="36786"/>
    <cellStyle name="Normal 2 2 2 2 2 2 2 2 2 2 2 2 2 2 2 2 2 2 2 2 2 2 2 2 2 2 2 2 2 2 2 2 2 2 2 2 2 2 2 2 25" xfId="4243"/>
    <cellStyle name="Normal 2 2 2 2 2 2 2 2 2 2 2 2 2 2 2 2 2 2 2 2 2 2 2 2 2 2 2 2 2 2 2 2 2 2 2 2 2 2 2 2 25 10" xfId="27367"/>
    <cellStyle name="Normal 2 2 2 2 2 2 2 2 2 2 2 2 2 2 2 2 2 2 2 2 2 2 2 2 2 2 2 2 2 2 2 2 2 2 2 2 2 2 2 2 25 2" xfId="8855"/>
    <cellStyle name="Normal 2 2 2 2 2 2 2 2 2 2 2 2 2 2 2 2 2 2 2 2 2 2 2 2 2 2 2 2 2 2 2 2 2 2 2 2 2 2 2 2 25 3" xfId="8178"/>
    <cellStyle name="Normal 2 2 2 2 2 2 2 2 2 2 2 2 2 2 2 2 2 2 2 2 2 2 2 2 2 2 2 2 2 2 2 2 2 2 2 2 2 2 2 2 25 4" xfId="9593"/>
    <cellStyle name="Normal 2 2 2 2 2 2 2 2 2 2 2 2 2 2 2 2 2 2 2 2 2 2 2 2 2 2 2 2 2 2 2 2 2 2 2 2 2 2 2 2 25 5" xfId="12732"/>
    <cellStyle name="Normal 2 2 2 2 2 2 2 2 2 2 2 2 2 2 2 2 2 2 2 2 2 2 2 2 2 2 2 2 2 2 2 2 2 2 2 2 2 2 2 2 25 6" xfId="15845"/>
    <cellStyle name="Normal 2 2 2 2 2 2 2 2 2 2 2 2 2 2 2 2 2 2 2 2 2 2 2 2 2 2 2 2 2 2 2 2 2 2 2 2 2 2 2 2 25 7" xfId="18910"/>
    <cellStyle name="Normal 2 2 2 2 2 2 2 2 2 2 2 2 2 2 2 2 2 2 2 2 2 2 2 2 2 2 2 2 2 2 2 2 2 2 2 2 2 2 2 2 25 8" xfId="30459"/>
    <cellStyle name="Normal 2 2 2 2 2 2 2 2 2 2 2 2 2 2 2 2 2 2 2 2 2 2 2 2 2 2 2 2 2 2 2 2 2 2 2 2 2 2 2 2 25 9" xfId="26993"/>
    <cellStyle name="Normal 2 2 2 2 2 2 2 2 2 2 2 2 2 2 2 2 2 2 2 2 2 2 2 2 2 2 2 2 2 2 2 2 2 2 2 2 2 2 2 2 25_Tabla M" xfId="36787"/>
    <cellStyle name="Normal 2 2 2 2 2 2 2 2 2 2 2 2 2 2 2 2 2 2 2 2 2 2 2 2 2 2 2 2 2 2 2 2 2 2 2 2 2 2 2 2 26" xfId="4244"/>
    <cellStyle name="Normal 2 2 2 2 2 2 2 2 2 2 2 2 2 2 2 2 2 2 2 2 2 2 2 2 2 2 2 2 2 2 2 2 2 2 2 2 2 2 2 2 26 10" xfId="31553"/>
    <cellStyle name="Normal 2 2 2 2 2 2 2 2 2 2 2 2 2 2 2 2 2 2 2 2 2 2 2 2 2 2 2 2 2 2 2 2 2 2 2 2 2 2 2 2 26 2" xfId="8856"/>
    <cellStyle name="Normal 2 2 2 2 2 2 2 2 2 2 2 2 2 2 2 2 2 2 2 2 2 2 2 2 2 2 2 2 2 2 2 2 2 2 2 2 2 2 2 2 26 3" xfId="8165"/>
    <cellStyle name="Normal 2 2 2 2 2 2 2 2 2 2 2 2 2 2 2 2 2 2 2 2 2 2 2 2 2 2 2 2 2 2 2 2 2 2 2 2 2 2 2 2 26 4" xfId="9606"/>
    <cellStyle name="Normal 2 2 2 2 2 2 2 2 2 2 2 2 2 2 2 2 2 2 2 2 2 2 2 2 2 2 2 2 2 2 2 2 2 2 2 2 2 2 2 2 26 5" xfId="12745"/>
    <cellStyle name="Normal 2 2 2 2 2 2 2 2 2 2 2 2 2 2 2 2 2 2 2 2 2 2 2 2 2 2 2 2 2 2 2 2 2 2 2 2 2 2 2 2 26 6" xfId="15858"/>
    <cellStyle name="Normal 2 2 2 2 2 2 2 2 2 2 2 2 2 2 2 2 2 2 2 2 2 2 2 2 2 2 2 2 2 2 2 2 2 2 2 2 2 2 2 2 26 7" xfId="18923"/>
    <cellStyle name="Normal 2 2 2 2 2 2 2 2 2 2 2 2 2 2 2 2 2 2 2 2 2 2 2 2 2 2 2 2 2 2 2 2 2 2 2 2 2 2 2 2 26 8" xfId="29291"/>
    <cellStyle name="Normal 2 2 2 2 2 2 2 2 2 2 2 2 2 2 2 2 2 2 2 2 2 2 2 2 2 2 2 2 2 2 2 2 2 2 2 2 2 2 2 2 26 9" xfId="28368"/>
    <cellStyle name="Normal 2 2 2 2 2 2 2 2 2 2 2 2 2 2 2 2 2 2 2 2 2 2 2 2 2 2 2 2 2 2 2 2 2 2 2 2 2 2 2 2 26_Tabla M" xfId="36788"/>
    <cellStyle name="Normal 2 2 2 2 2 2 2 2 2 2 2 2 2 2 2 2 2 2 2 2 2 2 2 2 2 2 2 2 2 2 2 2 2 2 2 2 2 2 2 2 27" xfId="4245"/>
    <cellStyle name="Normal 2 2 2 2 2 2 2 2 2 2 2 2 2 2 2 2 2 2 2 2 2 2 2 2 2 2 2 2 2 2 2 2 2 2 2 2 2 2 2 2 27 10" xfId="33424"/>
    <cellStyle name="Normal 2 2 2 2 2 2 2 2 2 2 2 2 2 2 2 2 2 2 2 2 2 2 2 2 2 2 2 2 2 2 2 2 2 2 2 2 2 2 2 2 27 2" xfId="8857"/>
    <cellStyle name="Normal 2 2 2 2 2 2 2 2 2 2 2 2 2 2 2 2 2 2 2 2 2 2 2 2 2 2 2 2 2 2 2 2 2 2 2 2 2 2 2 2 27 3" xfId="8164"/>
    <cellStyle name="Normal 2 2 2 2 2 2 2 2 2 2 2 2 2 2 2 2 2 2 2 2 2 2 2 2 2 2 2 2 2 2 2 2 2 2 2 2 2 2 2 2 27 4" xfId="9607"/>
    <cellStyle name="Normal 2 2 2 2 2 2 2 2 2 2 2 2 2 2 2 2 2 2 2 2 2 2 2 2 2 2 2 2 2 2 2 2 2 2 2 2 2 2 2 2 27 5" xfId="12746"/>
    <cellStyle name="Normal 2 2 2 2 2 2 2 2 2 2 2 2 2 2 2 2 2 2 2 2 2 2 2 2 2 2 2 2 2 2 2 2 2 2 2 2 2 2 2 2 27 6" xfId="15859"/>
    <cellStyle name="Normal 2 2 2 2 2 2 2 2 2 2 2 2 2 2 2 2 2 2 2 2 2 2 2 2 2 2 2 2 2 2 2 2 2 2 2 2 2 2 2 2 27 7" xfId="18924"/>
    <cellStyle name="Normal 2 2 2 2 2 2 2 2 2 2 2 2 2 2 2 2 2 2 2 2 2 2 2 2 2 2 2 2 2 2 2 2 2 2 2 2 2 2 2 2 27 8" xfId="28165"/>
    <cellStyle name="Normal 2 2 2 2 2 2 2 2 2 2 2 2 2 2 2 2 2 2 2 2 2 2 2 2 2 2 2 2 2 2 2 2 2 2 2 2 2 2 2 2 27 9" xfId="31901"/>
    <cellStyle name="Normal 2 2 2 2 2 2 2 2 2 2 2 2 2 2 2 2 2 2 2 2 2 2 2 2 2 2 2 2 2 2 2 2 2 2 2 2 2 2 2 2 27_Tabla M" xfId="36789"/>
    <cellStyle name="Normal 2 2 2 2 2 2 2 2 2 2 2 2 2 2 2 2 2 2 2 2 2 2 2 2 2 2 2 2 2 2 2 2 2 2 2 2 2 2 2 2 28" xfId="4246"/>
    <cellStyle name="Normal 2 2 2 2 2 2 2 2 2 2 2 2 2 2 2 2 2 2 2 2 2 2 2 2 2 2 2 2 2 2 2 2 2 2 2 2 2 2 2 2 28 10" xfId="35843"/>
    <cellStyle name="Normal 2 2 2 2 2 2 2 2 2 2 2 2 2 2 2 2 2 2 2 2 2 2 2 2 2 2 2 2 2 2 2 2 2 2 2 2 2 2 2 2 28 2" xfId="8858"/>
    <cellStyle name="Normal 2 2 2 2 2 2 2 2 2 2 2 2 2 2 2 2 2 2 2 2 2 2 2 2 2 2 2 2 2 2 2 2 2 2 2 2 2 2 2 2 28 3" xfId="8163"/>
    <cellStyle name="Normal 2 2 2 2 2 2 2 2 2 2 2 2 2 2 2 2 2 2 2 2 2 2 2 2 2 2 2 2 2 2 2 2 2 2 2 2 2 2 2 2 28 4" xfId="9608"/>
    <cellStyle name="Normal 2 2 2 2 2 2 2 2 2 2 2 2 2 2 2 2 2 2 2 2 2 2 2 2 2 2 2 2 2 2 2 2 2 2 2 2 2 2 2 2 28 5" xfId="12747"/>
    <cellStyle name="Normal 2 2 2 2 2 2 2 2 2 2 2 2 2 2 2 2 2 2 2 2 2 2 2 2 2 2 2 2 2 2 2 2 2 2 2 2 2 2 2 2 28 6" xfId="15860"/>
    <cellStyle name="Normal 2 2 2 2 2 2 2 2 2 2 2 2 2 2 2 2 2 2 2 2 2 2 2 2 2 2 2 2 2 2 2 2 2 2 2 2 2 2 2 2 28 7" xfId="18925"/>
    <cellStyle name="Normal 2 2 2 2 2 2 2 2 2 2 2 2 2 2 2 2 2 2 2 2 2 2 2 2 2 2 2 2 2 2 2 2 2 2 2 2 2 2 2 2 28 8" xfId="32526"/>
    <cellStyle name="Normal 2 2 2 2 2 2 2 2 2 2 2 2 2 2 2 2 2 2 2 2 2 2 2 2 2 2 2 2 2 2 2 2 2 2 2 2 2 2 2 2 28 9" xfId="33930"/>
    <cellStyle name="Normal 2 2 2 2 2 2 2 2 2 2 2 2 2 2 2 2 2 2 2 2 2 2 2 2 2 2 2 2 2 2 2 2 2 2 2 2 2 2 2 2 28_Tabla M" xfId="36790"/>
    <cellStyle name="Normal 2 2 2 2 2 2 2 2 2 2 2 2 2 2 2 2 2 2 2 2 2 2 2 2 2 2 2 2 2 2 2 2 2 2 2 2 2 2 2 2 29" xfId="4247"/>
    <cellStyle name="Normal 2 2 2 2 2 2 2 2 2 2 2 2 2 2 2 2 2 2 2 2 2 2 2 2 2 2 2 2 2 2 2 2 2 2 2 2 2 2 2 2 29 10" xfId="35334"/>
    <cellStyle name="Normal 2 2 2 2 2 2 2 2 2 2 2 2 2 2 2 2 2 2 2 2 2 2 2 2 2 2 2 2 2 2 2 2 2 2 2 2 2 2 2 2 29 2" xfId="8859"/>
    <cellStyle name="Normal 2 2 2 2 2 2 2 2 2 2 2 2 2 2 2 2 2 2 2 2 2 2 2 2 2 2 2 2 2 2 2 2 2 2 2 2 2 2 2 2 29 3" xfId="8162"/>
    <cellStyle name="Normal 2 2 2 2 2 2 2 2 2 2 2 2 2 2 2 2 2 2 2 2 2 2 2 2 2 2 2 2 2 2 2 2 2 2 2 2 2 2 2 2 29 4" xfId="9609"/>
    <cellStyle name="Normal 2 2 2 2 2 2 2 2 2 2 2 2 2 2 2 2 2 2 2 2 2 2 2 2 2 2 2 2 2 2 2 2 2 2 2 2 2 2 2 2 29 5" xfId="12748"/>
    <cellStyle name="Normal 2 2 2 2 2 2 2 2 2 2 2 2 2 2 2 2 2 2 2 2 2 2 2 2 2 2 2 2 2 2 2 2 2 2 2 2 2 2 2 2 29 6" xfId="15861"/>
    <cellStyle name="Normal 2 2 2 2 2 2 2 2 2 2 2 2 2 2 2 2 2 2 2 2 2 2 2 2 2 2 2 2 2 2 2 2 2 2 2 2 2 2 2 2 29 7" xfId="18926"/>
    <cellStyle name="Normal 2 2 2 2 2 2 2 2 2 2 2 2 2 2 2 2 2 2 2 2 2 2 2 2 2 2 2 2 2 2 2 2 2 2 2 2 2 2 2 2 29 8" xfId="31572"/>
    <cellStyle name="Normal 2 2 2 2 2 2 2 2 2 2 2 2 2 2 2 2 2 2 2 2 2 2 2 2 2 2 2 2 2 2 2 2 2 2 2 2 2 2 2 2 29 9" xfId="33169"/>
    <cellStyle name="Normal 2 2 2 2 2 2 2 2 2 2 2 2 2 2 2 2 2 2 2 2 2 2 2 2 2 2 2 2 2 2 2 2 2 2 2 2 2 2 2 2 29_Tabla M" xfId="36791"/>
    <cellStyle name="Normal 2 2 2 2 2 2 2 2 2 2 2 2 2 2 2 2 2 2 2 2 2 2 2 2 2 2 2 2 2 2 2 2 2 2 2 2 2 2 2 2 3" xfId="4248"/>
    <cellStyle name="Normal 2 2 2 2 2 2 2 2 2 2 2 2 2 2 2 2 2 2 2 2 2 2 2 2 2 2 2 2 2 2 2 2 2 2 2 2 2 2 2 2 3 10" xfId="34877"/>
    <cellStyle name="Normal 2 2 2 2 2 2 2 2 2 2 2 2 2 2 2 2 2 2 2 2 2 2 2 2 2 2 2 2 2 2 2 2 2 2 2 2 2 2 2 2 3 2" xfId="8860"/>
    <cellStyle name="Normal 2 2 2 2 2 2 2 2 2 2 2 2 2 2 2 2 2 2 2 2 2 2 2 2 2 2 2 2 2 2 2 2 2 2 2 2 2 2 2 2 3 3" xfId="8161"/>
    <cellStyle name="Normal 2 2 2 2 2 2 2 2 2 2 2 2 2 2 2 2 2 2 2 2 2 2 2 2 2 2 2 2 2 2 2 2 2 2 2 2 2 2 2 2 3 4" xfId="9610"/>
    <cellStyle name="Normal 2 2 2 2 2 2 2 2 2 2 2 2 2 2 2 2 2 2 2 2 2 2 2 2 2 2 2 2 2 2 2 2 2 2 2 2 2 2 2 2 3 5" xfId="12749"/>
    <cellStyle name="Normal 2 2 2 2 2 2 2 2 2 2 2 2 2 2 2 2 2 2 2 2 2 2 2 2 2 2 2 2 2 2 2 2 2 2 2 2 2 2 2 2 3 6" xfId="15862"/>
    <cellStyle name="Normal 2 2 2 2 2 2 2 2 2 2 2 2 2 2 2 2 2 2 2 2 2 2 2 2 2 2 2 2 2 2 2 2 2 2 2 2 2 2 2 2 3 7" xfId="18927"/>
    <cellStyle name="Normal 2 2 2 2 2 2 2 2 2 2 2 2 2 2 2 2 2 2 2 2 2 2 2 2 2 2 2 2 2 2 2 2 2 2 2 2 2 2 2 2 3 8" xfId="30458"/>
    <cellStyle name="Normal 2 2 2 2 2 2 2 2 2 2 2 2 2 2 2 2 2 2 2 2 2 2 2 2 2 2 2 2 2 2 2 2 2 2 2 2 2 2 2 2 3 9" xfId="27407"/>
    <cellStyle name="Normal 2 2 2 2 2 2 2 2 2 2 2 2 2 2 2 2 2 2 2 2 2 2 2 2 2 2 2 2 2 2 2 2 2 2 2 2 2 2 2 2 3_Tabla M" xfId="36792"/>
    <cellStyle name="Normal 2 2 2 2 2 2 2 2 2 2 2 2 2 2 2 2 2 2 2 2 2 2 2 2 2 2 2 2 2 2 2 2 2 2 2 2 2 2 2 2 30" xfId="4249"/>
    <cellStyle name="Normal 2 2 2 2 2 2 2 2 2 2 2 2 2 2 2 2 2 2 2 2 2 2 2 2 2 2 2 2 2 2 2 2 2 2 2 2 2 2 2 2 30 10" xfId="34423"/>
    <cellStyle name="Normal 2 2 2 2 2 2 2 2 2 2 2 2 2 2 2 2 2 2 2 2 2 2 2 2 2 2 2 2 2 2 2 2 2 2 2 2 2 2 2 2 30 2" xfId="8861"/>
    <cellStyle name="Normal 2 2 2 2 2 2 2 2 2 2 2 2 2 2 2 2 2 2 2 2 2 2 2 2 2 2 2 2 2 2 2 2 2 2 2 2 2 2 2 2 30 3" xfId="8160"/>
    <cellStyle name="Normal 2 2 2 2 2 2 2 2 2 2 2 2 2 2 2 2 2 2 2 2 2 2 2 2 2 2 2 2 2 2 2 2 2 2 2 2 2 2 2 2 30 4" xfId="9611"/>
    <cellStyle name="Normal 2 2 2 2 2 2 2 2 2 2 2 2 2 2 2 2 2 2 2 2 2 2 2 2 2 2 2 2 2 2 2 2 2 2 2 2 2 2 2 2 30 5" xfId="12750"/>
    <cellStyle name="Normal 2 2 2 2 2 2 2 2 2 2 2 2 2 2 2 2 2 2 2 2 2 2 2 2 2 2 2 2 2 2 2 2 2 2 2 2 2 2 2 2 30 6" xfId="15863"/>
    <cellStyle name="Normal 2 2 2 2 2 2 2 2 2 2 2 2 2 2 2 2 2 2 2 2 2 2 2 2 2 2 2 2 2 2 2 2 2 2 2 2 2 2 2 2 30 7" xfId="18928"/>
    <cellStyle name="Normal 2 2 2 2 2 2 2 2 2 2 2 2 2 2 2 2 2 2 2 2 2 2 2 2 2 2 2 2 2 2 2 2 2 2 2 2 2 2 2 2 30 8" xfId="29290"/>
    <cellStyle name="Normal 2 2 2 2 2 2 2 2 2 2 2 2 2 2 2 2 2 2 2 2 2 2 2 2 2 2 2 2 2 2 2 2 2 2 2 2 2 2 2 2 30 9" xfId="29500"/>
    <cellStyle name="Normal 2 2 2 2 2 2 2 2 2 2 2 2 2 2 2 2 2 2 2 2 2 2 2 2 2 2 2 2 2 2 2 2 2 2 2 2 2 2 2 2 30_Tabla M" xfId="36793"/>
    <cellStyle name="Normal 2 2 2 2 2 2 2 2 2 2 2 2 2 2 2 2 2 2 2 2 2 2 2 2 2 2 2 2 2 2 2 2 2 2 2 2 2 2 2 2 31" xfId="4250"/>
    <cellStyle name="Normal 2 2 2 2 2 2 2 2 2 2 2 2 2 2 2 2 2 2 2 2 2 2 2 2 2 2 2 2 2 2 2 2 2 2 2 2 2 2 2 2 31 10" xfId="27307"/>
    <cellStyle name="Normal 2 2 2 2 2 2 2 2 2 2 2 2 2 2 2 2 2 2 2 2 2 2 2 2 2 2 2 2 2 2 2 2 2 2 2 2 2 2 2 2 31 2" xfId="8862"/>
    <cellStyle name="Normal 2 2 2 2 2 2 2 2 2 2 2 2 2 2 2 2 2 2 2 2 2 2 2 2 2 2 2 2 2 2 2 2 2 2 2 2 2 2 2 2 31 3" xfId="8159"/>
    <cellStyle name="Normal 2 2 2 2 2 2 2 2 2 2 2 2 2 2 2 2 2 2 2 2 2 2 2 2 2 2 2 2 2 2 2 2 2 2 2 2 2 2 2 2 31 4" xfId="9612"/>
    <cellStyle name="Normal 2 2 2 2 2 2 2 2 2 2 2 2 2 2 2 2 2 2 2 2 2 2 2 2 2 2 2 2 2 2 2 2 2 2 2 2 2 2 2 2 31 5" xfId="12751"/>
    <cellStyle name="Normal 2 2 2 2 2 2 2 2 2 2 2 2 2 2 2 2 2 2 2 2 2 2 2 2 2 2 2 2 2 2 2 2 2 2 2 2 2 2 2 2 31 6" xfId="15864"/>
    <cellStyle name="Normal 2 2 2 2 2 2 2 2 2 2 2 2 2 2 2 2 2 2 2 2 2 2 2 2 2 2 2 2 2 2 2 2 2 2 2 2 2 2 2 2 31 7" xfId="18929"/>
    <cellStyle name="Normal 2 2 2 2 2 2 2 2 2 2 2 2 2 2 2 2 2 2 2 2 2 2 2 2 2 2 2 2 2 2 2 2 2 2 2 2 2 2 2 2 31 8" xfId="28164"/>
    <cellStyle name="Normal 2 2 2 2 2 2 2 2 2 2 2 2 2 2 2 2 2 2 2 2 2 2 2 2 2 2 2 2 2 2 2 2 2 2 2 2 2 2 2 2 31 9" xfId="27488"/>
    <cellStyle name="Normal 2 2 2 2 2 2 2 2 2 2 2 2 2 2 2 2 2 2 2 2 2 2 2 2 2 2 2 2 2 2 2 2 2 2 2 2 2 2 2 2 31_Tabla M" xfId="36794"/>
    <cellStyle name="Normal 2 2 2 2 2 2 2 2 2 2 2 2 2 2 2 2 2 2 2 2 2 2 2 2 2 2 2 2 2 2 2 2 2 2 2 2 2 2 2 2 32" xfId="4251"/>
    <cellStyle name="Normal 2 2 2 2 2 2 2 2 2 2 2 2 2 2 2 2 2 2 2 2 2 2 2 2 2 2 2 2 2 2 2 2 2 2 2 2 2 2 2 2 32 10" xfId="30442"/>
    <cellStyle name="Normal 2 2 2 2 2 2 2 2 2 2 2 2 2 2 2 2 2 2 2 2 2 2 2 2 2 2 2 2 2 2 2 2 2 2 2 2 2 2 2 2 32 2" xfId="8863"/>
    <cellStyle name="Normal 2 2 2 2 2 2 2 2 2 2 2 2 2 2 2 2 2 2 2 2 2 2 2 2 2 2 2 2 2 2 2 2 2 2 2 2 2 2 2 2 32 3" xfId="8158"/>
    <cellStyle name="Normal 2 2 2 2 2 2 2 2 2 2 2 2 2 2 2 2 2 2 2 2 2 2 2 2 2 2 2 2 2 2 2 2 2 2 2 2 2 2 2 2 32 4" xfId="9662"/>
    <cellStyle name="Normal 2 2 2 2 2 2 2 2 2 2 2 2 2 2 2 2 2 2 2 2 2 2 2 2 2 2 2 2 2 2 2 2 2 2 2 2 2 2 2 2 32 5" xfId="12801"/>
    <cellStyle name="Normal 2 2 2 2 2 2 2 2 2 2 2 2 2 2 2 2 2 2 2 2 2 2 2 2 2 2 2 2 2 2 2 2 2 2 2 2 2 2 2 2 32 6" xfId="15914"/>
    <cellStyle name="Normal 2 2 2 2 2 2 2 2 2 2 2 2 2 2 2 2 2 2 2 2 2 2 2 2 2 2 2 2 2 2 2 2 2 2 2 2 2 2 2 2 32 7" xfId="18979"/>
    <cellStyle name="Normal 2 2 2 2 2 2 2 2 2 2 2 2 2 2 2 2 2 2 2 2 2 2 2 2 2 2 2 2 2 2 2 2 2 2 2 2 2 2 2 2 32 8" xfId="32525"/>
    <cellStyle name="Normal 2 2 2 2 2 2 2 2 2 2 2 2 2 2 2 2 2 2 2 2 2 2 2 2 2 2 2 2 2 2 2 2 2 2 2 2 2 2 2 2 32 9" xfId="33929"/>
    <cellStyle name="Normal 2 2 2 2 2 2 2 2 2 2 2 2 2 2 2 2 2 2 2 2 2 2 2 2 2 2 2 2 2 2 2 2 2 2 2 2 2 2 2 2 32_Tabla M" xfId="36795"/>
    <cellStyle name="Normal 2 2 2 2 2 2 2 2 2 2 2 2 2 2 2 2 2 2 2 2 2 2 2 2 2 2 2 2 2 2 2 2 2 2 2 2 2 2 2 2 33" xfId="4252"/>
    <cellStyle name="Normal 2 2 2 2 2 2 2 2 2 2 2 2 2 2 2 2 2 2 2 2 2 2 2 2 2 2 2 2 2 2 2 2 2 2 2 2 2 2 2 2 33 10" xfId="25470"/>
    <cellStyle name="Normal 2 2 2 2 2 2 2 2 2 2 2 2 2 2 2 2 2 2 2 2 2 2 2 2 2 2 2 2 2 2 2 2 2 2 2 2 2 2 2 2 33 2" xfId="8864"/>
    <cellStyle name="Normal 2 2 2 2 2 2 2 2 2 2 2 2 2 2 2 2 2 2 2 2 2 2 2 2 2 2 2 2 2 2 2 2 2 2 2 2 2 2 2 2 33 3" xfId="8157"/>
    <cellStyle name="Normal 2 2 2 2 2 2 2 2 2 2 2 2 2 2 2 2 2 2 2 2 2 2 2 2 2 2 2 2 2 2 2 2 2 2 2 2 2 2 2 2 33 4" xfId="9663"/>
    <cellStyle name="Normal 2 2 2 2 2 2 2 2 2 2 2 2 2 2 2 2 2 2 2 2 2 2 2 2 2 2 2 2 2 2 2 2 2 2 2 2 2 2 2 2 33 5" xfId="12802"/>
    <cellStyle name="Normal 2 2 2 2 2 2 2 2 2 2 2 2 2 2 2 2 2 2 2 2 2 2 2 2 2 2 2 2 2 2 2 2 2 2 2 2 2 2 2 2 33 6" xfId="15915"/>
    <cellStyle name="Normal 2 2 2 2 2 2 2 2 2 2 2 2 2 2 2 2 2 2 2 2 2 2 2 2 2 2 2 2 2 2 2 2 2 2 2 2 2 2 2 2 33 7" xfId="18980"/>
    <cellStyle name="Normal 2 2 2 2 2 2 2 2 2 2 2 2 2 2 2 2 2 2 2 2 2 2 2 2 2 2 2 2 2 2 2 2 2 2 2 2 2 2 2 2 33 8" xfId="31571"/>
    <cellStyle name="Normal 2 2 2 2 2 2 2 2 2 2 2 2 2 2 2 2 2 2 2 2 2 2 2 2 2 2 2 2 2 2 2 2 2 2 2 2 2 2 2 2 33 9" xfId="33168"/>
    <cellStyle name="Normal 2 2 2 2 2 2 2 2 2 2 2 2 2 2 2 2 2 2 2 2 2 2 2 2 2 2 2 2 2 2 2 2 2 2 2 2 2 2 2 2 33_Tabla M" xfId="36796"/>
    <cellStyle name="Normal 2 2 2 2 2 2 2 2 2 2 2 2 2 2 2 2 2 2 2 2 2 2 2 2 2 2 2 2 2 2 2 2 2 2 2 2 2 2 2 2 34" xfId="4253"/>
    <cellStyle name="Normal 2 2 2 2 2 2 2 2 2 2 2 2 2 2 2 2 2 2 2 2 2 2 2 2 2 2 2 2 2 2 2 2 2 2 2 2 2 2 2 2 34 10" xfId="35482"/>
    <cellStyle name="Normal 2 2 2 2 2 2 2 2 2 2 2 2 2 2 2 2 2 2 2 2 2 2 2 2 2 2 2 2 2 2 2 2 2 2 2 2 2 2 2 2 34 2" xfId="8865"/>
    <cellStyle name="Normal 2 2 2 2 2 2 2 2 2 2 2 2 2 2 2 2 2 2 2 2 2 2 2 2 2 2 2 2 2 2 2 2 2 2 2 2 2 2 2 2 34 3" xfId="8156"/>
    <cellStyle name="Normal 2 2 2 2 2 2 2 2 2 2 2 2 2 2 2 2 2 2 2 2 2 2 2 2 2 2 2 2 2 2 2 2 2 2 2 2 2 2 2 2 34 4" xfId="9664"/>
    <cellStyle name="Normal 2 2 2 2 2 2 2 2 2 2 2 2 2 2 2 2 2 2 2 2 2 2 2 2 2 2 2 2 2 2 2 2 2 2 2 2 2 2 2 2 34 5" xfId="12803"/>
    <cellStyle name="Normal 2 2 2 2 2 2 2 2 2 2 2 2 2 2 2 2 2 2 2 2 2 2 2 2 2 2 2 2 2 2 2 2 2 2 2 2 2 2 2 2 34 6" xfId="15916"/>
    <cellStyle name="Normal 2 2 2 2 2 2 2 2 2 2 2 2 2 2 2 2 2 2 2 2 2 2 2 2 2 2 2 2 2 2 2 2 2 2 2 2 2 2 2 2 34 7" xfId="18981"/>
    <cellStyle name="Normal 2 2 2 2 2 2 2 2 2 2 2 2 2 2 2 2 2 2 2 2 2 2 2 2 2 2 2 2 2 2 2 2 2 2 2 2 2 2 2 2 34 8" xfId="30457"/>
    <cellStyle name="Normal 2 2 2 2 2 2 2 2 2 2 2 2 2 2 2 2 2 2 2 2 2 2 2 2 2 2 2 2 2 2 2 2 2 2 2 2 2 2 2 2 34 9" xfId="28550"/>
    <cellStyle name="Normal 2 2 2 2 2 2 2 2 2 2 2 2 2 2 2 2 2 2 2 2 2 2 2 2 2 2 2 2 2 2 2 2 2 2 2 2 2 2 2 2 34_Tabla M" xfId="36797"/>
    <cellStyle name="Normal 2 2 2 2 2 2 2 2 2 2 2 2 2 2 2 2 2 2 2 2 2 2 2 2 2 2 2 2 2 2 2 2 2 2 2 2 2 2 2 2 35" xfId="4254"/>
    <cellStyle name="Normal 2 2 2 2 2 2 2 2 2 2 2 2 2 2 2 2 2 2 2 2 2 2 2 2 2 2 2 2 2 2 2 2 2 2 2 2 2 2 2 2 35 10" xfId="35333"/>
    <cellStyle name="Normal 2 2 2 2 2 2 2 2 2 2 2 2 2 2 2 2 2 2 2 2 2 2 2 2 2 2 2 2 2 2 2 2 2 2 2 2 2 2 2 2 35 2" xfId="8866"/>
    <cellStyle name="Normal 2 2 2 2 2 2 2 2 2 2 2 2 2 2 2 2 2 2 2 2 2 2 2 2 2 2 2 2 2 2 2 2 2 2 2 2 2 2 2 2 35 3" xfId="8143"/>
    <cellStyle name="Normal 2 2 2 2 2 2 2 2 2 2 2 2 2 2 2 2 2 2 2 2 2 2 2 2 2 2 2 2 2 2 2 2 2 2 2 2 2 2 2 2 35 4" xfId="9677"/>
    <cellStyle name="Normal 2 2 2 2 2 2 2 2 2 2 2 2 2 2 2 2 2 2 2 2 2 2 2 2 2 2 2 2 2 2 2 2 2 2 2 2 2 2 2 2 35 5" xfId="12816"/>
    <cellStyle name="Normal 2 2 2 2 2 2 2 2 2 2 2 2 2 2 2 2 2 2 2 2 2 2 2 2 2 2 2 2 2 2 2 2 2 2 2 2 2 2 2 2 35 6" xfId="15929"/>
    <cellStyle name="Normal 2 2 2 2 2 2 2 2 2 2 2 2 2 2 2 2 2 2 2 2 2 2 2 2 2 2 2 2 2 2 2 2 2 2 2 2 2 2 2 2 35 7" xfId="18994"/>
    <cellStyle name="Normal 2 2 2 2 2 2 2 2 2 2 2 2 2 2 2 2 2 2 2 2 2 2 2 2 2 2 2 2 2 2 2 2 2 2 2 2 2 2 2 2 35 8" xfId="29289"/>
    <cellStyle name="Normal 2 2 2 2 2 2 2 2 2 2 2 2 2 2 2 2 2 2 2 2 2 2 2 2 2 2 2 2 2 2 2 2 2 2 2 2 2 2 2 2 35 9" xfId="30663"/>
    <cellStyle name="Normal 2 2 2 2 2 2 2 2 2 2 2 2 2 2 2 2 2 2 2 2 2 2 2 2 2 2 2 2 2 2 2 2 2 2 2 2 2 2 2 2 35_Tabla M" xfId="36798"/>
    <cellStyle name="Normal 2 2 2 2 2 2 2 2 2 2 2 2 2 2 2 2 2 2 2 2 2 2 2 2 2 2 2 2 2 2 2 2 2 2 2 2 2 2 2 2 36" xfId="4255"/>
    <cellStyle name="Normal 2 2 2 2 2 2 2 2 2 2 2 2 2 2 2 2 2 2 2 2 2 2 2 2 2 2 2 2 2 2 2 2 2 2 2 2 2 2 2 2 36 10" xfId="34876"/>
    <cellStyle name="Normal 2 2 2 2 2 2 2 2 2 2 2 2 2 2 2 2 2 2 2 2 2 2 2 2 2 2 2 2 2 2 2 2 2 2 2 2 2 2 2 2 36 2" xfId="8867"/>
    <cellStyle name="Normal 2 2 2 2 2 2 2 2 2 2 2 2 2 2 2 2 2 2 2 2 2 2 2 2 2 2 2 2 2 2 2 2 2 2 2 2 2 2 2 2 36 3" xfId="8142"/>
    <cellStyle name="Normal 2 2 2 2 2 2 2 2 2 2 2 2 2 2 2 2 2 2 2 2 2 2 2 2 2 2 2 2 2 2 2 2 2 2 2 2 2 2 2 2 36 4" xfId="9678"/>
    <cellStyle name="Normal 2 2 2 2 2 2 2 2 2 2 2 2 2 2 2 2 2 2 2 2 2 2 2 2 2 2 2 2 2 2 2 2 2 2 2 2 2 2 2 2 36 5" xfId="12817"/>
    <cellStyle name="Normal 2 2 2 2 2 2 2 2 2 2 2 2 2 2 2 2 2 2 2 2 2 2 2 2 2 2 2 2 2 2 2 2 2 2 2 2 2 2 2 2 36 6" xfId="15930"/>
    <cellStyle name="Normal 2 2 2 2 2 2 2 2 2 2 2 2 2 2 2 2 2 2 2 2 2 2 2 2 2 2 2 2 2 2 2 2 2 2 2 2 2 2 2 2 36 7" xfId="18995"/>
    <cellStyle name="Normal 2 2 2 2 2 2 2 2 2 2 2 2 2 2 2 2 2 2 2 2 2 2 2 2 2 2 2 2 2 2 2 2 2 2 2 2 2 2 2 2 36 8" xfId="28163"/>
    <cellStyle name="Normal 2 2 2 2 2 2 2 2 2 2 2 2 2 2 2 2 2 2 2 2 2 2 2 2 2 2 2 2 2 2 2 2 2 2 2 2 2 2 2 2 36 9" xfId="28622"/>
    <cellStyle name="Normal 2 2 2 2 2 2 2 2 2 2 2 2 2 2 2 2 2 2 2 2 2 2 2 2 2 2 2 2 2 2 2 2 2 2 2 2 2 2 2 2 36_Tabla M" xfId="36799"/>
    <cellStyle name="Normal 2 2 2 2 2 2 2 2 2 2 2 2 2 2 2 2 2 2 2 2 2 2 2 2 2 2 2 2 2 2 2 2 2 2 2 2 2 2 2 2 37" xfId="8286"/>
    <cellStyle name="Normal 2 2 2 2 2 2 2 2 2 2 2 2 2 2 2 2 2 2 2 2 2 2 2 2 2 2 2 2 2 2 2 2 2 2 2 2 2 2 2 2 38" xfId="9395"/>
    <cellStyle name="Normal 2 2 2 2 2 2 2 2 2 2 2 2 2 2 2 2 2 2 2 2 2 2 2 2 2 2 2 2 2 2 2 2 2 2 2 2 2 2 2 2 39" xfId="12533"/>
    <cellStyle name="Normal 2 2 2 2 2 2 2 2 2 2 2 2 2 2 2 2 2 2 2 2 2 2 2 2 2 2 2 2 2 2 2 2 2 2 2 2 2 2 2 2 4" xfId="4256"/>
    <cellStyle name="Normal 2 2 2 2 2 2 2 2 2 2 2 2 2 2 2 2 2 2 2 2 2 2 2 2 2 2 2 2 2 2 2 2 2 2 2 2 2 2 2 2 4 10" xfId="34422"/>
    <cellStyle name="Normal 2 2 2 2 2 2 2 2 2 2 2 2 2 2 2 2 2 2 2 2 2 2 2 2 2 2 2 2 2 2 2 2 2 2 2 2 2 2 2 2 4 2" xfId="8868"/>
    <cellStyle name="Normal 2 2 2 2 2 2 2 2 2 2 2 2 2 2 2 2 2 2 2 2 2 2 2 2 2 2 2 2 2 2 2 2 2 2 2 2 2 2 2 2 4 3" xfId="8141"/>
    <cellStyle name="Normal 2 2 2 2 2 2 2 2 2 2 2 2 2 2 2 2 2 2 2 2 2 2 2 2 2 2 2 2 2 2 2 2 2 2 2 2 2 2 2 2 4 4" xfId="9679"/>
    <cellStyle name="Normal 2 2 2 2 2 2 2 2 2 2 2 2 2 2 2 2 2 2 2 2 2 2 2 2 2 2 2 2 2 2 2 2 2 2 2 2 2 2 2 2 4 5" xfId="12818"/>
    <cellStyle name="Normal 2 2 2 2 2 2 2 2 2 2 2 2 2 2 2 2 2 2 2 2 2 2 2 2 2 2 2 2 2 2 2 2 2 2 2 2 2 2 2 2 4 6" xfId="15931"/>
    <cellStyle name="Normal 2 2 2 2 2 2 2 2 2 2 2 2 2 2 2 2 2 2 2 2 2 2 2 2 2 2 2 2 2 2 2 2 2 2 2 2 2 2 2 2 4 7" xfId="18996"/>
    <cellStyle name="Normal 2 2 2 2 2 2 2 2 2 2 2 2 2 2 2 2 2 2 2 2 2 2 2 2 2 2 2 2 2 2 2 2 2 2 2 2 2 2 2 2 4 8" xfId="32524"/>
    <cellStyle name="Normal 2 2 2 2 2 2 2 2 2 2 2 2 2 2 2 2 2 2 2 2 2 2 2 2 2 2 2 2 2 2 2 2 2 2 2 2 2 2 2 2 4 9" xfId="33928"/>
    <cellStyle name="Normal 2 2 2 2 2 2 2 2 2 2 2 2 2 2 2 2 2 2 2 2 2 2 2 2 2 2 2 2 2 2 2 2 2 2 2 2 2 2 2 2 4_Tabla M" xfId="36800"/>
    <cellStyle name="Normal 2 2 2 2 2 2 2 2 2 2 2 2 2 2 2 2 2 2 2 2 2 2 2 2 2 2 2 2 2 2 2 2 2 2 2 2 2 2 2 2 40" xfId="15652"/>
    <cellStyle name="Normal 2 2 2 2 2 2 2 2 2 2 2 2 2 2 2 2 2 2 2 2 2 2 2 2 2 2 2 2 2 2 2 2 2 2 2 2 2 2 2 2 41" xfId="18730"/>
    <cellStyle name="Normal 2 2 2 2 2 2 2 2 2 2 2 2 2 2 2 2 2 2 2 2 2 2 2 2 2 2 2 2 2 2 2 2 2 2 2 2 2 2 2 2 42" xfId="21734"/>
    <cellStyle name="Normal 2 2 2 2 2 2 2 2 2 2 2 2 2 2 2 2 2 2 2 2 2 2 2 2 2 2 2 2 2 2 2 2 2 2 2 2 2 2 2 2 43" xfId="29354"/>
    <cellStyle name="Normal 2 2 2 2 2 2 2 2 2 2 2 2 2 2 2 2 2 2 2 2 2 2 2 2 2 2 2 2 2 2 2 2 2 2 2 2 2 2 2 2 44" xfId="28355"/>
    <cellStyle name="Normal 2 2 2 2 2 2 2 2 2 2 2 2 2 2 2 2 2 2 2 2 2 2 2 2 2 2 2 2 2 2 2 2 2 2 2 2 2 2 2 2 45" xfId="31073"/>
    <cellStyle name="Normal 2 2 2 2 2 2 2 2 2 2 2 2 2 2 2 2 2 2 2 2 2 2 2 2 2 2 2 2 2 2 2 2 2 2 2 2 2 2 2 2 5" xfId="4257"/>
    <cellStyle name="Normal 2 2 2 2 2 2 2 2 2 2 2 2 2 2 2 2 2 2 2 2 2 2 2 2 2 2 2 2 2 2 2 2 2 2 2 2 2 2 2 2 5 10" xfId="31016"/>
    <cellStyle name="Normal 2 2 2 2 2 2 2 2 2 2 2 2 2 2 2 2 2 2 2 2 2 2 2 2 2 2 2 2 2 2 2 2 2 2 2 2 2 2 2 2 5 2" xfId="8869"/>
    <cellStyle name="Normal 2 2 2 2 2 2 2 2 2 2 2 2 2 2 2 2 2 2 2 2 2 2 2 2 2 2 2 2 2 2 2 2 2 2 2 2 2 2 2 2 5 3" xfId="8140"/>
    <cellStyle name="Normal 2 2 2 2 2 2 2 2 2 2 2 2 2 2 2 2 2 2 2 2 2 2 2 2 2 2 2 2 2 2 2 2 2 2 2 2 2 2 2 2 5 4" xfId="9680"/>
    <cellStyle name="Normal 2 2 2 2 2 2 2 2 2 2 2 2 2 2 2 2 2 2 2 2 2 2 2 2 2 2 2 2 2 2 2 2 2 2 2 2 2 2 2 2 5 5" xfId="12819"/>
    <cellStyle name="Normal 2 2 2 2 2 2 2 2 2 2 2 2 2 2 2 2 2 2 2 2 2 2 2 2 2 2 2 2 2 2 2 2 2 2 2 2 2 2 2 2 5 6" xfId="15932"/>
    <cellStyle name="Normal 2 2 2 2 2 2 2 2 2 2 2 2 2 2 2 2 2 2 2 2 2 2 2 2 2 2 2 2 2 2 2 2 2 2 2 2 2 2 2 2 5 7" xfId="18997"/>
    <cellStyle name="Normal 2 2 2 2 2 2 2 2 2 2 2 2 2 2 2 2 2 2 2 2 2 2 2 2 2 2 2 2 2 2 2 2 2 2 2 2 2 2 2 2 5 8" xfId="31570"/>
    <cellStyle name="Normal 2 2 2 2 2 2 2 2 2 2 2 2 2 2 2 2 2 2 2 2 2 2 2 2 2 2 2 2 2 2 2 2 2 2 2 2 2 2 2 2 5 9" xfId="33167"/>
    <cellStyle name="Normal 2 2 2 2 2 2 2 2 2 2 2 2 2 2 2 2 2 2 2 2 2 2 2 2 2 2 2 2 2 2 2 2 2 2 2 2 2 2 2 2 5_Tabla M" xfId="36801"/>
    <cellStyle name="Normal 2 2 2 2 2 2 2 2 2 2 2 2 2 2 2 2 2 2 2 2 2 2 2 2 2 2 2 2 2 2 2 2 2 2 2 2 2 2 2 2 6" xfId="4258"/>
    <cellStyle name="Normal 2 2 2 2 2 2 2 2 2 2 2 2 2 2 2 2 2 2 2 2 2 2 2 2 2 2 2 2 2 2 2 2 2 2 2 2 2 2 2 2 6 10" xfId="32010"/>
    <cellStyle name="Normal 2 2 2 2 2 2 2 2 2 2 2 2 2 2 2 2 2 2 2 2 2 2 2 2 2 2 2 2 2 2 2 2 2 2 2 2 2 2 2 2 6 2" xfId="8870"/>
    <cellStyle name="Normal 2 2 2 2 2 2 2 2 2 2 2 2 2 2 2 2 2 2 2 2 2 2 2 2 2 2 2 2 2 2 2 2 2 2 2 2 2 2 2 2 6 3" xfId="8139"/>
    <cellStyle name="Normal 2 2 2 2 2 2 2 2 2 2 2 2 2 2 2 2 2 2 2 2 2 2 2 2 2 2 2 2 2 2 2 2 2 2 2 2 2 2 2 2 6 4" xfId="9681"/>
    <cellStyle name="Normal 2 2 2 2 2 2 2 2 2 2 2 2 2 2 2 2 2 2 2 2 2 2 2 2 2 2 2 2 2 2 2 2 2 2 2 2 2 2 2 2 6 5" xfId="12820"/>
    <cellStyle name="Normal 2 2 2 2 2 2 2 2 2 2 2 2 2 2 2 2 2 2 2 2 2 2 2 2 2 2 2 2 2 2 2 2 2 2 2 2 2 2 2 2 6 6" xfId="15933"/>
    <cellStyle name="Normal 2 2 2 2 2 2 2 2 2 2 2 2 2 2 2 2 2 2 2 2 2 2 2 2 2 2 2 2 2 2 2 2 2 2 2 2 2 2 2 2 6 7" xfId="18998"/>
    <cellStyle name="Normal 2 2 2 2 2 2 2 2 2 2 2 2 2 2 2 2 2 2 2 2 2 2 2 2 2 2 2 2 2 2 2 2 2 2 2 2 2 2 2 2 6 8" xfId="30456"/>
    <cellStyle name="Normal 2 2 2 2 2 2 2 2 2 2 2 2 2 2 2 2 2 2 2 2 2 2 2 2 2 2 2 2 2 2 2 2 2 2 2 2 2 2 2 2 6 9" xfId="29698"/>
    <cellStyle name="Normal 2 2 2 2 2 2 2 2 2 2 2 2 2 2 2 2 2 2 2 2 2 2 2 2 2 2 2 2 2 2 2 2 2 2 2 2 2 2 2 2 6_Tabla M" xfId="36802"/>
    <cellStyle name="Normal 2 2 2 2 2 2 2 2 2 2 2 2 2 2 2 2 2 2 2 2 2 2 2 2 2 2 2 2 2 2 2 2 2 2 2 2 2 2 2 2 7" xfId="4259"/>
    <cellStyle name="Normal 2 2 2 2 2 2 2 2 2 2 2 2 2 2 2 2 2 2 2 2 2 2 2 2 2 2 2 2 2 2 2 2 2 2 2 2 2 2 2 2 7 10" xfId="30811"/>
    <cellStyle name="Normal 2 2 2 2 2 2 2 2 2 2 2 2 2 2 2 2 2 2 2 2 2 2 2 2 2 2 2 2 2 2 2 2 2 2 2 2 2 2 2 2 7 2" xfId="8871"/>
    <cellStyle name="Normal 2 2 2 2 2 2 2 2 2 2 2 2 2 2 2 2 2 2 2 2 2 2 2 2 2 2 2 2 2 2 2 2 2 2 2 2 2 2 2 2 7 3" xfId="8138"/>
    <cellStyle name="Normal 2 2 2 2 2 2 2 2 2 2 2 2 2 2 2 2 2 2 2 2 2 2 2 2 2 2 2 2 2 2 2 2 2 2 2 2 2 2 2 2 7 4" xfId="9682"/>
    <cellStyle name="Normal 2 2 2 2 2 2 2 2 2 2 2 2 2 2 2 2 2 2 2 2 2 2 2 2 2 2 2 2 2 2 2 2 2 2 2 2 2 2 2 2 7 5" xfId="12821"/>
    <cellStyle name="Normal 2 2 2 2 2 2 2 2 2 2 2 2 2 2 2 2 2 2 2 2 2 2 2 2 2 2 2 2 2 2 2 2 2 2 2 2 2 2 2 2 7 6" xfId="15934"/>
    <cellStyle name="Normal 2 2 2 2 2 2 2 2 2 2 2 2 2 2 2 2 2 2 2 2 2 2 2 2 2 2 2 2 2 2 2 2 2 2 2 2 2 2 2 2 7 7" xfId="18999"/>
    <cellStyle name="Normal 2 2 2 2 2 2 2 2 2 2 2 2 2 2 2 2 2 2 2 2 2 2 2 2 2 2 2 2 2 2 2 2 2 2 2 2 2 2 2 2 7 8" xfId="29288"/>
    <cellStyle name="Normal 2 2 2 2 2 2 2 2 2 2 2 2 2 2 2 2 2 2 2 2 2 2 2 2 2 2 2 2 2 2 2 2 2 2 2 2 2 2 2 2 7 9" xfId="31780"/>
    <cellStyle name="Normal 2 2 2 2 2 2 2 2 2 2 2 2 2 2 2 2 2 2 2 2 2 2 2 2 2 2 2 2 2 2 2 2 2 2 2 2 2 2 2 2 7_Tabla M" xfId="36803"/>
    <cellStyle name="Normal 2 2 2 2 2 2 2 2 2 2 2 2 2 2 2 2 2 2 2 2 2 2 2 2 2 2 2 2 2 2 2 2 2 2 2 2 2 2 2 2 8" xfId="4260"/>
    <cellStyle name="Normal 2 2 2 2 2 2 2 2 2 2 2 2 2 2 2 2 2 2 2 2 2 2 2 2 2 2 2 2 2 2 2 2 2 2 2 2 2 2 2 2 8 10" xfId="35569"/>
    <cellStyle name="Normal 2 2 2 2 2 2 2 2 2 2 2 2 2 2 2 2 2 2 2 2 2 2 2 2 2 2 2 2 2 2 2 2 2 2 2 2 2 2 2 2 8 2" xfId="8872"/>
    <cellStyle name="Normal 2 2 2 2 2 2 2 2 2 2 2 2 2 2 2 2 2 2 2 2 2 2 2 2 2 2 2 2 2 2 2 2 2 2 2 2 2 2 2 2 8 3" xfId="8137"/>
    <cellStyle name="Normal 2 2 2 2 2 2 2 2 2 2 2 2 2 2 2 2 2 2 2 2 2 2 2 2 2 2 2 2 2 2 2 2 2 2 2 2 2 2 2 2 8 4" xfId="9683"/>
    <cellStyle name="Normal 2 2 2 2 2 2 2 2 2 2 2 2 2 2 2 2 2 2 2 2 2 2 2 2 2 2 2 2 2 2 2 2 2 2 2 2 2 2 2 2 8 5" xfId="12822"/>
    <cellStyle name="Normal 2 2 2 2 2 2 2 2 2 2 2 2 2 2 2 2 2 2 2 2 2 2 2 2 2 2 2 2 2 2 2 2 2 2 2 2 2 2 2 2 8 6" xfId="15935"/>
    <cellStyle name="Normal 2 2 2 2 2 2 2 2 2 2 2 2 2 2 2 2 2 2 2 2 2 2 2 2 2 2 2 2 2 2 2 2 2 2 2 2 2 2 2 2 8 7" xfId="19000"/>
    <cellStyle name="Normal 2 2 2 2 2 2 2 2 2 2 2 2 2 2 2 2 2 2 2 2 2 2 2 2 2 2 2 2 2 2 2 2 2 2 2 2 2 2 2 2 8 8" xfId="28162"/>
    <cellStyle name="Normal 2 2 2 2 2 2 2 2 2 2 2 2 2 2 2 2 2 2 2 2 2 2 2 2 2 2 2 2 2 2 2 2 2 2 2 2 2 2 2 2 8 9" xfId="29782"/>
    <cellStyle name="Normal 2 2 2 2 2 2 2 2 2 2 2 2 2 2 2 2 2 2 2 2 2 2 2 2 2 2 2 2 2 2 2 2 2 2 2 2 2 2 2 2 8_Tabla M" xfId="36804"/>
    <cellStyle name="Normal 2 2 2 2 2 2 2 2 2 2 2 2 2 2 2 2 2 2 2 2 2 2 2 2 2 2 2 2 2 2 2 2 2 2 2 2 2 2 2 2 9" xfId="4261"/>
    <cellStyle name="Normal 2 2 2 2 2 2 2 2 2 2 2 2 2 2 2 2 2 2 2 2 2 2 2 2 2 2 2 2 2 2 2 2 2 2 2 2 2 2 2 2 9 10" xfId="35332"/>
    <cellStyle name="Normal 2 2 2 2 2 2 2 2 2 2 2 2 2 2 2 2 2 2 2 2 2 2 2 2 2 2 2 2 2 2 2 2 2 2 2 2 2 2 2 2 9 2" xfId="8873"/>
    <cellStyle name="Normal 2 2 2 2 2 2 2 2 2 2 2 2 2 2 2 2 2 2 2 2 2 2 2 2 2 2 2 2 2 2 2 2 2 2 2 2 2 2 2 2 9 3" xfId="8136"/>
    <cellStyle name="Normal 2 2 2 2 2 2 2 2 2 2 2 2 2 2 2 2 2 2 2 2 2 2 2 2 2 2 2 2 2 2 2 2 2 2 2 2 2 2 2 2 9 4" xfId="9684"/>
    <cellStyle name="Normal 2 2 2 2 2 2 2 2 2 2 2 2 2 2 2 2 2 2 2 2 2 2 2 2 2 2 2 2 2 2 2 2 2 2 2 2 2 2 2 2 9 5" xfId="12823"/>
    <cellStyle name="Normal 2 2 2 2 2 2 2 2 2 2 2 2 2 2 2 2 2 2 2 2 2 2 2 2 2 2 2 2 2 2 2 2 2 2 2 2 2 2 2 2 9 6" xfId="15936"/>
    <cellStyle name="Normal 2 2 2 2 2 2 2 2 2 2 2 2 2 2 2 2 2 2 2 2 2 2 2 2 2 2 2 2 2 2 2 2 2 2 2 2 2 2 2 2 9 7" xfId="19001"/>
    <cellStyle name="Normal 2 2 2 2 2 2 2 2 2 2 2 2 2 2 2 2 2 2 2 2 2 2 2 2 2 2 2 2 2 2 2 2 2 2 2 2 2 2 2 2 9 8" xfId="32523"/>
    <cellStyle name="Normal 2 2 2 2 2 2 2 2 2 2 2 2 2 2 2 2 2 2 2 2 2 2 2 2 2 2 2 2 2 2 2 2 2 2 2 2 2 2 2 2 9 9" xfId="33927"/>
    <cellStyle name="Normal 2 2 2 2 2 2 2 2 2 2 2 2 2 2 2 2 2 2 2 2 2 2 2 2 2 2 2 2 2 2 2 2 2 2 2 2 2 2 2 2 9_Tabla M" xfId="36805"/>
    <cellStyle name="Normal 2 2 2 2 2 2 2 2 2 2 2 2 2 2 2 2 2 2 2 2 2 2 2 2 2 2 2 2 2 2 2 2 2 2 2 2 2 2 2 2_Tabla M" xfId="36476"/>
    <cellStyle name="Normal 2 2 2 2 2 2 2 2 2 2 2 2 2 2 2 2 2 2 2 2 2 2 2 2 2 2 2 2 2 2 2 2 2 2 2 2 2 2 2 20" xfId="4262"/>
    <cellStyle name="Normal 2 2 2 2 2 2 2 2 2 2 2 2 2 2 2 2 2 2 2 2 2 2 2 2 2 2 2 2 2 2 2 2 2 2 2 2 2 2 2 21" xfId="4263"/>
    <cellStyle name="Normal 2 2 2 2 2 2 2 2 2 2 2 2 2 2 2 2 2 2 2 2 2 2 2 2 2 2 2 2 2 2 2 2 2 2 2 2 2 2 2 22" xfId="4264"/>
    <cellStyle name="Normal 2 2 2 2 2 2 2 2 2 2 2 2 2 2 2 2 2 2 2 2 2 2 2 2 2 2 2 2 2 2 2 2 2 2 2 2 2 2 2 23" xfId="4265"/>
    <cellStyle name="Normal 2 2 2 2 2 2 2 2 2 2 2 2 2 2 2 2 2 2 2 2 2 2 2 2 2 2 2 2 2 2 2 2 2 2 2 2 2 2 2 24" xfId="4266"/>
    <cellStyle name="Normal 2 2 2 2 2 2 2 2 2 2 2 2 2 2 2 2 2 2 2 2 2 2 2 2 2 2 2 2 2 2 2 2 2 2 2 2 2 2 2 25" xfId="4267"/>
    <cellStyle name="Normal 2 2 2 2 2 2 2 2 2 2 2 2 2 2 2 2 2 2 2 2 2 2 2 2 2 2 2 2 2 2 2 2 2 2 2 2 2 2 2 26" xfId="4268"/>
    <cellStyle name="Normal 2 2 2 2 2 2 2 2 2 2 2 2 2 2 2 2 2 2 2 2 2 2 2 2 2 2 2 2 2 2 2 2 2 2 2 2 2 2 2 27" xfId="4269"/>
    <cellStyle name="Normal 2 2 2 2 2 2 2 2 2 2 2 2 2 2 2 2 2 2 2 2 2 2 2 2 2 2 2 2 2 2 2 2 2 2 2 2 2 2 2 28" xfId="4270"/>
    <cellStyle name="Normal 2 2 2 2 2 2 2 2 2 2 2 2 2 2 2 2 2 2 2 2 2 2 2 2 2 2 2 2 2 2 2 2 2 2 2 2 2 2 2 29" xfId="4271"/>
    <cellStyle name="Normal 2 2 2 2 2 2 2 2 2 2 2 2 2 2 2 2 2 2 2 2 2 2 2 2 2 2 2 2 2 2 2 2 2 2 2 2 2 2 2 3" xfId="4272"/>
    <cellStyle name="Normal 2 2 2 2 2 2 2 2 2 2 2 2 2 2 2 2 2 2 2 2 2 2 2 2 2 2 2 2 2 2 2 2 2 2 2 2 2 2 2 30" xfId="4273"/>
    <cellStyle name="Normal 2 2 2 2 2 2 2 2 2 2 2 2 2 2 2 2 2 2 2 2 2 2 2 2 2 2 2 2 2 2 2 2 2 2 2 2 2 2 2 31" xfId="4274"/>
    <cellStyle name="Normal 2 2 2 2 2 2 2 2 2 2 2 2 2 2 2 2 2 2 2 2 2 2 2 2 2 2 2 2 2 2 2 2 2 2 2 2 2 2 2 32" xfId="4275"/>
    <cellStyle name="Normal 2 2 2 2 2 2 2 2 2 2 2 2 2 2 2 2 2 2 2 2 2 2 2 2 2 2 2 2 2 2 2 2 2 2 2 2 2 2 2 33" xfId="4276"/>
    <cellStyle name="Normal 2 2 2 2 2 2 2 2 2 2 2 2 2 2 2 2 2 2 2 2 2 2 2 2 2 2 2 2 2 2 2 2 2 2 2 2 2 2 2 34" xfId="4277"/>
    <cellStyle name="Normal 2 2 2 2 2 2 2 2 2 2 2 2 2 2 2 2 2 2 2 2 2 2 2 2 2 2 2 2 2 2 2 2 2 2 2 2 2 2 2 35" xfId="4278"/>
    <cellStyle name="Normal 2 2 2 2 2 2 2 2 2 2 2 2 2 2 2 2 2 2 2 2 2 2 2 2 2 2 2 2 2 2 2 2 2 2 2 2 2 2 2 36" xfId="4279"/>
    <cellStyle name="Normal 2 2 2 2 2 2 2 2 2 2 2 2 2 2 2 2 2 2 2 2 2 2 2 2 2 2 2 2 2 2 2 2 2 2 2 2 2 2 2 37" xfId="8275"/>
    <cellStyle name="Normal 2 2 2 2 2 2 2 2 2 2 2 2 2 2 2 2 2 2 2 2 2 2 2 2 2 2 2 2 2 2 2 2 2 2 2 2 2 2 2 38" xfId="9406"/>
    <cellStyle name="Normal 2 2 2 2 2 2 2 2 2 2 2 2 2 2 2 2 2 2 2 2 2 2 2 2 2 2 2 2 2 2 2 2 2 2 2 2 2 2 2 39" xfId="12544"/>
    <cellStyle name="Normal 2 2 2 2 2 2 2 2 2 2 2 2 2 2 2 2 2 2 2 2 2 2 2 2 2 2 2 2 2 2 2 2 2 2 2 2 2 2 2 4" xfId="4280"/>
    <cellStyle name="Normal 2 2 2 2 2 2 2 2 2 2 2 2 2 2 2 2 2 2 2 2 2 2 2 2 2 2 2 2 2 2 2 2 2 2 2 2 2 2 2 40" xfId="15663"/>
    <cellStyle name="Normal 2 2 2 2 2 2 2 2 2 2 2 2 2 2 2 2 2 2 2 2 2 2 2 2 2 2 2 2 2 2 2 2 2 2 2 2 2 2 2 41" xfId="18741"/>
    <cellStyle name="Normal 2 2 2 2 2 2 2 2 2 2 2 2 2 2 2 2 2 2 2 2 2 2 2 2 2 2 2 2 2 2 2 2 2 2 2 2 2 2 2 42" xfId="21745"/>
    <cellStyle name="Normal 2 2 2 2 2 2 2 2 2 2 2 2 2 2 2 2 2 2 2 2 2 2 2 2 2 2 2 2 2 2 2 2 2 2 2 2 2 2 2 43" xfId="30525"/>
    <cellStyle name="Normal 2 2 2 2 2 2 2 2 2 2 2 2 2 2 2 2 2 2 2 2 2 2 2 2 2 2 2 2 2 2 2 2 2 2 2 2 2 2 2 44" xfId="29716"/>
    <cellStyle name="Normal 2 2 2 2 2 2 2 2 2 2 2 2 2 2 2 2 2 2 2 2 2 2 2 2 2 2 2 2 2 2 2 2 2 2 2 2 2 2 2 45" xfId="35477"/>
    <cellStyle name="Normal 2 2 2 2 2 2 2 2 2 2 2 2 2 2 2 2 2 2 2 2 2 2 2 2 2 2 2 2 2 2 2 2 2 2 2 2 2 2 2 5" xfId="4281"/>
    <cellStyle name="Normal 2 2 2 2 2 2 2 2 2 2 2 2 2 2 2 2 2 2 2 2 2 2 2 2 2 2 2 2 2 2 2 2 2 2 2 2 2 2 2 6" xfId="4282"/>
    <cellStyle name="Normal 2 2 2 2 2 2 2 2 2 2 2 2 2 2 2 2 2 2 2 2 2 2 2 2 2 2 2 2 2 2 2 2 2 2 2 2 2 2 2 7" xfId="4283"/>
    <cellStyle name="Normal 2 2 2 2 2 2 2 2 2 2 2 2 2 2 2 2 2 2 2 2 2 2 2 2 2 2 2 2 2 2 2 2 2 2 2 2 2 2 2 8" xfId="4284"/>
    <cellStyle name="Normal 2 2 2 2 2 2 2 2 2 2 2 2 2 2 2 2 2 2 2 2 2 2 2 2 2 2 2 2 2 2 2 2 2 2 2 2 2 2 2 9" xfId="4285"/>
    <cellStyle name="Normal 2 2 2 2 2 2 2 2 2 2 2 2 2 2 2 2 2 2 2 2 2 2 2 2 2 2 2 2 2 2 2 2 2 2 2 2 2 2 2_Tabla M" xfId="36475"/>
    <cellStyle name="Normal 2 2 2 2 2 2 2 2 2 2 2 2 2 2 2 2 2 2 2 2 2 2 2 2 2 2 2 2 2 2 2 2 2 2 2 2 2 2 20" xfId="4286"/>
    <cellStyle name="Normal 2 2 2 2 2 2 2 2 2 2 2 2 2 2 2 2 2 2 2 2 2 2 2 2 2 2 2 2 2 2 2 2 2 2 2 2 2 2 20 10" xfId="33347"/>
    <cellStyle name="Normal 2 2 2 2 2 2 2 2 2 2 2 2 2 2 2 2 2 2 2 2 2 2 2 2 2 2 2 2 2 2 2 2 2 2 2 2 2 2 20 2" xfId="8897"/>
    <cellStyle name="Normal 2 2 2 2 2 2 2 2 2 2 2 2 2 2 2 2 2 2 2 2 2 2 2 2 2 2 2 2 2 2 2 2 2 2 2 2 2 2 20 3" xfId="8076"/>
    <cellStyle name="Normal 2 2 2 2 2 2 2 2 2 2 2 2 2 2 2 2 2 2 2 2 2 2 2 2 2 2 2 2 2 2 2 2 2 2 2 2 2 2 20 4" xfId="9792"/>
    <cellStyle name="Normal 2 2 2 2 2 2 2 2 2 2 2 2 2 2 2 2 2 2 2 2 2 2 2 2 2 2 2 2 2 2 2 2 2 2 2 2 2 2 20 5" xfId="12933"/>
    <cellStyle name="Normal 2 2 2 2 2 2 2 2 2 2 2 2 2 2 2 2 2 2 2 2 2 2 2 2 2 2 2 2 2 2 2 2 2 2 2 2 2 2 20 6" xfId="16044"/>
    <cellStyle name="Normal 2 2 2 2 2 2 2 2 2 2 2 2 2 2 2 2 2 2 2 2 2 2 2 2 2 2 2 2 2 2 2 2 2 2 2 2 2 2 20 7" xfId="19089"/>
    <cellStyle name="Normal 2 2 2 2 2 2 2 2 2 2 2 2 2 2 2 2 2 2 2 2 2 2 2 2 2 2 2 2 2 2 2 2 2 2 2 2 2 2 20 8" xfId="32522"/>
    <cellStyle name="Normal 2 2 2 2 2 2 2 2 2 2 2 2 2 2 2 2 2 2 2 2 2 2 2 2 2 2 2 2 2 2 2 2 2 2 2 2 2 2 20 9" xfId="33926"/>
    <cellStyle name="Normal 2 2 2 2 2 2 2 2 2 2 2 2 2 2 2 2 2 2 2 2 2 2 2 2 2 2 2 2 2 2 2 2 2 2 2 2 2 2 20_Tabla M" xfId="36806"/>
    <cellStyle name="Normal 2 2 2 2 2 2 2 2 2 2 2 2 2 2 2 2 2 2 2 2 2 2 2 2 2 2 2 2 2 2 2 2 2 2 2 2 2 2 21" xfId="4287"/>
    <cellStyle name="Normal 2 2 2 2 2 2 2 2 2 2 2 2 2 2 2 2 2 2 2 2 2 2 2 2 2 2 2 2 2 2 2 2 2 2 2 2 2 2 21 10" xfId="25469"/>
    <cellStyle name="Normal 2 2 2 2 2 2 2 2 2 2 2 2 2 2 2 2 2 2 2 2 2 2 2 2 2 2 2 2 2 2 2 2 2 2 2 2 2 2 21 2" xfId="8898"/>
    <cellStyle name="Normal 2 2 2 2 2 2 2 2 2 2 2 2 2 2 2 2 2 2 2 2 2 2 2 2 2 2 2 2 2 2 2 2 2 2 2 2 2 2 21 3" xfId="8075"/>
    <cellStyle name="Normal 2 2 2 2 2 2 2 2 2 2 2 2 2 2 2 2 2 2 2 2 2 2 2 2 2 2 2 2 2 2 2 2 2 2 2 2 2 2 21 4" xfId="9793"/>
    <cellStyle name="Normal 2 2 2 2 2 2 2 2 2 2 2 2 2 2 2 2 2 2 2 2 2 2 2 2 2 2 2 2 2 2 2 2 2 2 2 2 2 2 21 5" xfId="12934"/>
    <cellStyle name="Normal 2 2 2 2 2 2 2 2 2 2 2 2 2 2 2 2 2 2 2 2 2 2 2 2 2 2 2 2 2 2 2 2 2 2 2 2 2 2 21 6" xfId="16045"/>
    <cellStyle name="Normal 2 2 2 2 2 2 2 2 2 2 2 2 2 2 2 2 2 2 2 2 2 2 2 2 2 2 2 2 2 2 2 2 2 2 2 2 2 2 21 7" xfId="19090"/>
    <cellStyle name="Normal 2 2 2 2 2 2 2 2 2 2 2 2 2 2 2 2 2 2 2 2 2 2 2 2 2 2 2 2 2 2 2 2 2 2 2 2 2 2 21 8" xfId="31569"/>
    <cellStyle name="Normal 2 2 2 2 2 2 2 2 2 2 2 2 2 2 2 2 2 2 2 2 2 2 2 2 2 2 2 2 2 2 2 2 2 2 2 2 2 2 21 9" xfId="33166"/>
    <cellStyle name="Normal 2 2 2 2 2 2 2 2 2 2 2 2 2 2 2 2 2 2 2 2 2 2 2 2 2 2 2 2 2 2 2 2 2 2 2 2 2 2 21_Tabla M" xfId="36807"/>
    <cellStyle name="Normal 2 2 2 2 2 2 2 2 2 2 2 2 2 2 2 2 2 2 2 2 2 2 2 2 2 2 2 2 2 2 2 2 2 2 2 2 2 2 22" xfId="4288"/>
    <cellStyle name="Normal 2 2 2 2 2 2 2 2 2 2 2 2 2 2 2 2 2 2 2 2 2 2 2 2 2 2 2 2 2 2 2 2 2 2 2 2 2 2 22 10" xfId="35483"/>
    <cellStyle name="Normal 2 2 2 2 2 2 2 2 2 2 2 2 2 2 2 2 2 2 2 2 2 2 2 2 2 2 2 2 2 2 2 2 2 2 2 2 2 2 22 2" xfId="8899"/>
    <cellStyle name="Normal 2 2 2 2 2 2 2 2 2 2 2 2 2 2 2 2 2 2 2 2 2 2 2 2 2 2 2 2 2 2 2 2 2 2 2 2 2 2 22 3" xfId="8074"/>
    <cellStyle name="Normal 2 2 2 2 2 2 2 2 2 2 2 2 2 2 2 2 2 2 2 2 2 2 2 2 2 2 2 2 2 2 2 2 2 2 2 2 2 2 22 4" xfId="9794"/>
    <cellStyle name="Normal 2 2 2 2 2 2 2 2 2 2 2 2 2 2 2 2 2 2 2 2 2 2 2 2 2 2 2 2 2 2 2 2 2 2 2 2 2 2 22 5" xfId="12935"/>
    <cellStyle name="Normal 2 2 2 2 2 2 2 2 2 2 2 2 2 2 2 2 2 2 2 2 2 2 2 2 2 2 2 2 2 2 2 2 2 2 2 2 2 2 22 6" xfId="16046"/>
    <cellStyle name="Normal 2 2 2 2 2 2 2 2 2 2 2 2 2 2 2 2 2 2 2 2 2 2 2 2 2 2 2 2 2 2 2 2 2 2 2 2 2 2 22 7" xfId="19091"/>
    <cellStyle name="Normal 2 2 2 2 2 2 2 2 2 2 2 2 2 2 2 2 2 2 2 2 2 2 2 2 2 2 2 2 2 2 2 2 2 2 2 2 2 2 22 8" xfId="30455"/>
    <cellStyle name="Normal 2 2 2 2 2 2 2 2 2 2 2 2 2 2 2 2 2 2 2 2 2 2 2 2 2 2 2 2 2 2 2 2 2 2 2 2 2 2 22 9" xfId="30844"/>
    <cellStyle name="Normal 2 2 2 2 2 2 2 2 2 2 2 2 2 2 2 2 2 2 2 2 2 2 2 2 2 2 2 2 2 2 2 2 2 2 2 2 2 2 22_Tabla M" xfId="36808"/>
    <cellStyle name="Normal 2 2 2 2 2 2 2 2 2 2 2 2 2 2 2 2 2 2 2 2 2 2 2 2 2 2 2 2 2 2 2 2 2 2 2 2 2 2 23" xfId="4289"/>
    <cellStyle name="Normal 2 2 2 2 2 2 2 2 2 2 2 2 2 2 2 2 2 2 2 2 2 2 2 2 2 2 2 2 2 2 2 2 2 2 2 2 2 2 23 10" xfId="35331"/>
    <cellStyle name="Normal 2 2 2 2 2 2 2 2 2 2 2 2 2 2 2 2 2 2 2 2 2 2 2 2 2 2 2 2 2 2 2 2 2 2 2 2 2 2 23 2" xfId="8900"/>
    <cellStyle name="Normal 2 2 2 2 2 2 2 2 2 2 2 2 2 2 2 2 2 2 2 2 2 2 2 2 2 2 2 2 2 2 2 2 2 2 2 2 2 2 23 3" xfId="8073"/>
    <cellStyle name="Normal 2 2 2 2 2 2 2 2 2 2 2 2 2 2 2 2 2 2 2 2 2 2 2 2 2 2 2 2 2 2 2 2 2 2 2 2 2 2 23 4" xfId="9795"/>
    <cellStyle name="Normal 2 2 2 2 2 2 2 2 2 2 2 2 2 2 2 2 2 2 2 2 2 2 2 2 2 2 2 2 2 2 2 2 2 2 2 2 2 2 23 5" xfId="12936"/>
    <cellStyle name="Normal 2 2 2 2 2 2 2 2 2 2 2 2 2 2 2 2 2 2 2 2 2 2 2 2 2 2 2 2 2 2 2 2 2 2 2 2 2 2 23 6" xfId="16047"/>
    <cellStyle name="Normal 2 2 2 2 2 2 2 2 2 2 2 2 2 2 2 2 2 2 2 2 2 2 2 2 2 2 2 2 2 2 2 2 2 2 2 2 2 2 23 7" xfId="19092"/>
    <cellStyle name="Normal 2 2 2 2 2 2 2 2 2 2 2 2 2 2 2 2 2 2 2 2 2 2 2 2 2 2 2 2 2 2 2 2 2 2 2 2 2 2 23 8" xfId="29287"/>
    <cellStyle name="Normal 2 2 2 2 2 2 2 2 2 2 2 2 2 2 2 2 2 2 2 2 2 2 2 2 2 2 2 2 2 2 2 2 2 2 2 2 2 2 23 9" xfId="27208"/>
    <cellStyle name="Normal 2 2 2 2 2 2 2 2 2 2 2 2 2 2 2 2 2 2 2 2 2 2 2 2 2 2 2 2 2 2 2 2 2 2 2 2 2 2 23_Tabla M" xfId="36809"/>
    <cellStyle name="Normal 2 2 2 2 2 2 2 2 2 2 2 2 2 2 2 2 2 2 2 2 2 2 2 2 2 2 2 2 2 2 2 2 2 2 2 2 2 2 24" xfId="4290"/>
    <cellStyle name="Normal 2 2 2 2 2 2 2 2 2 2 2 2 2 2 2 2 2 2 2 2 2 2 2 2 2 2 2 2 2 2 2 2 2 2 2 2 2 2 24 10" xfId="34875"/>
    <cellStyle name="Normal 2 2 2 2 2 2 2 2 2 2 2 2 2 2 2 2 2 2 2 2 2 2 2 2 2 2 2 2 2 2 2 2 2 2 2 2 2 2 24 2" xfId="8901"/>
    <cellStyle name="Normal 2 2 2 2 2 2 2 2 2 2 2 2 2 2 2 2 2 2 2 2 2 2 2 2 2 2 2 2 2 2 2 2 2 2 2 2 2 2 24 3" xfId="8072"/>
    <cellStyle name="Normal 2 2 2 2 2 2 2 2 2 2 2 2 2 2 2 2 2 2 2 2 2 2 2 2 2 2 2 2 2 2 2 2 2 2 2 2 2 2 24 4" xfId="9796"/>
    <cellStyle name="Normal 2 2 2 2 2 2 2 2 2 2 2 2 2 2 2 2 2 2 2 2 2 2 2 2 2 2 2 2 2 2 2 2 2 2 2 2 2 2 24 5" xfId="12937"/>
    <cellStyle name="Normal 2 2 2 2 2 2 2 2 2 2 2 2 2 2 2 2 2 2 2 2 2 2 2 2 2 2 2 2 2 2 2 2 2 2 2 2 2 2 24 6" xfId="16048"/>
    <cellStyle name="Normal 2 2 2 2 2 2 2 2 2 2 2 2 2 2 2 2 2 2 2 2 2 2 2 2 2 2 2 2 2 2 2 2 2 2 2 2 2 2 24 7" xfId="19093"/>
    <cellStyle name="Normal 2 2 2 2 2 2 2 2 2 2 2 2 2 2 2 2 2 2 2 2 2 2 2 2 2 2 2 2 2 2 2 2 2 2 2 2 2 2 24 8" xfId="28161"/>
    <cellStyle name="Normal 2 2 2 2 2 2 2 2 2 2 2 2 2 2 2 2 2 2 2 2 2 2 2 2 2 2 2 2 2 2 2 2 2 2 2 2 2 2 24 9" xfId="30910"/>
    <cellStyle name="Normal 2 2 2 2 2 2 2 2 2 2 2 2 2 2 2 2 2 2 2 2 2 2 2 2 2 2 2 2 2 2 2 2 2 2 2 2 2 2 24_Tabla M" xfId="36810"/>
    <cellStyle name="Normal 2 2 2 2 2 2 2 2 2 2 2 2 2 2 2 2 2 2 2 2 2 2 2 2 2 2 2 2 2 2 2 2 2 2 2 2 2 2 25" xfId="4291"/>
    <cellStyle name="Normal 2 2 2 2 2 2 2 2 2 2 2 2 2 2 2 2 2 2 2 2 2 2 2 2 2 2 2 2 2 2 2 2 2 2 2 2 2 2 25 10" xfId="34421"/>
    <cellStyle name="Normal 2 2 2 2 2 2 2 2 2 2 2 2 2 2 2 2 2 2 2 2 2 2 2 2 2 2 2 2 2 2 2 2 2 2 2 2 2 2 25 2" xfId="8902"/>
    <cellStyle name="Normal 2 2 2 2 2 2 2 2 2 2 2 2 2 2 2 2 2 2 2 2 2 2 2 2 2 2 2 2 2 2 2 2 2 2 2 2 2 2 25 3" xfId="8071"/>
    <cellStyle name="Normal 2 2 2 2 2 2 2 2 2 2 2 2 2 2 2 2 2 2 2 2 2 2 2 2 2 2 2 2 2 2 2 2 2 2 2 2 2 2 25 4" xfId="9797"/>
    <cellStyle name="Normal 2 2 2 2 2 2 2 2 2 2 2 2 2 2 2 2 2 2 2 2 2 2 2 2 2 2 2 2 2 2 2 2 2 2 2 2 2 2 25 5" xfId="12938"/>
    <cellStyle name="Normal 2 2 2 2 2 2 2 2 2 2 2 2 2 2 2 2 2 2 2 2 2 2 2 2 2 2 2 2 2 2 2 2 2 2 2 2 2 2 25 6" xfId="16049"/>
    <cellStyle name="Normal 2 2 2 2 2 2 2 2 2 2 2 2 2 2 2 2 2 2 2 2 2 2 2 2 2 2 2 2 2 2 2 2 2 2 2 2 2 2 25 7" xfId="19094"/>
    <cellStyle name="Normal 2 2 2 2 2 2 2 2 2 2 2 2 2 2 2 2 2 2 2 2 2 2 2 2 2 2 2 2 2 2 2 2 2 2 2 2 2 2 25 8" xfId="32521"/>
    <cellStyle name="Normal 2 2 2 2 2 2 2 2 2 2 2 2 2 2 2 2 2 2 2 2 2 2 2 2 2 2 2 2 2 2 2 2 2 2 2 2 2 2 25 9" xfId="33925"/>
    <cellStyle name="Normal 2 2 2 2 2 2 2 2 2 2 2 2 2 2 2 2 2 2 2 2 2 2 2 2 2 2 2 2 2 2 2 2 2 2 2 2 2 2 25_Tabla M" xfId="36811"/>
    <cellStyle name="Normal 2 2 2 2 2 2 2 2 2 2 2 2 2 2 2 2 2 2 2 2 2 2 2 2 2 2 2 2 2 2 2 2 2 2 2 2 2 2 26" xfId="4292"/>
    <cellStyle name="Normal 2 2 2 2 2 2 2 2 2 2 2 2 2 2 2 2 2 2 2 2 2 2 2 2 2 2 2 2 2 2 2 2 2 2 2 2 2 2 26 10" xfId="26898"/>
    <cellStyle name="Normal 2 2 2 2 2 2 2 2 2 2 2 2 2 2 2 2 2 2 2 2 2 2 2 2 2 2 2 2 2 2 2 2 2 2 2 2 2 2 26 2" xfId="8903"/>
    <cellStyle name="Normal 2 2 2 2 2 2 2 2 2 2 2 2 2 2 2 2 2 2 2 2 2 2 2 2 2 2 2 2 2 2 2 2 2 2 2 2 2 2 26 3" xfId="8070"/>
    <cellStyle name="Normal 2 2 2 2 2 2 2 2 2 2 2 2 2 2 2 2 2 2 2 2 2 2 2 2 2 2 2 2 2 2 2 2 2 2 2 2 2 2 26 4" xfId="9798"/>
    <cellStyle name="Normal 2 2 2 2 2 2 2 2 2 2 2 2 2 2 2 2 2 2 2 2 2 2 2 2 2 2 2 2 2 2 2 2 2 2 2 2 2 2 26 5" xfId="12939"/>
    <cellStyle name="Normal 2 2 2 2 2 2 2 2 2 2 2 2 2 2 2 2 2 2 2 2 2 2 2 2 2 2 2 2 2 2 2 2 2 2 2 2 2 2 26 6" xfId="16050"/>
    <cellStyle name="Normal 2 2 2 2 2 2 2 2 2 2 2 2 2 2 2 2 2 2 2 2 2 2 2 2 2 2 2 2 2 2 2 2 2 2 2 2 2 2 26 7" xfId="19095"/>
    <cellStyle name="Normal 2 2 2 2 2 2 2 2 2 2 2 2 2 2 2 2 2 2 2 2 2 2 2 2 2 2 2 2 2 2 2 2 2 2 2 2 2 2 26 8" xfId="31568"/>
    <cellStyle name="Normal 2 2 2 2 2 2 2 2 2 2 2 2 2 2 2 2 2 2 2 2 2 2 2 2 2 2 2 2 2 2 2 2 2 2 2 2 2 2 26 9" xfId="33165"/>
    <cellStyle name="Normal 2 2 2 2 2 2 2 2 2 2 2 2 2 2 2 2 2 2 2 2 2 2 2 2 2 2 2 2 2 2 2 2 2 2 2 2 2 2 26_Tabla M" xfId="36812"/>
    <cellStyle name="Normal 2 2 2 2 2 2 2 2 2 2 2 2 2 2 2 2 2 2 2 2 2 2 2 2 2 2 2 2 2 2 2 2 2 2 2 2 2 2 27" xfId="4293"/>
    <cellStyle name="Normal 2 2 2 2 2 2 2 2 2 2 2 2 2 2 2 2 2 2 2 2 2 2 2 2 2 2 2 2 2 2 2 2 2 2 2 2 2 2 27 10" xfId="31059"/>
    <cellStyle name="Normal 2 2 2 2 2 2 2 2 2 2 2 2 2 2 2 2 2 2 2 2 2 2 2 2 2 2 2 2 2 2 2 2 2 2 2 2 2 2 27 2" xfId="8904"/>
    <cellStyle name="Normal 2 2 2 2 2 2 2 2 2 2 2 2 2 2 2 2 2 2 2 2 2 2 2 2 2 2 2 2 2 2 2 2 2 2 2 2 2 2 27 3" xfId="8069"/>
    <cellStyle name="Normal 2 2 2 2 2 2 2 2 2 2 2 2 2 2 2 2 2 2 2 2 2 2 2 2 2 2 2 2 2 2 2 2 2 2 2 2 2 2 27 4" xfId="9799"/>
    <cellStyle name="Normal 2 2 2 2 2 2 2 2 2 2 2 2 2 2 2 2 2 2 2 2 2 2 2 2 2 2 2 2 2 2 2 2 2 2 2 2 2 2 27 5" xfId="12940"/>
    <cellStyle name="Normal 2 2 2 2 2 2 2 2 2 2 2 2 2 2 2 2 2 2 2 2 2 2 2 2 2 2 2 2 2 2 2 2 2 2 2 2 2 2 27 6" xfId="16051"/>
    <cellStyle name="Normal 2 2 2 2 2 2 2 2 2 2 2 2 2 2 2 2 2 2 2 2 2 2 2 2 2 2 2 2 2 2 2 2 2 2 2 2 2 2 27 7" xfId="19096"/>
    <cellStyle name="Normal 2 2 2 2 2 2 2 2 2 2 2 2 2 2 2 2 2 2 2 2 2 2 2 2 2 2 2 2 2 2 2 2 2 2 2 2 2 2 27 8" xfId="30454"/>
    <cellStyle name="Normal 2 2 2 2 2 2 2 2 2 2 2 2 2 2 2 2 2 2 2 2 2 2 2 2 2 2 2 2 2 2 2 2 2 2 2 2 2 2 27 9" xfId="22108"/>
    <cellStyle name="Normal 2 2 2 2 2 2 2 2 2 2 2 2 2 2 2 2 2 2 2 2 2 2 2 2 2 2 2 2 2 2 2 2 2 2 2 2 2 2 27_Tabla M" xfId="36813"/>
    <cellStyle name="Normal 2 2 2 2 2 2 2 2 2 2 2 2 2 2 2 2 2 2 2 2 2 2 2 2 2 2 2 2 2 2 2 2 2 2 2 2 2 2 28" xfId="4294"/>
    <cellStyle name="Normal 2 2 2 2 2 2 2 2 2 2 2 2 2 2 2 2 2 2 2 2 2 2 2 2 2 2 2 2 2 2 2 2 2 2 2 2 2 2 28 10" xfId="29661"/>
    <cellStyle name="Normal 2 2 2 2 2 2 2 2 2 2 2 2 2 2 2 2 2 2 2 2 2 2 2 2 2 2 2 2 2 2 2 2 2 2 2 2 2 2 28 2" xfId="8905"/>
    <cellStyle name="Normal 2 2 2 2 2 2 2 2 2 2 2 2 2 2 2 2 2 2 2 2 2 2 2 2 2 2 2 2 2 2 2 2 2 2 2 2 2 2 28 3" xfId="8056"/>
    <cellStyle name="Normal 2 2 2 2 2 2 2 2 2 2 2 2 2 2 2 2 2 2 2 2 2 2 2 2 2 2 2 2 2 2 2 2 2 2 2 2 2 2 28 4" xfId="9865"/>
    <cellStyle name="Normal 2 2 2 2 2 2 2 2 2 2 2 2 2 2 2 2 2 2 2 2 2 2 2 2 2 2 2 2 2 2 2 2 2 2 2 2 2 2 28 5" xfId="13006"/>
    <cellStyle name="Normal 2 2 2 2 2 2 2 2 2 2 2 2 2 2 2 2 2 2 2 2 2 2 2 2 2 2 2 2 2 2 2 2 2 2 2 2 2 2 28 6" xfId="16117"/>
    <cellStyle name="Normal 2 2 2 2 2 2 2 2 2 2 2 2 2 2 2 2 2 2 2 2 2 2 2 2 2 2 2 2 2 2 2 2 2 2 2 2 2 2 28 7" xfId="19162"/>
    <cellStyle name="Normal 2 2 2 2 2 2 2 2 2 2 2 2 2 2 2 2 2 2 2 2 2 2 2 2 2 2 2 2 2 2 2 2 2 2 2 2 2 2 28 8" xfId="29286"/>
    <cellStyle name="Normal 2 2 2 2 2 2 2 2 2 2 2 2 2 2 2 2 2 2 2 2 2 2 2 2 2 2 2 2 2 2 2 2 2 2 2 2 2 2 28 9" xfId="28369"/>
    <cellStyle name="Normal 2 2 2 2 2 2 2 2 2 2 2 2 2 2 2 2 2 2 2 2 2 2 2 2 2 2 2 2 2 2 2 2 2 2 2 2 2 2 28_Tabla M" xfId="36814"/>
    <cellStyle name="Normal 2 2 2 2 2 2 2 2 2 2 2 2 2 2 2 2 2 2 2 2 2 2 2 2 2 2 2 2 2 2 2 2 2 2 2 2 2 2 29" xfId="4295"/>
    <cellStyle name="Normal 2 2 2 2 2 2 2 2 2 2 2 2 2 2 2 2 2 2 2 2 2 2 2 2 2 2 2 2 2 2 2 2 2 2 2 2 2 2 29 10" xfId="35570"/>
    <cellStyle name="Normal 2 2 2 2 2 2 2 2 2 2 2 2 2 2 2 2 2 2 2 2 2 2 2 2 2 2 2 2 2 2 2 2 2 2 2 2 2 2 29 2" xfId="8906"/>
    <cellStyle name="Normal 2 2 2 2 2 2 2 2 2 2 2 2 2 2 2 2 2 2 2 2 2 2 2 2 2 2 2 2 2 2 2 2 2 2 2 2 2 2 29 3" xfId="8055"/>
    <cellStyle name="Normal 2 2 2 2 2 2 2 2 2 2 2 2 2 2 2 2 2 2 2 2 2 2 2 2 2 2 2 2 2 2 2 2 2 2 2 2 2 2 29 4" xfId="9866"/>
    <cellStyle name="Normal 2 2 2 2 2 2 2 2 2 2 2 2 2 2 2 2 2 2 2 2 2 2 2 2 2 2 2 2 2 2 2 2 2 2 2 2 2 2 29 5" xfId="13007"/>
    <cellStyle name="Normal 2 2 2 2 2 2 2 2 2 2 2 2 2 2 2 2 2 2 2 2 2 2 2 2 2 2 2 2 2 2 2 2 2 2 2 2 2 2 29 6" xfId="16118"/>
    <cellStyle name="Normal 2 2 2 2 2 2 2 2 2 2 2 2 2 2 2 2 2 2 2 2 2 2 2 2 2 2 2 2 2 2 2 2 2 2 2 2 2 2 29 7" xfId="19163"/>
    <cellStyle name="Normal 2 2 2 2 2 2 2 2 2 2 2 2 2 2 2 2 2 2 2 2 2 2 2 2 2 2 2 2 2 2 2 2 2 2 2 2 2 2 29 8" xfId="28160"/>
    <cellStyle name="Normal 2 2 2 2 2 2 2 2 2 2 2 2 2 2 2 2 2 2 2 2 2 2 2 2 2 2 2 2 2 2 2 2 2 2 2 2 2 2 29 9" xfId="31902"/>
    <cellStyle name="Normal 2 2 2 2 2 2 2 2 2 2 2 2 2 2 2 2 2 2 2 2 2 2 2 2 2 2 2 2 2 2 2 2 2 2 2 2 2 2 29_Tabla M" xfId="36815"/>
    <cellStyle name="Normal 2 2 2 2 2 2 2 2 2 2 2 2 2 2 2 2 2 2 2 2 2 2 2 2 2 2 2 2 2 2 2 2 2 2 2 2 2 2 3" xfId="4296"/>
    <cellStyle name="Normal 2 2 2 2 2 2 2 2 2 2 2 2 2 2 2 2 2 2 2 2 2 2 2 2 2 2 2 2 2 2 2 2 2 2 2 2 2 2 3 10" xfId="35330"/>
    <cellStyle name="Normal 2 2 2 2 2 2 2 2 2 2 2 2 2 2 2 2 2 2 2 2 2 2 2 2 2 2 2 2 2 2 2 2 2 2 2 2 2 2 3 2" xfId="8907"/>
    <cellStyle name="Normal 2 2 2 2 2 2 2 2 2 2 2 2 2 2 2 2 2 2 2 2 2 2 2 2 2 2 2 2 2 2 2 2 2 2 2 2 2 2 3 3" xfId="8054"/>
    <cellStyle name="Normal 2 2 2 2 2 2 2 2 2 2 2 2 2 2 2 2 2 2 2 2 2 2 2 2 2 2 2 2 2 2 2 2 2 2 2 2 2 2 3 4" xfId="9867"/>
    <cellStyle name="Normal 2 2 2 2 2 2 2 2 2 2 2 2 2 2 2 2 2 2 2 2 2 2 2 2 2 2 2 2 2 2 2 2 2 2 2 2 2 2 3 5" xfId="13008"/>
    <cellStyle name="Normal 2 2 2 2 2 2 2 2 2 2 2 2 2 2 2 2 2 2 2 2 2 2 2 2 2 2 2 2 2 2 2 2 2 2 2 2 2 2 3 6" xfId="16119"/>
    <cellStyle name="Normal 2 2 2 2 2 2 2 2 2 2 2 2 2 2 2 2 2 2 2 2 2 2 2 2 2 2 2 2 2 2 2 2 2 2 2 2 2 2 3 7" xfId="19164"/>
    <cellStyle name="Normal 2 2 2 2 2 2 2 2 2 2 2 2 2 2 2 2 2 2 2 2 2 2 2 2 2 2 2 2 2 2 2 2 2 2 2 2 2 2 3 8" xfId="32520"/>
    <cellStyle name="Normal 2 2 2 2 2 2 2 2 2 2 2 2 2 2 2 2 2 2 2 2 2 2 2 2 2 2 2 2 2 2 2 2 2 2 2 2 2 2 3 9" xfId="33924"/>
    <cellStyle name="Normal 2 2 2 2 2 2 2 2 2 2 2 2 2 2 2 2 2 2 2 2 2 2 2 2 2 2 2 2 2 2 2 2 2 2 2 2 2 2 3_Tabla M" xfId="36816"/>
    <cellStyle name="Normal 2 2 2 2 2 2 2 2 2 2 2 2 2 2 2 2 2 2 2 2 2 2 2 2 2 2 2 2 2 2 2 2 2 2 2 2 2 2 30" xfId="4297"/>
    <cellStyle name="Normal 2 2 2 2 2 2 2 2 2 2 2 2 2 2 2 2 2 2 2 2 2 2 2 2 2 2 2 2 2 2 2 2 2 2 2 2 2 2 30 10" xfId="34874"/>
    <cellStyle name="Normal 2 2 2 2 2 2 2 2 2 2 2 2 2 2 2 2 2 2 2 2 2 2 2 2 2 2 2 2 2 2 2 2 2 2 2 2 2 2 30 2" xfId="8908"/>
    <cellStyle name="Normal 2 2 2 2 2 2 2 2 2 2 2 2 2 2 2 2 2 2 2 2 2 2 2 2 2 2 2 2 2 2 2 2 2 2 2 2 2 2 30 3" xfId="8053"/>
    <cellStyle name="Normal 2 2 2 2 2 2 2 2 2 2 2 2 2 2 2 2 2 2 2 2 2 2 2 2 2 2 2 2 2 2 2 2 2 2 2 2 2 2 30 4" xfId="9868"/>
    <cellStyle name="Normal 2 2 2 2 2 2 2 2 2 2 2 2 2 2 2 2 2 2 2 2 2 2 2 2 2 2 2 2 2 2 2 2 2 2 2 2 2 2 30 5" xfId="13009"/>
    <cellStyle name="Normal 2 2 2 2 2 2 2 2 2 2 2 2 2 2 2 2 2 2 2 2 2 2 2 2 2 2 2 2 2 2 2 2 2 2 2 2 2 2 30 6" xfId="16120"/>
    <cellStyle name="Normal 2 2 2 2 2 2 2 2 2 2 2 2 2 2 2 2 2 2 2 2 2 2 2 2 2 2 2 2 2 2 2 2 2 2 2 2 2 2 30 7" xfId="19165"/>
    <cellStyle name="Normal 2 2 2 2 2 2 2 2 2 2 2 2 2 2 2 2 2 2 2 2 2 2 2 2 2 2 2 2 2 2 2 2 2 2 2 2 2 2 30 8" xfId="31567"/>
    <cellStyle name="Normal 2 2 2 2 2 2 2 2 2 2 2 2 2 2 2 2 2 2 2 2 2 2 2 2 2 2 2 2 2 2 2 2 2 2 2 2 2 2 30 9" xfId="33164"/>
    <cellStyle name="Normal 2 2 2 2 2 2 2 2 2 2 2 2 2 2 2 2 2 2 2 2 2 2 2 2 2 2 2 2 2 2 2 2 2 2 2 2 2 2 30_Tabla M" xfId="36817"/>
    <cellStyle name="Normal 2 2 2 2 2 2 2 2 2 2 2 2 2 2 2 2 2 2 2 2 2 2 2 2 2 2 2 2 2 2 2 2 2 2 2 2 2 2 31" xfId="4298"/>
    <cellStyle name="Normal 2 2 2 2 2 2 2 2 2 2 2 2 2 2 2 2 2 2 2 2 2 2 2 2 2 2 2 2 2 2 2 2 2 2 2 2 2 2 31 10" xfId="34420"/>
    <cellStyle name="Normal 2 2 2 2 2 2 2 2 2 2 2 2 2 2 2 2 2 2 2 2 2 2 2 2 2 2 2 2 2 2 2 2 2 2 2 2 2 2 31 2" xfId="8909"/>
    <cellStyle name="Normal 2 2 2 2 2 2 2 2 2 2 2 2 2 2 2 2 2 2 2 2 2 2 2 2 2 2 2 2 2 2 2 2 2 2 2 2 2 2 31 3" xfId="8052"/>
    <cellStyle name="Normal 2 2 2 2 2 2 2 2 2 2 2 2 2 2 2 2 2 2 2 2 2 2 2 2 2 2 2 2 2 2 2 2 2 2 2 2 2 2 31 4" xfId="9869"/>
    <cellStyle name="Normal 2 2 2 2 2 2 2 2 2 2 2 2 2 2 2 2 2 2 2 2 2 2 2 2 2 2 2 2 2 2 2 2 2 2 2 2 2 2 31 5" xfId="13010"/>
    <cellStyle name="Normal 2 2 2 2 2 2 2 2 2 2 2 2 2 2 2 2 2 2 2 2 2 2 2 2 2 2 2 2 2 2 2 2 2 2 2 2 2 2 31 6" xfId="16121"/>
    <cellStyle name="Normal 2 2 2 2 2 2 2 2 2 2 2 2 2 2 2 2 2 2 2 2 2 2 2 2 2 2 2 2 2 2 2 2 2 2 2 2 2 2 31 7" xfId="19166"/>
    <cellStyle name="Normal 2 2 2 2 2 2 2 2 2 2 2 2 2 2 2 2 2 2 2 2 2 2 2 2 2 2 2 2 2 2 2 2 2 2 2 2 2 2 31 8" xfId="30453"/>
    <cellStyle name="Normal 2 2 2 2 2 2 2 2 2 2 2 2 2 2 2 2 2 2 2 2 2 2 2 2 2 2 2 2 2 2 2 2 2 2 2 2 2 2 31 9" xfId="22107"/>
    <cellStyle name="Normal 2 2 2 2 2 2 2 2 2 2 2 2 2 2 2 2 2 2 2 2 2 2 2 2 2 2 2 2 2 2 2 2 2 2 2 2 2 2 31_Tabla M" xfId="36818"/>
    <cellStyle name="Normal 2 2 2 2 2 2 2 2 2 2 2 2 2 2 2 2 2 2 2 2 2 2 2 2 2 2 2 2 2 2 2 2 2 2 2 2 2 2 32" xfId="4299"/>
    <cellStyle name="Normal 2 2 2 2 2 2 2 2 2 2 2 2 2 2 2 2 2 2 2 2 2 2 2 2 2 2 2 2 2 2 2 2 2 2 2 2 2 2 32 10" xfId="27668"/>
    <cellStyle name="Normal 2 2 2 2 2 2 2 2 2 2 2 2 2 2 2 2 2 2 2 2 2 2 2 2 2 2 2 2 2 2 2 2 2 2 2 2 2 2 32 2" xfId="8910"/>
    <cellStyle name="Normal 2 2 2 2 2 2 2 2 2 2 2 2 2 2 2 2 2 2 2 2 2 2 2 2 2 2 2 2 2 2 2 2 2 2 2 2 2 2 32 3" xfId="8051"/>
    <cellStyle name="Normal 2 2 2 2 2 2 2 2 2 2 2 2 2 2 2 2 2 2 2 2 2 2 2 2 2 2 2 2 2 2 2 2 2 2 2 2 2 2 32 4" xfId="9870"/>
    <cellStyle name="Normal 2 2 2 2 2 2 2 2 2 2 2 2 2 2 2 2 2 2 2 2 2 2 2 2 2 2 2 2 2 2 2 2 2 2 2 2 2 2 32 5" xfId="13011"/>
    <cellStyle name="Normal 2 2 2 2 2 2 2 2 2 2 2 2 2 2 2 2 2 2 2 2 2 2 2 2 2 2 2 2 2 2 2 2 2 2 2 2 2 2 32 6" xfId="16122"/>
    <cellStyle name="Normal 2 2 2 2 2 2 2 2 2 2 2 2 2 2 2 2 2 2 2 2 2 2 2 2 2 2 2 2 2 2 2 2 2 2 2 2 2 2 32 7" xfId="19167"/>
    <cellStyle name="Normal 2 2 2 2 2 2 2 2 2 2 2 2 2 2 2 2 2 2 2 2 2 2 2 2 2 2 2 2 2 2 2 2 2 2 2 2 2 2 32 8" xfId="29285"/>
    <cellStyle name="Normal 2 2 2 2 2 2 2 2 2 2 2 2 2 2 2 2 2 2 2 2 2 2 2 2 2 2 2 2 2 2 2 2 2 2 2 2 2 2 32 9" xfId="29501"/>
    <cellStyle name="Normal 2 2 2 2 2 2 2 2 2 2 2 2 2 2 2 2 2 2 2 2 2 2 2 2 2 2 2 2 2 2 2 2 2 2 2 2 2 2 32_Tabla M" xfId="36819"/>
    <cellStyle name="Normal 2 2 2 2 2 2 2 2 2 2 2 2 2 2 2 2 2 2 2 2 2 2 2 2 2 2 2 2 2 2 2 2 2 2 2 2 2 2 33" xfId="4300"/>
    <cellStyle name="Normal 2 2 2 2 2 2 2 2 2 2 2 2 2 2 2 2 2 2 2 2 2 2 2 2 2 2 2 2 2 2 2 2 2 2 2 2 2 2 33 10" xfId="27439"/>
    <cellStyle name="Normal 2 2 2 2 2 2 2 2 2 2 2 2 2 2 2 2 2 2 2 2 2 2 2 2 2 2 2 2 2 2 2 2 2 2 2 2 2 2 33 2" xfId="8911"/>
    <cellStyle name="Normal 2 2 2 2 2 2 2 2 2 2 2 2 2 2 2 2 2 2 2 2 2 2 2 2 2 2 2 2 2 2 2 2 2 2 2 2 2 2 33 3" xfId="8050"/>
    <cellStyle name="Normal 2 2 2 2 2 2 2 2 2 2 2 2 2 2 2 2 2 2 2 2 2 2 2 2 2 2 2 2 2 2 2 2 2 2 2 2 2 2 33 4" xfId="9871"/>
    <cellStyle name="Normal 2 2 2 2 2 2 2 2 2 2 2 2 2 2 2 2 2 2 2 2 2 2 2 2 2 2 2 2 2 2 2 2 2 2 2 2 2 2 33 5" xfId="13012"/>
    <cellStyle name="Normal 2 2 2 2 2 2 2 2 2 2 2 2 2 2 2 2 2 2 2 2 2 2 2 2 2 2 2 2 2 2 2 2 2 2 2 2 2 2 33 6" xfId="16123"/>
    <cellStyle name="Normal 2 2 2 2 2 2 2 2 2 2 2 2 2 2 2 2 2 2 2 2 2 2 2 2 2 2 2 2 2 2 2 2 2 2 2 2 2 2 33 7" xfId="19168"/>
    <cellStyle name="Normal 2 2 2 2 2 2 2 2 2 2 2 2 2 2 2 2 2 2 2 2 2 2 2 2 2 2 2 2 2 2 2 2 2 2 2 2 2 2 33 8" xfId="28159"/>
    <cellStyle name="Normal 2 2 2 2 2 2 2 2 2 2 2 2 2 2 2 2 2 2 2 2 2 2 2 2 2 2 2 2 2 2 2 2 2 2 2 2 2 2 33 9" xfId="27489"/>
    <cellStyle name="Normal 2 2 2 2 2 2 2 2 2 2 2 2 2 2 2 2 2 2 2 2 2 2 2 2 2 2 2 2 2 2 2 2 2 2 2 2 2 2 33_Tabla M" xfId="36820"/>
    <cellStyle name="Normal 2 2 2 2 2 2 2 2 2 2 2 2 2 2 2 2 2 2 2 2 2 2 2 2 2 2 2 2 2 2 2 2 2 2 2 2 2 2 34" xfId="4301"/>
    <cellStyle name="Normal 2 2 2 2 2 2 2 2 2 2 2 2 2 2 2 2 2 2 2 2 2 2 2 2 2 2 2 2 2 2 2 2 2 2 2 2 2 2 34 10" xfId="27165"/>
    <cellStyle name="Normal 2 2 2 2 2 2 2 2 2 2 2 2 2 2 2 2 2 2 2 2 2 2 2 2 2 2 2 2 2 2 2 2 2 2 2 2 2 2 34 2" xfId="8912"/>
    <cellStyle name="Normal 2 2 2 2 2 2 2 2 2 2 2 2 2 2 2 2 2 2 2 2 2 2 2 2 2 2 2 2 2 2 2 2 2 2 2 2 2 2 34 3" xfId="8049"/>
    <cellStyle name="Normal 2 2 2 2 2 2 2 2 2 2 2 2 2 2 2 2 2 2 2 2 2 2 2 2 2 2 2 2 2 2 2 2 2 2 2 2 2 2 34 4" xfId="9872"/>
    <cellStyle name="Normal 2 2 2 2 2 2 2 2 2 2 2 2 2 2 2 2 2 2 2 2 2 2 2 2 2 2 2 2 2 2 2 2 2 2 2 2 2 2 34 5" xfId="13013"/>
    <cellStyle name="Normal 2 2 2 2 2 2 2 2 2 2 2 2 2 2 2 2 2 2 2 2 2 2 2 2 2 2 2 2 2 2 2 2 2 2 2 2 2 2 34 6" xfId="16124"/>
    <cellStyle name="Normal 2 2 2 2 2 2 2 2 2 2 2 2 2 2 2 2 2 2 2 2 2 2 2 2 2 2 2 2 2 2 2 2 2 2 2 2 2 2 34 7" xfId="19169"/>
    <cellStyle name="Normal 2 2 2 2 2 2 2 2 2 2 2 2 2 2 2 2 2 2 2 2 2 2 2 2 2 2 2 2 2 2 2 2 2 2 2 2 2 2 34 8" xfId="32519"/>
    <cellStyle name="Normal 2 2 2 2 2 2 2 2 2 2 2 2 2 2 2 2 2 2 2 2 2 2 2 2 2 2 2 2 2 2 2 2 2 2 2 2 2 2 34 9" xfId="33923"/>
    <cellStyle name="Normal 2 2 2 2 2 2 2 2 2 2 2 2 2 2 2 2 2 2 2 2 2 2 2 2 2 2 2 2 2 2 2 2 2 2 2 2 2 2 34_Tabla M" xfId="36821"/>
    <cellStyle name="Normal 2 2 2 2 2 2 2 2 2 2 2 2 2 2 2 2 2 2 2 2 2 2 2 2 2 2 2 2 2 2 2 2 2 2 2 2 2 2 35" xfId="4302"/>
    <cellStyle name="Normal 2 2 2 2 2 2 2 2 2 2 2 2 2 2 2 2 2 2 2 2 2 2 2 2 2 2 2 2 2 2 2 2 2 2 2 2 2 2 35 10" xfId="35659"/>
    <cellStyle name="Normal 2 2 2 2 2 2 2 2 2 2 2 2 2 2 2 2 2 2 2 2 2 2 2 2 2 2 2 2 2 2 2 2 2 2 2 2 2 2 35 2" xfId="8913"/>
    <cellStyle name="Normal 2 2 2 2 2 2 2 2 2 2 2 2 2 2 2 2 2 2 2 2 2 2 2 2 2 2 2 2 2 2 2 2 2 2 2 2 2 2 35 3" xfId="8048"/>
    <cellStyle name="Normal 2 2 2 2 2 2 2 2 2 2 2 2 2 2 2 2 2 2 2 2 2 2 2 2 2 2 2 2 2 2 2 2 2 2 2 2 2 2 35 4" xfId="9873"/>
    <cellStyle name="Normal 2 2 2 2 2 2 2 2 2 2 2 2 2 2 2 2 2 2 2 2 2 2 2 2 2 2 2 2 2 2 2 2 2 2 2 2 2 2 35 5" xfId="13014"/>
    <cellStyle name="Normal 2 2 2 2 2 2 2 2 2 2 2 2 2 2 2 2 2 2 2 2 2 2 2 2 2 2 2 2 2 2 2 2 2 2 2 2 2 2 35 6" xfId="16125"/>
    <cellStyle name="Normal 2 2 2 2 2 2 2 2 2 2 2 2 2 2 2 2 2 2 2 2 2 2 2 2 2 2 2 2 2 2 2 2 2 2 2 2 2 2 35 7" xfId="19170"/>
    <cellStyle name="Normal 2 2 2 2 2 2 2 2 2 2 2 2 2 2 2 2 2 2 2 2 2 2 2 2 2 2 2 2 2 2 2 2 2 2 2 2 2 2 35 8" xfId="31566"/>
    <cellStyle name="Normal 2 2 2 2 2 2 2 2 2 2 2 2 2 2 2 2 2 2 2 2 2 2 2 2 2 2 2 2 2 2 2 2 2 2 2 2 2 2 35 9" xfId="33163"/>
    <cellStyle name="Normal 2 2 2 2 2 2 2 2 2 2 2 2 2 2 2 2 2 2 2 2 2 2 2 2 2 2 2 2 2 2 2 2 2 2 2 2 2 2 35_Tabla M" xfId="36822"/>
    <cellStyle name="Normal 2 2 2 2 2 2 2 2 2 2 2 2 2 2 2 2 2 2 2 2 2 2 2 2 2 2 2 2 2 2 2 2 2 2 2 2 2 2 36" xfId="4303"/>
    <cellStyle name="Normal 2 2 2 2 2 2 2 2 2 2 2 2 2 2 2 2 2 2 2 2 2 2 2 2 2 2 2 2 2 2 2 2 2 2 2 2 2 2 36 10" xfId="35329"/>
    <cellStyle name="Normal 2 2 2 2 2 2 2 2 2 2 2 2 2 2 2 2 2 2 2 2 2 2 2 2 2 2 2 2 2 2 2 2 2 2 2 2 2 2 36 2" xfId="8914"/>
    <cellStyle name="Normal 2 2 2 2 2 2 2 2 2 2 2 2 2 2 2 2 2 2 2 2 2 2 2 2 2 2 2 2 2 2 2 2 2 2 2 2 2 2 36 3" xfId="8047"/>
    <cellStyle name="Normal 2 2 2 2 2 2 2 2 2 2 2 2 2 2 2 2 2 2 2 2 2 2 2 2 2 2 2 2 2 2 2 2 2 2 2 2 2 2 36 4" xfId="9874"/>
    <cellStyle name="Normal 2 2 2 2 2 2 2 2 2 2 2 2 2 2 2 2 2 2 2 2 2 2 2 2 2 2 2 2 2 2 2 2 2 2 2 2 2 2 36 5" xfId="13015"/>
    <cellStyle name="Normal 2 2 2 2 2 2 2 2 2 2 2 2 2 2 2 2 2 2 2 2 2 2 2 2 2 2 2 2 2 2 2 2 2 2 2 2 2 2 36 6" xfId="16126"/>
    <cellStyle name="Normal 2 2 2 2 2 2 2 2 2 2 2 2 2 2 2 2 2 2 2 2 2 2 2 2 2 2 2 2 2 2 2 2 2 2 2 2 2 2 36 7" xfId="19171"/>
    <cellStyle name="Normal 2 2 2 2 2 2 2 2 2 2 2 2 2 2 2 2 2 2 2 2 2 2 2 2 2 2 2 2 2 2 2 2 2 2 2 2 2 2 36 8" xfId="30452"/>
    <cellStyle name="Normal 2 2 2 2 2 2 2 2 2 2 2 2 2 2 2 2 2 2 2 2 2 2 2 2 2 2 2 2 2 2 2 2 2 2 2 2 2 2 36 9" xfId="22106"/>
    <cellStyle name="Normal 2 2 2 2 2 2 2 2 2 2 2 2 2 2 2 2 2 2 2 2 2 2 2 2 2 2 2 2 2 2 2 2 2 2 2 2 2 2 36_Tabla M" xfId="36823"/>
    <cellStyle name="Normal 2 2 2 2 2 2 2 2 2 2 2 2 2 2 2 2 2 2 2 2 2 2 2 2 2 2 2 2 2 2 2 2 2 2 2 2 2 2 37" xfId="4304"/>
    <cellStyle name="Normal 2 2 2 2 2 2 2 2 2 2 2 2 2 2 2 2 2 2 2 2 2 2 2 2 2 2 2 2 2 2 2 2 2 2 2 2 2 2 37 10" xfId="34873"/>
    <cellStyle name="Normal 2 2 2 2 2 2 2 2 2 2 2 2 2 2 2 2 2 2 2 2 2 2 2 2 2 2 2 2 2 2 2 2 2 2 2 2 2 2 37 2" xfId="8915"/>
    <cellStyle name="Normal 2 2 2 2 2 2 2 2 2 2 2 2 2 2 2 2 2 2 2 2 2 2 2 2 2 2 2 2 2 2 2 2 2 2 2 2 2 2 37 3" xfId="8034"/>
    <cellStyle name="Normal 2 2 2 2 2 2 2 2 2 2 2 2 2 2 2 2 2 2 2 2 2 2 2 2 2 2 2 2 2 2 2 2 2 2 2 2 2 2 37 4" xfId="9887"/>
    <cellStyle name="Normal 2 2 2 2 2 2 2 2 2 2 2 2 2 2 2 2 2 2 2 2 2 2 2 2 2 2 2 2 2 2 2 2 2 2 2 2 2 2 37 5" xfId="13028"/>
    <cellStyle name="Normal 2 2 2 2 2 2 2 2 2 2 2 2 2 2 2 2 2 2 2 2 2 2 2 2 2 2 2 2 2 2 2 2 2 2 2 2 2 2 37 6" xfId="16139"/>
    <cellStyle name="Normal 2 2 2 2 2 2 2 2 2 2 2 2 2 2 2 2 2 2 2 2 2 2 2 2 2 2 2 2 2 2 2 2 2 2 2 2 2 2 37 7" xfId="19184"/>
    <cellStyle name="Normal 2 2 2 2 2 2 2 2 2 2 2 2 2 2 2 2 2 2 2 2 2 2 2 2 2 2 2 2 2 2 2 2 2 2 2 2 2 2 37 8" xfId="29284"/>
    <cellStyle name="Normal 2 2 2 2 2 2 2 2 2 2 2 2 2 2 2 2 2 2 2 2 2 2 2 2 2 2 2 2 2 2 2 2 2 2 2 2 2 2 37 9" xfId="30664"/>
    <cellStyle name="Normal 2 2 2 2 2 2 2 2 2 2 2 2 2 2 2 2 2 2 2 2 2 2 2 2 2 2 2 2 2 2 2 2 2 2 2 2 2 2 37_Tabla M" xfId="36824"/>
    <cellStyle name="Normal 2 2 2 2 2 2 2 2 2 2 2 2 2 2 2 2 2 2 2 2 2 2 2 2 2 2 2 2 2 2 2 2 2 2 2 2 2 2 38" xfId="4305"/>
    <cellStyle name="Normal 2 2 2 2 2 2 2 2 2 2 2 2 2 2 2 2 2 2 2 2 2 2 2 2 2 2 2 2 2 2 2 2 2 2 2 2 2 2 38 10" xfId="34419"/>
    <cellStyle name="Normal 2 2 2 2 2 2 2 2 2 2 2 2 2 2 2 2 2 2 2 2 2 2 2 2 2 2 2 2 2 2 2 2 2 2 2 2 2 2 38 2" xfId="8916"/>
    <cellStyle name="Normal 2 2 2 2 2 2 2 2 2 2 2 2 2 2 2 2 2 2 2 2 2 2 2 2 2 2 2 2 2 2 2 2 2 2 2 2 2 2 38 3" xfId="8033"/>
    <cellStyle name="Normal 2 2 2 2 2 2 2 2 2 2 2 2 2 2 2 2 2 2 2 2 2 2 2 2 2 2 2 2 2 2 2 2 2 2 2 2 2 2 38 4" xfId="9888"/>
    <cellStyle name="Normal 2 2 2 2 2 2 2 2 2 2 2 2 2 2 2 2 2 2 2 2 2 2 2 2 2 2 2 2 2 2 2 2 2 2 2 2 2 2 38 5" xfId="13029"/>
    <cellStyle name="Normal 2 2 2 2 2 2 2 2 2 2 2 2 2 2 2 2 2 2 2 2 2 2 2 2 2 2 2 2 2 2 2 2 2 2 2 2 2 2 38 6" xfId="16140"/>
    <cellStyle name="Normal 2 2 2 2 2 2 2 2 2 2 2 2 2 2 2 2 2 2 2 2 2 2 2 2 2 2 2 2 2 2 2 2 2 2 2 2 2 2 38 7" xfId="19185"/>
    <cellStyle name="Normal 2 2 2 2 2 2 2 2 2 2 2 2 2 2 2 2 2 2 2 2 2 2 2 2 2 2 2 2 2 2 2 2 2 2 2 2 2 2 38 8" xfId="28158"/>
    <cellStyle name="Normal 2 2 2 2 2 2 2 2 2 2 2 2 2 2 2 2 2 2 2 2 2 2 2 2 2 2 2 2 2 2 2 2 2 2 2 2 2 2 38 9" xfId="28623"/>
    <cellStyle name="Normal 2 2 2 2 2 2 2 2 2 2 2 2 2 2 2 2 2 2 2 2 2 2 2 2 2 2 2 2 2 2 2 2 2 2 2 2 2 2 38_Tabla M" xfId="36825"/>
    <cellStyle name="Normal 2 2 2 2 2 2 2 2 2 2 2 2 2 2 2 2 2 2 2 2 2 2 2 2 2 2 2 2 2 2 2 2 2 2 2 2 2 2 39" xfId="8264"/>
    <cellStyle name="Normal 2 2 2 2 2 2 2 2 2 2 2 2 2 2 2 2 2 2 2 2 2 2 2 2 2 2 2 2 2 2 2 2 2 2 2 2 2 2 4" xfId="4306"/>
    <cellStyle name="Normal 2 2 2 2 2 2 2 2 2 2 2 2 2 2 2 2 2 2 2 2 2 2 2 2 2 2 2 2 2 2 2 2 2 2 2 2 2 2 4 10" xfId="25464"/>
    <cellStyle name="Normal 2 2 2 2 2 2 2 2 2 2 2 2 2 2 2 2 2 2 2 2 2 2 2 2 2 2 2 2 2 2 2 2 2 2 2 2 2 2 4 2" xfId="8917"/>
    <cellStyle name="Normal 2 2 2 2 2 2 2 2 2 2 2 2 2 2 2 2 2 2 2 2 2 2 2 2 2 2 2 2 2 2 2 2 2 2 2 2 2 2 4 3" xfId="8032"/>
    <cellStyle name="Normal 2 2 2 2 2 2 2 2 2 2 2 2 2 2 2 2 2 2 2 2 2 2 2 2 2 2 2 2 2 2 2 2 2 2 2 2 2 2 4 4" xfId="9889"/>
    <cellStyle name="Normal 2 2 2 2 2 2 2 2 2 2 2 2 2 2 2 2 2 2 2 2 2 2 2 2 2 2 2 2 2 2 2 2 2 2 2 2 2 2 4 5" xfId="13030"/>
    <cellStyle name="Normal 2 2 2 2 2 2 2 2 2 2 2 2 2 2 2 2 2 2 2 2 2 2 2 2 2 2 2 2 2 2 2 2 2 2 2 2 2 2 4 6" xfId="16141"/>
    <cellStyle name="Normal 2 2 2 2 2 2 2 2 2 2 2 2 2 2 2 2 2 2 2 2 2 2 2 2 2 2 2 2 2 2 2 2 2 2 2 2 2 2 4 7" xfId="19186"/>
    <cellStyle name="Normal 2 2 2 2 2 2 2 2 2 2 2 2 2 2 2 2 2 2 2 2 2 2 2 2 2 2 2 2 2 2 2 2 2 2 2 2 2 2 4 8" xfId="32518"/>
    <cellStyle name="Normal 2 2 2 2 2 2 2 2 2 2 2 2 2 2 2 2 2 2 2 2 2 2 2 2 2 2 2 2 2 2 2 2 2 2 2 2 2 2 4 9" xfId="33922"/>
    <cellStyle name="Normal 2 2 2 2 2 2 2 2 2 2 2 2 2 2 2 2 2 2 2 2 2 2 2 2 2 2 2 2 2 2 2 2 2 2 2 2 2 2 4_Tabla M" xfId="36826"/>
    <cellStyle name="Normal 2 2 2 2 2 2 2 2 2 2 2 2 2 2 2 2 2 2 2 2 2 2 2 2 2 2 2 2 2 2 2 2 2 2 2 2 2 2 40" xfId="9417"/>
    <cellStyle name="Normal 2 2 2 2 2 2 2 2 2 2 2 2 2 2 2 2 2 2 2 2 2 2 2 2 2 2 2 2 2 2 2 2 2 2 2 2 2 2 41" xfId="12555"/>
    <cellStyle name="Normal 2 2 2 2 2 2 2 2 2 2 2 2 2 2 2 2 2 2 2 2 2 2 2 2 2 2 2 2 2 2 2 2 2 2 2 2 2 2 42" xfId="15674"/>
    <cellStyle name="Normal 2 2 2 2 2 2 2 2 2 2 2 2 2 2 2 2 2 2 2 2 2 2 2 2 2 2 2 2 2 2 2 2 2 2 2 2 2 2 43" xfId="18752"/>
    <cellStyle name="Normal 2 2 2 2 2 2 2 2 2 2 2 2 2 2 2 2 2 2 2 2 2 2 2 2 2 2 2 2 2 2 2 2 2 2 2 2 2 2 44" xfId="21756"/>
    <cellStyle name="Normal 2 2 2 2 2 2 2 2 2 2 2 2 2 2 2 2 2 2 2 2 2 2 2 2 2 2 2 2 2 2 2 2 2 2 2 2 2 2 45" xfId="31639"/>
    <cellStyle name="Normal 2 2 2 2 2 2 2 2 2 2 2 2 2 2 2 2 2 2 2 2 2 2 2 2 2 2 2 2 2 2 2 2 2 2 2 2 2 2 46" xfId="33236"/>
    <cellStyle name="Normal 2 2 2 2 2 2 2 2 2 2 2 2 2 2 2 2 2 2 2 2 2 2 2 2 2 2 2 2 2 2 2 2 2 2 2 2 2 2 47" xfId="34474"/>
    <cellStyle name="Normal 2 2 2 2 2 2 2 2 2 2 2 2 2 2 2 2 2 2 2 2 2 2 2 2 2 2 2 2 2 2 2 2 2 2 2 2 2 2 5" xfId="4307"/>
    <cellStyle name="Normal 2 2 2 2 2 2 2 2 2 2 2 2 2 2 2 2 2 2 2 2 2 2 2 2 2 2 2 2 2 2 2 2 2 2 2 2 2 2 5 10" xfId="27519"/>
    <cellStyle name="Normal 2 2 2 2 2 2 2 2 2 2 2 2 2 2 2 2 2 2 2 2 2 2 2 2 2 2 2 2 2 2 2 2 2 2 2 2 2 2 5 2" xfId="8918"/>
    <cellStyle name="Normal 2 2 2 2 2 2 2 2 2 2 2 2 2 2 2 2 2 2 2 2 2 2 2 2 2 2 2 2 2 2 2 2 2 2 2 2 2 2 5 3" xfId="8031"/>
    <cellStyle name="Normal 2 2 2 2 2 2 2 2 2 2 2 2 2 2 2 2 2 2 2 2 2 2 2 2 2 2 2 2 2 2 2 2 2 2 2 2 2 2 5 4" xfId="9890"/>
    <cellStyle name="Normal 2 2 2 2 2 2 2 2 2 2 2 2 2 2 2 2 2 2 2 2 2 2 2 2 2 2 2 2 2 2 2 2 2 2 2 2 2 2 5 5" xfId="13031"/>
    <cellStyle name="Normal 2 2 2 2 2 2 2 2 2 2 2 2 2 2 2 2 2 2 2 2 2 2 2 2 2 2 2 2 2 2 2 2 2 2 2 2 2 2 5 6" xfId="16142"/>
    <cellStyle name="Normal 2 2 2 2 2 2 2 2 2 2 2 2 2 2 2 2 2 2 2 2 2 2 2 2 2 2 2 2 2 2 2 2 2 2 2 2 2 2 5 7" xfId="19187"/>
    <cellStyle name="Normal 2 2 2 2 2 2 2 2 2 2 2 2 2 2 2 2 2 2 2 2 2 2 2 2 2 2 2 2 2 2 2 2 2 2 2 2 2 2 5 8" xfId="31565"/>
    <cellStyle name="Normal 2 2 2 2 2 2 2 2 2 2 2 2 2 2 2 2 2 2 2 2 2 2 2 2 2 2 2 2 2 2 2 2 2 2 2 2 2 2 5 9" xfId="33162"/>
    <cellStyle name="Normal 2 2 2 2 2 2 2 2 2 2 2 2 2 2 2 2 2 2 2 2 2 2 2 2 2 2 2 2 2 2 2 2 2 2 2 2 2 2 5_Tabla M" xfId="36827"/>
    <cellStyle name="Normal 2 2 2 2 2 2 2 2 2 2 2 2 2 2 2 2 2 2 2 2 2 2 2 2 2 2 2 2 2 2 2 2 2 2 2 2 2 2 6" xfId="4308"/>
    <cellStyle name="Normal 2 2 2 2 2 2 2 2 2 2 2 2 2 2 2 2 2 2 2 2 2 2 2 2 2 2 2 2 2 2 2 2 2 2 2 2 2 2 6 10" xfId="29900"/>
    <cellStyle name="Normal 2 2 2 2 2 2 2 2 2 2 2 2 2 2 2 2 2 2 2 2 2 2 2 2 2 2 2 2 2 2 2 2 2 2 2 2 2 2 6 2" xfId="8919"/>
    <cellStyle name="Normal 2 2 2 2 2 2 2 2 2 2 2 2 2 2 2 2 2 2 2 2 2 2 2 2 2 2 2 2 2 2 2 2 2 2 2 2 2 2 6 3" xfId="8030"/>
    <cellStyle name="Normal 2 2 2 2 2 2 2 2 2 2 2 2 2 2 2 2 2 2 2 2 2 2 2 2 2 2 2 2 2 2 2 2 2 2 2 2 2 2 6 4" xfId="9891"/>
    <cellStyle name="Normal 2 2 2 2 2 2 2 2 2 2 2 2 2 2 2 2 2 2 2 2 2 2 2 2 2 2 2 2 2 2 2 2 2 2 2 2 2 2 6 5" xfId="13032"/>
    <cellStyle name="Normal 2 2 2 2 2 2 2 2 2 2 2 2 2 2 2 2 2 2 2 2 2 2 2 2 2 2 2 2 2 2 2 2 2 2 2 2 2 2 6 6" xfId="16143"/>
    <cellStyle name="Normal 2 2 2 2 2 2 2 2 2 2 2 2 2 2 2 2 2 2 2 2 2 2 2 2 2 2 2 2 2 2 2 2 2 2 2 2 2 2 6 7" xfId="19188"/>
    <cellStyle name="Normal 2 2 2 2 2 2 2 2 2 2 2 2 2 2 2 2 2 2 2 2 2 2 2 2 2 2 2 2 2 2 2 2 2 2 2 2 2 2 6 8" xfId="30451"/>
    <cellStyle name="Normal 2 2 2 2 2 2 2 2 2 2 2 2 2 2 2 2 2 2 2 2 2 2 2 2 2 2 2 2 2 2 2 2 2 2 2 2 2 2 6 9" xfId="22105"/>
    <cellStyle name="Normal 2 2 2 2 2 2 2 2 2 2 2 2 2 2 2 2 2 2 2 2 2 2 2 2 2 2 2 2 2 2 2 2 2 2 2 2 2 2 6_Tabla M" xfId="36828"/>
    <cellStyle name="Normal 2 2 2 2 2 2 2 2 2 2 2 2 2 2 2 2 2 2 2 2 2 2 2 2 2 2 2 2 2 2 2 2 2 2 2 2 2 2 7" xfId="4309"/>
    <cellStyle name="Normal 2 2 2 2 2 2 2 2 2 2 2 2 2 2 2 2 2 2 2 2 2 2 2 2 2 2 2 2 2 2 2 2 2 2 2 2 2 2 7 10" xfId="35752"/>
    <cellStyle name="Normal 2 2 2 2 2 2 2 2 2 2 2 2 2 2 2 2 2 2 2 2 2 2 2 2 2 2 2 2 2 2 2 2 2 2 2 2 2 2 7 2" xfId="8920"/>
    <cellStyle name="Normal 2 2 2 2 2 2 2 2 2 2 2 2 2 2 2 2 2 2 2 2 2 2 2 2 2 2 2 2 2 2 2 2 2 2 2 2 2 2 7 3" xfId="8029"/>
    <cellStyle name="Normal 2 2 2 2 2 2 2 2 2 2 2 2 2 2 2 2 2 2 2 2 2 2 2 2 2 2 2 2 2 2 2 2 2 2 2 2 2 2 7 4" xfId="9892"/>
    <cellStyle name="Normal 2 2 2 2 2 2 2 2 2 2 2 2 2 2 2 2 2 2 2 2 2 2 2 2 2 2 2 2 2 2 2 2 2 2 2 2 2 2 7 5" xfId="13033"/>
    <cellStyle name="Normal 2 2 2 2 2 2 2 2 2 2 2 2 2 2 2 2 2 2 2 2 2 2 2 2 2 2 2 2 2 2 2 2 2 2 2 2 2 2 7 6" xfId="16144"/>
    <cellStyle name="Normal 2 2 2 2 2 2 2 2 2 2 2 2 2 2 2 2 2 2 2 2 2 2 2 2 2 2 2 2 2 2 2 2 2 2 2 2 2 2 7 7" xfId="19189"/>
    <cellStyle name="Normal 2 2 2 2 2 2 2 2 2 2 2 2 2 2 2 2 2 2 2 2 2 2 2 2 2 2 2 2 2 2 2 2 2 2 2 2 2 2 7 8" xfId="29283"/>
    <cellStyle name="Normal 2 2 2 2 2 2 2 2 2 2 2 2 2 2 2 2 2 2 2 2 2 2 2 2 2 2 2 2 2 2 2 2 2 2 2 2 2 2 7 9" xfId="31781"/>
    <cellStyle name="Normal 2 2 2 2 2 2 2 2 2 2 2 2 2 2 2 2 2 2 2 2 2 2 2 2 2 2 2 2 2 2 2 2 2 2 2 2 2 2 7_Tabla M" xfId="36829"/>
    <cellStyle name="Normal 2 2 2 2 2 2 2 2 2 2 2 2 2 2 2 2 2 2 2 2 2 2 2 2 2 2 2 2 2 2 2 2 2 2 2 2 2 2 8" xfId="4310"/>
    <cellStyle name="Normal 2 2 2 2 2 2 2 2 2 2 2 2 2 2 2 2 2 2 2 2 2 2 2 2 2 2 2 2 2 2 2 2 2 2 2 2 2 2 8 10" xfId="35328"/>
    <cellStyle name="Normal 2 2 2 2 2 2 2 2 2 2 2 2 2 2 2 2 2 2 2 2 2 2 2 2 2 2 2 2 2 2 2 2 2 2 2 2 2 2 8 2" xfId="8921"/>
    <cellStyle name="Normal 2 2 2 2 2 2 2 2 2 2 2 2 2 2 2 2 2 2 2 2 2 2 2 2 2 2 2 2 2 2 2 2 2 2 2 2 2 2 8 3" xfId="8028"/>
    <cellStyle name="Normal 2 2 2 2 2 2 2 2 2 2 2 2 2 2 2 2 2 2 2 2 2 2 2 2 2 2 2 2 2 2 2 2 2 2 2 2 2 2 8 4" xfId="9893"/>
    <cellStyle name="Normal 2 2 2 2 2 2 2 2 2 2 2 2 2 2 2 2 2 2 2 2 2 2 2 2 2 2 2 2 2 2 2 2 2 2 2 2 2 2 8 5" xfId="13034"/>
    <cellStyle name="Normal 2 2 2 2 2 2 2 2 2 2 2 2 2 2 2 2 2 2 2 2 2 2 2 2 2 2 2 2 2 2 2 2 2 2 2 2 2 2 8 6" xfId="16145"/>
    <cellStyle name="Normal 2 2 2 2 2 2 2 2 2 2 2 2 2 2 2 2 2 2 2 2 2 2 2 2 2 2 2 2 2 2 2 2 2 2 2 2 2 2 8 7" xfId="19190"/>
    <cellStyle name="Normal 2 2 2 2 2 2 2 2 2 2 2 2 2 2 2 2 2 2 2 2 2 2 2 2 2 2 2 2 2 2 2 2 2 2 2 2 2 2 8 8" xfId="28157"/>
    <cellStyle name="Normal 2 2 2 2 2 2 2 2 2 2 2 2 2 2 2 2 2 2 2 2 2 2 2 2 2 2 2 2 2 2 2 2 2 2 2 2 2 2 8 9" xfId="29783"/>
    <cellStyle name="Normal 2 2 2 2 2 2 2 2 2 2 2 2 2 2 2 2 2 2 2 2 2 2 2 2 2 2 2 2 2 2 2 2 2 2 2 2 2 2 8_Tabla M" xfId="36830"/>
    <cellStyle name="Normal 2 2 2 2 2 2 2 2 2 2 2 2 2 2 2 2 2 2 2 2 2 2 2 2 2 2 2 2 2 2 2 2 2 2 2 2 2 2 9" xfId="4311"/>
    <cellStyle name="Normal 2 2 2 2 2 2 2 2 2 2 2 2 2 2 2 2 2 2 2 2 2 2 2 2 2 2 2 2 2 2 2 2 2 2 2 2 2 2 9 10" xfId="34872"/>
    <cellStyle name="Normal 2 2 2 2 2 2 2 2 2 2 2 2 2 2 2 2 2 2 2 2 2 2 2 2 2 2 2 2 2 2 2 2 2 2 2 2 2 2 9 2" xfId="8922"/>
    <cellStyle name="Normal 2 2 2 2 2 2 2 2 2 2 2 2 2 2 2 2 2 2 2 2 2 2 2 2 2 2 2 2 2 2 2 2 2 2 2 2 2 2 9 3" xfId="8027"/>
    <cellStyle name="Normal 2 2 2 2 2 2 2 2 2 2 2 2 2 2 2 2 2 2 2 2 2 2 2 2 2 2 2 2 2 2 2 2 2 2 2 2 2 2 9 4" xfId="9894"/>
    <cellStyle name="Normal 2 2 2 2 2 2 2 2 2 2 2 2 2 2 2 2 2 2 2 2 2 2 2 2 2 2 2 2 2 2 2 2 2 2 2 2 2 2 9 5" xfId="13035"/>
    <cellStyle name="Normal 2 2 2 2 2 2 2 2 2 2 2 2 2 2 2 2 2 2 2 2 2 2 2 2 2 2 2 2 2 2 2 2 2 2 2 2 2 2 9 6" xfId="16146"/>
    <cellStyle name="Normal 2 2 2 2 2 2 2 2 2 2 2 2 2 2 2 2 2 2 2 2 2 2 2 2 2 2 2 2 2 2 2 2 2 2 2 2 2 2 9 7" xfId="19191"/>
    <cellStyle name="Normal 2 2 2 2 2 2 2 2 2 2 2 2 2 2 2 2 2 2 2 2 2 2 2 2 2 2 2 2 2 2 2 2 2 2 2 2 2 2 9 8" xfId="32517"/>
    <cellStyle name="Normal 2 2 2 2 2 2 2 2 2 2 2 2 2 2 2 2 2 2 2 2 2 2 2 2 2 2 2 2 2 2 2 2 2 2 2 2 2 2 9 9" xfId="33921"/>
    <cellStyle name="Normal 2 2 2 2 2 2 2 2 2 2 2 2 2 2 2 2 2 2 2 2 2 2 2 2 2 2 2 2 2 2 2 2 2 2 2 2 2 2 9_Tabla M" xfId="36831"/>
    <cellStyle name="Normal 2 2 2 2 2 2 2 2 2 2 2 2 2 2 2 2 2 2 2 2 2 2 2 2 2 2 2 2 2 2 2 2 2 2 2 2 2 2_Tabla M" xfId="36464"/>
    <cellStyle name="Normal 2 2 2 2 2 2 2 2 2 2 2 2 2 2 2 2 2 2 2 2 2 2 2 2 2 2 2 2 2 2 2 2 2 2 2 2 2 20" xfId="4312"/>
    <cellStyle name="Normal 2 2 2 2 2 2 2 2 2 2 2 2 2 2 2 2 2 2 2 2 2 2 2 2 2 2 2 2 2 2 2 2 2 2 2 2 2 21" xfId="4313"/>
    <cellStyle name="Normal 2 2 2 2 2 2 2 2 2 2 2 2 2 2 2 2 2 2 2 2 2 2 2 2 2 2 2 2 2 2 2 2 2 2 2 2 2 22" xfId="4314"/>
    <cellStyle name="Normal 2 2 2 2 2 2 2 2 2 2 2 2 2 2 2 2 2 2 2 2 2 2 2 2 2 2 2 2 2 2 2 2 2 2 2 2 2 23" xfId="4315"/>
    <cellStyle name="Normal 2 2 2 2 2 2 2 2 2 2 2 2 2 2 2 2 2 2 2 2 2 2 2 2 2 2 2 2 2 2 2 2 2 2 2 2 2 24" xfId="4316"/>
    <cellStyle name="Normal 2 2 2 2 2 2 2 2 2 2 2 2 2 2 2 2 2 2 2 2 2 2 2 2 2 2 2 2 2 2 2 2 2 2 2 2 2 25" xfId="4317"/>
    <cellStyle name="Normal 2 2 2 2 2 2 2 2 2 2 2 2 2 2 2 2 2 2 2 2 2 2 2 2 2 2 2 2 2 2 2 2 2 2 2 2 2 26" xfId="4318"/>
    <cellStyle name="Normal 2 2 2 2 2 2 2 2 2 2 2 2 2 2 2 2 2 2 2 2 2 2 2 2 2 2 2 2 2 2 2 2 2 2 2 2 2 27" xfId="4319"/>
    <cellStyle name="Normal 2 2 2 2 2 2 2 2 2 2 2 2 2 2 2 2 2 2 2 2 2 2 2 2 2 2 2 2 2 2 2 2 2 2 2 2 2 28" xfId="4320"/>
    <cellStyle name="Normal 2 2 2 2 2 2 2 2 2 2 2 2 2 2 2 2 2 2 2 2 2 2 2 2 2 2 2 2 2 2 2 2 2 2 2 2 2 29" xfId="4321"/>
    <cellStyle name="Normal 2 2 2 2 2 2 2 2 2 2 2 2 2 2 2 2 2 2 2 2 2 2 2 2 2 2 2 2 2 2 2 2 2 2 2 2 2 3" xfId="4322"/>
    <cellStyle name="Normal 2 2 2 2 2 2 2 2 2 2 2 2 2 2 2 2 2 2 2 2 2 2 2 2 2 2 2 2 2 2 2 2 2 2 2 2 2 30" xfId="4323"/>
    <cellStyle name="Normal 2 2 2 2 2 2 2 2 2 2 2 2 2 2 2 2 2 2 2 2 2 2 2 2 2 2 2 2 2 2 2 2 2 2 2 2 2 31" xfId="4324"/>
    <cellStyle name="Normal 2 2 2 2 2 2 2 2 2 2 2 2 2 2 2 2 2 2 2 2 2 2 2 2 2 2 2 2 2 2 2 2 2 2 2 2 2 32" xfId="4325"/>
    <cellStyle name="Normal 2 2 2 2 2 2 2 2 2 2 2 2 2 2 2 2 2 2 2 2 2 2 2 2 2 2 2 2 2 2 2 2 2 2 2 2 2 33" xfId="4326"/>
    <cellStyle name="Normal 2 2 2 2 2 2 2 2 2 2 2 2 2 2 2 2 2 2 2 2 2 2 2 2 2 2 2 2 2 2 2 2 2 2 2 2 2 34" xfId="4327"/>
    <cellStyle name="Normal 2 2 2 2 2 2 2 2 2 2 2 2 2 2 2 2 2 2 2 2 2 2 2 2 2 2 2 2 2 2 2 2 2 2 2 2 2 35" xfId="4328"/>
    <cellStyle name="Normal 2 2 2 2 2 2 2 2 2 2 2 2 2 2 2 2 2 2 2 2 2 2 2 2 2 2 2 2 2 2 2 2 2 2 2 2 2 36" xfId="4329"/>
    <cellStyle name="Normal 2 2 2 2 2 2 2 2 2 2 2 2 2 2 2 2 2 2 2 2 2 2 2 2 2 2 2 2 2 2 2 2 2 2 2 2 2 37" xfId="4330"/>
    <cellStyle name="Normal 2 2 2 2 2 2 2 2 2 2 2 2 2 2 2 2 2 2 2 2 2 2 2 2 2 2 2 2 2 2 2 2 2 2 2 2 2 38" xfId="4331"/>
    <cellStyle name="Normal 2 2 2 2 2 2 2 2 2 2 2 2 2 2 2 2 2 2 2 2 2 2 2 2 2 2 2 2 2 2 2 2 2 2 2 2 2 39" xfId="8253"/>
    <cellStyle name="Normal 2 2 2 2 2 2 2 2 2 2 2 2 2 2 2 2 2 2 2 2 2 2 2 2 2 2 2 2 2 2 2 2 2 2 2 2 2 4" xfId="4332"/>
    <cellStyle name="Normal 2 2 2 2 2 2 2 2 2 2 2 2 2 2 2 2 2 2 2 2 2 2 2 2 2 2 2 2 2 2 2 2 2 2 2 2 2 40" xfId="9428"/>
    <cellStyle name="Normal 2 2 2 2 2 2 2 2 2 2 2 2 2 2 2 2 2 2 2 2 2 2 2 2 2 2 2 2 2 2 2 2 2 2 2 2 2 41" xfId="12566"/>
    <cellStyle name="Normal 2 2 2 2 2 2 2 2 2 2 2 2 2 2 2 2 2 2 2 2 2 2 2 2 2 2 2 2 2 2 2 2 2 2 2 2 2 42" xfId="15685"/>
    <cellStyle name="Normal 2 2 2 2 2 2 2 2 2 2 2 2 2 2 2 2 2 2 2 2 2 2 2 2 2 2 2 2 2 2 2 2 2 2 2 2 2 43" xfId="18763"/>
    <cellStyle name="Normal 2 2 2 2 2 2 2 2 2 2 2 2 2 2 2 2 2 2 2 2 2 2 2 2 2 2 2 2 2 2 2 2 2 2 2 2 2 44" xfId="21767"/>
    <cellStyle name="Normal 2 2 2 2 2 2 2 2 2 2 2 2 2 2 2 2 2 2 2 2 2 2 2 2 2 2 2 2 2 2 2 2 2 2 2 2 2 45" xfId="32591"/>
    <cellStyle name="Normal 2 2 2 2 2 2 2 2 2 2 2 2 2 2 2 2 2 2 2 2 2 2 2 2 2 2 2 2 2 2 2 2 2 2 2 2 2 46" xfId="33995"/>
    <cellStyle name="Normal 2 2 2 2 2 2 2 2 2 2 2 2 2 2 2 2 2 2 2 2 2 2 2 2 2 2 2 2 2 2 2 2 2 2 2 2 2 47" xfId="12711"/>
    <cellStyle name="Normal 2 2 2 2 2 2 2 2 2 2 2 2 2 2 2 2 2 2 2 2 2 2 2 2 2 2 2 2 2 2 2 2 2 2 2 2 2 5" xfId="4333"/>
    <cellStyle name="Normal 2 2 2 2 2 2 2 2 2 2 2 2 2 2 2 2 2 2 2 2 2 2 2 2 2 2 2 2 2 2 2 2 2 2 2 2 2 6" xfId="4334"/>
    <cellStyle name="Normal 2 2 2 2 2 2 2 2 2 2 2 2 2 2 2 2 2 2 2 2 2 2 2 2 2 2 2 2 2 2 2 2 2 2 2 2 2 7" xfId="4335"/>
    <cellStyle name="Normal 2 2 2 2 2 2 2 2 2 2 2 2 2 2 2 2 2 2 2 2 2 2 2 2 2 2 2 2 2 2 2 2 2 2 2 2 2 8" xfId="4336"/>
    <cellStyle name="Normal 2 2 2 2 2 2 2 2 2 2 2 2 2 2 2 2 2 2 2 2 2 2 2 2 2 2 2 2 2 2 2 2 2 2 2 2 2 9" xfId="4337"/>
    <cellStyle name="Normal 2 2 2 2 2 2 2 2 2 2 2 2 2 2 2 2 2 2 2 2 2 2 2 2 2 2 2 2 2 2 2 2 2 2 2 2 2_Tabla M" xfId="36463"/>
    <cellStyle name="Normal 2 2 2 2 2 2 2 2 2 2 2 2 2 2 2 2 2 2 2 2 2 2 2 2 2 2 2 2 2 2 2 2 2 2 2 2 20" xfId="4338"/>
    <cellStyle name="Normal 2 2 2 2 2 2 2 2 2 2 2 2 2 2 2 2 2 2 2 2 2 2 2 2 2 2 2 2 2 2 2 2 2 2 2 2 20 10" xfId="35327"/>
    <cellStyle name="Normal 2 2 2 2 2 2 2 2 2 2 2 2 2 2 2 2 2 2 2 2 2 2 2 2 2 2 2 2 2 2 2 2 2 2 2 2 20 2" xfId="8949"/>
    <cellStyle name="Normal 2 2 2 2 2 2 2 2 2 2 2 2 2 2 2 2 2 2 2 2 2 2 2 2 2 2 2 2 2 2 2 2 2 2 2 2 20 3" xfId="7964"/>
    <cellStyle name="Normal 2 2 2 2 2 2 2 2 2 2 2 2 2 2 2 2 2 2 2 2 2 2 2 2 2 2 2 2 2 2 2 2 2 2 2 2 20 4" xfId="10012"/>
    <cellStyle name="Normal 2 2 2 2 2 2 2 2 2 2 2 2 2 2 2 2 2 2 2 2 2 2 2 2 2 2 2 2 2 2 2 2 2 2 2 2 20 5" xfId="13153"/>
    <cellStyle name="Normal 2 2 2 2 2 2 2 2 2 2 2 2 2 2 2 2 2 2 2 2 2 2 2 2 2 2 2 2 2 2 2 2 2 2 2 2 20 6" xfId="16255"/>
    <cellStyle name="Normal 2 2 2 2 2 2 2 2 2 2 2 2 2 2 2 2 2 2 2 2 2 2 2 2 2 2 2 2 2 2 2 2 2 2 2 2 20 7" xfId="19293"/>
    <cellStyle name="Normal 2 2 2 2 2 2 2 2 2 2 2 2 2 2 2 2 2 2 2 2 2 2 2 2 2 2 2 2 2 2 2 2 2 2 2 2 20 8" xfId="30449"/>
    <cellStyle name="Normal 2 2 2 2 2 2 2 2 2 2 2 2 2 2 2 2 2 2 2 2 2 2 2 2 2 2 2 2 2 2 2 2 2 2 2 2 20 9" xfId="22104"/>
    <cellStyle name="Normal 2 2 2 2 2 2 2 2 2 2 2 2 2 2 2 2 2 2 2 2 2 2 2 2 2 2 2 2 2 2 2 2 2 2 2 2 20_Tabla M" xfId="36832"/>
    <cellStyle name="Normal 2 2 2 2 2 2 2 2 2 2 2 2 2 2 2 2 2 2 2 2 2 2 2 2 2 2 2 2 2 2 2 2 2 2 2 2 21" xfId="4339"/>
    <cellStyle name="Normal 2 2 2 2 2 2 2 2 2 2 2 2 2 2 2 2 2 2 2 2 2 2 2 2 2 2 2 2 2 2 2 2 2 2 2 2 21 10" xfId="34871"/>
    <cellStyle name="Normal 2 2 2 2 2 2 2 2 2 2 2 2 2 2 2 2 2 2 2 2 2 2 2 2 2 2 2 2 2 2 2 2 2 2 2 2 21 2" xfId="8950"/>
    <cellStyle name="Normal 2 2 2 2 2 2 2 2 2 2 2 2 2 2 2 2 2 2 2 2 2 2 2 2 2 2 2 2 2 2 2 2 2 2 2 2 21 3" xfId="7963"/>
    <cellStyle name="Normal 2 2 2 2 2 2 2 2 2 2 2 2 2 2 2 2 2 2 2 2 2 2 2 2 2 2 2 2 2 2 2 2 2 2 2 2 21 4" xfId="10013"/>
    <cellStyle name="Normal 2 2 2 2 2 2 2 2 2 2 2 2 2 2 2 2 2 2 2 2 2 2 2 2 2 2 2 2 2 2 2 2 2 2 2 2 21 5" xfId="13154"/>
    <cellStyle name="Normal 2 2 2 2 2 2 2 2 2 2 2 2 2 2 2 2 2 2 2 2 2 2 2 2 2 2 2 2 2 2 2 2 2 2 2 2 21 6" xfId="16256"/>
    <cellStyle name="Normal 2 2 2 2 2 2 2 2 2 2 2 2 2 2 2 2 2 2 2 2 2 2 2 2 2 2 2 2 2 2 2 2 2 2 2 2 21 7" xfId="19294"/>
    <cellStyle name="Normal 2 2 2 2 2 2 2 2 2 2 2 2 2 2 2 2 2 2 2 2 2 2 2 2 2 2 2 2 2 2 2 2 2 2 2 2 21 8" xfId="29281"/>
    <cellStyle name="Normal 2 2 2 2 2 2 2 2 2 2 2 2 2 2 2 2 2 2 2 2 2 2 2 2 2 2 2 2 2 2 2 2 2 2 2 2 21 9" xfId="27209"/>
    <cellStyle name="Normal 2 2 2 2 2 2 2 2 2 2 2 2 2 2 2 2 2 2 2 2 2 2 2 2 2 2 2 2 2 2 2 2 2 2 2 2 21_Tabla M" xfId="36833"/>
    <cellStyle name="Normal 2 2 2 2 2 2 2 2 2 2 2 2 2 2 2 2 2 2 2 2 2 2 2 2 2 2 2 2 2 2 2 2 2 2 2 2 22" xfId="4340"/>
    <cellStyle name="Normal 2 2 2 2 2 2 2 2 2 2 2 2 2 2 2 2 2 2 2 2 2 2 2 2 2 2 2 2 2 2 2 2 2 2 2 2 22 10" xfId="34418"/>
    <cellStyle name="Normal 2 2 2 2 2 2 2 2 2 2 2 2 2 2 2 2 2 2 2 2 2 2 2 2 2 2 2 2 2 2 2 2 2 2 2 2 22 2" xfId="8951"/>
    <cellStyle name="Normal 2 2 2 2 2 2 2 2 2 2 2 2 2 2 2 2 2 2 2 2 2 2 2 2 2 2 2 2 2 2 2 2 2 2 2 2 22 3" xfId="7962"/>
    <cellStyle name="Normal 2 2 2 2 2 2 2 2 2 2 2 2 2 2 2 2 2 2 2 2 2 2 2 2 2 2 2 2 2 2 2 2 2 2 2 2 22 4" xfId="10014"/>
    <cellStyle name="Normal 2 2 2 2 2 2 2 2 2 2 2 2 2 2 2 2 2 2 2 2 2 2 2 2 2 2 2 2 2 2 2 2 2 2 2 2 22 5" xfId="13155"/>
    <cellStyle name="Normal 2 2 2 2 2 2 2 2 2 2 2 2 2 2 2 2 2 2 2 2 2 2 2 2 2 2 2 2 2 2 2 2 2 2 2 2 22 6" xfId="16257"/>
    <cellStyle name="Normal 2 2 2 2 2 2 2 2 2 2 2 2 2 2 2 2 2 2 2 2 2 2 2 2 2 2 2 2 2 2 2 2 2 2 2 2 22 7" xfId="19295"/>
    <cellStyle name="Normal 2 2 2 2 2 2 2 2 2 2 2 2 2 2 2 2 2 2 2 2 2 2 2 2 2 2 2 2 2 2 2 2 2 2 2 2 22 8" xfId="28154"/>
    <cellStyle name="Normal 2 2 2 2 2 2 2 2 2 2 2 2 2 2 2 2 2 2 2 2 2 2 2 2 2 2 2 2 2 2 2 2 2 2 2 2 22 9" xfId="30911"/>
    <cellStyle name="Normal 2 2 2 2 2 2 2 2 2 2 2 2 2 2 2 2 2 2 2 2 2 2 2 2 2 2 2 2 2 2 2 2 2 2 2 2 22_Tabla M" xfId="36834"/>
    <cellStyle name="Normal 2 2 2 2 2 2 2 2 2 2 2 2 2 2 2 2 2 2 2 2 2 2 2 2 2 2 2 2 2 2 2 2 2 2 2 2 23" xfId="4341"/>
    <cellStyle name="Normal 2 2 2 2 2 2 2 2 2 2 2 2 2 2 2 2 2 2 2 2 2 2 2 2 2 2 2 2 2 2 2 2 2 2 2 2 23 10" xfId="25465"/>
    <cellStyle name="Normal 2 2 2 2 2 2 2 2 2 2 2 2 2 2 2 2 2 2 2 2 2 2 2 2 2 2 2 2 2 2 2 2 2 2 2 2 23 2" xfId="8952"/>
    <cellStyle name="Normal 2 2 2 2 2 2 2 2 2 2 2 2 2 2 2 2 2 2 2 2 2 2 2 2 2 2 2 2 2 2 2 2 2 2 2 2 23 3" xfId="7961"/>
    <cellStyle name="Normal 2 2 2 2 2 2 2 2 2 2 2 2 2 2 2 2 2 2 2 2 2 2 2 2 2 2 2 2 2 2 2 2 2 2 2 2 23 4" xfId="10015"/>
    <cellStyle name="Normal 2 2 2 2 2 2 2 2 2 2 2 2 2 2 2 2 2 2 2 2 2 2 2 2 2 2 2 2 2 2 2 2 2 2 2 2 23 5" xfId="13156"/>
    <cellStyle name="Normal 2 2 2 2 2 2 2 2 2 2 2 2 2 2 2 2 2 2 2 2 2 2 2 2 2 2 2 2 2 2 2 2 2 2 2 2 23 6" xfId="16258"/>
    <cellStyle name="Normal 2 2 2 2 2 2 2 2 2 2 2 2 2 2 2 2 2 2 2 2 2 2 2 2 2 2 2 2 2 2 2 2 2 2 2 2 23 7" xfId="19296"/>
    <cellStyle name="Normal 2 2 2 2 2 2 2 2 2 2 2 2 2 2 2 2 2 2 2 2 2 2 2 2 2 2 2 2 2 2 2 2 2 2 2 2 23 8" xfId="32514"/>
    <cellStyle name="Normal 2 2 2 2 2 2 2 2 2 2 2 2 2 2 2 2 2 2 2 2 2 2 2 2 2 2 2 2 2 2 2 2 2 2 2 2 23 9" xfId="33920"/>
    <cellStyle name="Normal 2 2 2 2 2 2 2 2 2 2 2 2 2 2 2 2 2 2 2 2 2 2 2 2 2 2 2 2 2 2 2 2 2 2 2 2 23_Tabla M" xfId="36835"/>
    <cellStyle name="Normal 2 2 2 2 2 2 2 2 2 2 2 2 2 2 2 2 2 2 2 2 2 2 2 2 2 2 2 2 2 2 2 2 2 2 2 2 24" xfId="4342"/>
    <cellStyle name="Normal 2 2 2 2 2 2 2 2 2 2 2 2 2 2 2 2 2 2 2 2 2 2 2 2 2 2 2 2 2 2 2 2 2 2 2 2 24 10" xfId="26938"/>
    <cellStyle name="Normal 2 2 2 2 2 2 2 2 2 2 2 2 2 2 2 2 2 2 2 2 2 2 2 2 2 2 2 2 2 2 2 2 2 2 2 2 24 2" xfId="8953"/>
    <cellStyle name="Normal 2 2 2 2 2 2 2 2 2 2 2 2 2 2 2 2 2 2 2 2 2 2 2 2 2 2 2 2 2 2 2 2 2 2 2 2 24 3" xfId="7960"/>
    <cellStyle name="Normal 2 2 2 2 2 2 2 2 2 2 2 2 2 2 2 2 2 2 2 2 2 2 2 2 2 2 2 2 2 2 2 2 2 2 2 2 24 4" xfId="10016"/>
    <cellStyle name="Normal 2 2 2 2 2 2 2 2 2 2 2 2 2 2 2 2 2 2 2 2 2 2 2 2 2 2 2 2 2 2 2 2 2 2 2 2 24 5" xfId="13157"/>
    <cellStyle name="Normal 2 2 2 2 2 2 2 2 2 2 2 2 2 2 2 2 2 2 2 2 2 2 2 2 2 2 2 2 2 2 2 2 2 2 2 2 24 6" xfId="16259"/>
    <cellStyle name="Normal 2 2 2 2 2 2 2 2 2 2 2 2 2 2 2 2 2 2 2 2 2 2 2 2 2 2 2 2 2 2 2 2 2 2 2 2 24 7" xfId="19297"/>
    <cellStyle name="Normal 2 2 2 2 2 2 2 2 2 2 2 2 2 2 2 2 2 2 2 2 2 2 2 2 2 2 2 2 2 2 2 2 2 2 2 2 24 8" xfId="31562"/>
    <cellStyle name="Normal 2 2 2 2 2 2 2 2 2 2 2 2 2 2 2 2 2 2 2 2 2 2 2 2 2 2 2 2 2 2 2 2 2 2 2 2 24 9" xfId="33161"/>
    <cellStyle name="Normal 2 2 2 2 2 2 2 2 2 2 2 2 2 2 2 2 2 2 2 2 2 2 2 2 2 2 2 2 2 2 2 2 2 2 2 2 24_Tabla M" xfId="36836"/>
    <cellStyle name="Normal 2 2 2 2 2 2 2 2 2 2 2 2 2 2 2 2 2 2 2 2 2 2 2 2 2 2 2 2 2 2 2 2 2 2 2 2 25" xfId="4343"/>
    <cellStyle name="Normal 2 2 2 2 2 2 2 2 2 2 2 2 2 2 2 2 2 2 2 2 2 2 2 2 2 2 2 2 2 2 2 2 2 2 2 2 25 10" xfId="28517"/>
    <cellStyle name="Normal 2 2 2 2 2 2 2 2 2 2 2 2 2 2 2 2 2 2 2 2 2 2 2 2 2 2 2 2 2 2 2 2 2 2 2 2 25 2" xfId="8954"/>
    <cellStyle name="Normal 2 2 2 2 2 2 2 2 2 2 2 2 2 2 2 2 2 2 2 2 2 2 2 2 2 2 2 2 2 2 2 2 2 2 2 2 25 3" xfId="7959"/>
    <cellStyle name="Normal 2 2 2 2 2 2 2 2 2 2 2 2 2 2 2 2 2 2 2 2 2 2 2 2 2 2 2 2 2 2 2 2 2 2 2 2 25 4" xfId="10017"/>
    <cellStyle name="Normal 2 2 2 2 2 2 2 2 2 2 2 2 2 2 2 2 2 2 2 2 2 2 2 2 2 2 2 2 2 2 2 2 2 2 2 2 25 5" xfId="13158"/>
    <cellStyle name="Normal 2 2 2 2 2 2 2 2 2 2 2 2 2 2 2 2 2 2 2 2 2 2 2 2 2 2 2 2 2 2 2 2 2 2 2 2 25 6" xfId="16260"/>
    <cellStyle name="Normal 2 2 2 2 2 2 2 2 2 2 2 2 2 2 2 2 2 2 2 2 2 2 2 2 2 2 2 2 2 2 2 2 2 2 2 2 25 7" xfId="19298"/>
    <cellStyle name="Normal 2 2 2 2 2 2 2 2 2 2 2 2 2 2 2 2 2 2 2 2 2 2 2 2 2 2 2 2 2 2 2 2 2 2 2 2 25 8" xfId="30448"/>
    <cellStyle name="Normal 2 2 2 2 2 2 2 2 2 2 2 2 2 2 2 2 2 2 2 2 2 2 2 2 2 2 2 2 2 2 2 2 2 2 2 2 25 9" xfId="26995"/>
    <cellStyle name="Normal 2 2 2 2 2 2 2 2 2 2 2 2 2 2 2 2 2 2 2 2 2 2 2 2 2 2 2 2 2 2 2 2 2 2 2 2 25_Tabla M" xfId="36837"/>
    <cellStyle name="Normal 2 2 2 2 2 2 2 2 2 2 2 2 2 2 2 2 2 2 2 2 2 2 2 2 2 2 2 2 2 2 2 2 2 2 2 2 26" xfId="4344"/>
    <cellStyle name="Normal 2 2 2 2 2 2 2 2 2 2 2 2 2 2 2 2 2 2 2 2 2 2 2 2 2 2 2 2 2 2 2 2 2 2 2 2 26 10" xfId="35753"/>
    <cellStyle name="Normal 2 2 2 2 2 2 2 2 2 2 2 2 2 2 2 2 2 2 2 2 2 2 2 2 2 2 2 2 2 2 2 2 2 2 2 2 26 2" xfId="8955"/>
    <cellStyle name="Normal 2 2 2 2 2 2 2 2 2 2 2 2 2 2 2 2 2 2 2 2 2 2 2 2 2 2 2 2 2 2 2 2 2 2 2 2 26 3" xfId="7946"/>
    <cellStyle name="Normal 2 2 2 2 2 2 2 2 2 2 2 2 2 2 2 2 2 2 2 2 2 2 2 2 2 2 2 2 2 2 2 2 2 2 2 2 26 4" xfId="10087"/>
    <cellStyle name="Normal 2 2 2 2 2 2 2 2 2 2 2 2 2 2 2 2 2 2 2 2 2 2 2 2 2 2 2 2 2 2 2 2 2 2 2 2 26 5" xfId="13228"/>
    <cellStyle name="Normal 2 2 2 2 2 2 2 2 2 2 2 2 2 2 2 2 2 2 2 2 2 2 2 2 2 2 2 2 2 2 2 2 2 2 2 2 26 6" xfId="16330"/>
    <cellStyle name="Normal 2 2 2 2 2 2 2 2 2 2 2 2 2 2 2 2 2 2 2 2 2 2 2 2 2 2 2 2 2 2 2 2 2 2 2 2 26 7" xfId="19368"/>
    <cellStyle name="Normal 2 2 2 2 2 2 2 2 2 2 2 2 2 2 2 2 2 2 2 2 2 2 2 2 2 2 2 2 2 2 2 2 2 2 2 2 26 8" xfId="29280"/>
    <cellStyle name="Normal 2 2 2 2 2 2 2 2 2 2 2 2 2 2 2 2 2 2 2 2 2 2 2 2 2 2 2 2 2 2 2 2 2 2 2 2 26 9" xfId="28370"/>
    <cellStyle name="Normal 2 2 2 2 2 2 2 2 2 2 2 2 2 2 2 2 2 2 2 2 2 2 2 2 2 2 2 2 2 2 2 2 2 2 2 2 26_Tabla M" xfId="36838"/>
    <cellStyle name="Normal 2 2 2 2 2 2 2 2 2 2 2 2 2 2 2 2 2 2 2 2 2 2 2 2 2 2 2 2 2 2 2 2 2 2 2 2 27" xfId="4345"/>
    <cellStyle name="Normal 2 2 2 2 2 2 2 2 2 2 2 2 2 2 2 2 2 2 2 2 2 2 2 2 2 2 2 2 2 2 2 2 2 2 2 2 27 10" xfId="35326"/>
    <cellStyle name="Normal 2 2 2 2 2 2 2 2 2 2 2 2 2 2 2 2 2 2 2 2 2 2 2 2 2 2 2 2 2 2 2 2 2 2 2 2 27 2" xfId="8956"/>
    <cellStyle name="Normal 2 2 2 2 2 2 2 2 2 2 2 2 2 2 2 2 2 2 2 2 2 2 2 2 2 2 2 2 2 2 2 2 2 2 2 2 27 3" xfId="7945"/>
    <cellStyle name="Normal 2 2 2 2 2 2 2 2 2 2 2 2 2 2 2 2 2 2 2 2 2 2 2 2 2 2 2 2 2 2 2 2 2 2 2 2 27 4" xfId="10088"/>
    <cellStyle name="Normal 2 2 2 2 2 2 2 2 2 2 2 2 2 2 2 2 2 2 2 2 2 2 2 2 2 2 2 2 2 2 2 2 2 2 2 2 27 5" xfId="13229"/>
    <cellStyle name="Normal 2 2 2 2 2 2 2 2 2 2 2 2 2 2 2 2 2 2 2 2 2 2 2 2 2 2 2 2 2 2 2 2 2 2 2 2 27 6" xfId="16331"/>
    <cellStyle name="Normal 2 2 2 2 2 2 2 2 2 2 2 2 2 2 2 2 2 2 2 2 2 2 2 2 2 2 2 2 2 2 2 2 2 2 2 2 27 7" xfId="19369"/>
    <cellStyle name="Normal 2 2 2 2 2 2 2 2 2 2 2 2 2 2 2 2 2 2 2 2 2 2 2 2 2 2 2 2 2 2 2 2 2 2 2 2 27 8" xfId="28153"/>
    <cellStyle name="Normal 2 2 2 2 2 2 2 2 2 2 2 2 2 2 2 2 2 2 2 2 2 2 2 2 2 2 2 2 2 2 2 2 2 2 2 2 27 9" xfId="31903"/>
    <cellStyle name="Normal 2 2 2 2 2 2 2 2 2 2 2 2 2 2 2 2 2 2 2 2 2 2 2 2 2 2 2 2 2 2 2 2 2 2 2 2 27_Tabla M" xfId="36839"/>
    <cellStyle name="Normal 2 2 2 2 2 2 2 2 2 2 2 2 2 2 2 2 2 2 2 2 2 2 2 2 2 2 2 2 2 2 2 2 2 2 2 2 28" xfId="4346"/>
    <cellStyle name="Normal 2 2 2 2 2 2 2 2 2 2 2 2 2 2 2 2 2 2 2 2 2 2 2 2 2 2 2 2 2 2 2 2 2 2 2 2 28 10" xfId="34870"/>
    <cellStyle name="Normal 2 2 2 2 2 2 2 2 2 2 2 2 2 2 2 2 2 2 2 2 2 2 2 2 2 2 2 2 2 2 2 2 2 2 2 2 28 2" xfId="8957"/>
    <cellStyle name="Normal 2 2 2 2 2 2 2 2 2 2 2 2 2 2 2 2 2 2 2 2 2 2 2 2 2 2 2 2 2 2 2 2 2 2 2 2 28 3" xfId="7944"/>
    <cellStyle name="Normal 2 2 2 2 2 2 2 2 2 2 2 2 2 2 2 2 2 2 2 2 2 2 2 2 2 2 2 2 2 2 2 2 2 2 2 2 28 4" xfId="10089"/>
    <cellStyle name="Normal 2 2 2 2 2 2 2 2 2 2 2 2 2 2 2 2 2 2 2 2 2 2 2 2 2 2 2 2 2 2 2 2 2 2 2 2 28 5" xfId="13230"/>
    <cellStyle name="Normal 2 2 2 2 2 2 2 2 2 2 2 2 2 2 2 2 2 2 2 2 2 2 2 2 2 2 2 2 2 2 2 2 2 2 2 2 28 6" xfId="16332"/>
    <cellStyle name="Normal 2 2 2 2 2 2 2 2 2 2 2 2 2 2 2 2 2 2 2 2 2 2 2 2 2 2 2 2 2 2 2 2 2 2 2 2 28 7" xfId="19370"/>
    <cellStyle name="Normal 2 2 2 2 2 2 2 2 2 2 2 2 2 2 2 2 2 2 2 2 2 2 2 2 2 2 2 2 2 2 2 2 2 2 2 2 28 8" xfId="32513"/>
    <cellStyle name="Normal 2 2 2 2 2 2 2 2 2 2 2 2 2 2 2 2 2 2 2 2 2 2 2 2 2 2 2 2 2 2 2 2 2 2 2 2 28 9" xfId="33919"/>
    <cellStyle name="Normal 2 2 2 2 2 2 2 2 2 2 2 2 2 2 2 2 2 2 2 2 2 2 2 2 2 2 2 2 2 2 2 2 2 2 2 2 28_Tabla M" xfId="36840"/>
    <cellStyle name="Normal 2 2 2 2 2 2 2 2 2 2 2 2 2 2 2 2 2 2 2 2 2 2 2 2 2 2 2 2 2 2 2 2 2 2 2 2 29" xfId="4347"/>
    <cellStyle name="Normal 2 2 2 2 2 2 2 2 2 2 2 2 2 2 2 2 2 2 2 2 2 2 2 2 2 2 2 2 2 2 2 2 2 2 2 2 29 10" xfId="34417"/>
    <cellStyle name="Normal 2 2 2 2 2 2 2 2 2 2 2 2 2 2 2 2 2 2 2 2 2 2 2 2 2 2 2 2 2 2 2 2 2 2 2 2 29 2" xfId="8958"/>
    <cellStyle name="Normal 2 2 2 2 2 2 2 2 2 2 2 2 2 2 2 2 2 2 2 2 2 2 2 2 2 2 2 2 2 2 2 2 2 2 2 2 29 3" xfId="7943"/>
    <cellStyle name="Normal 2 2 2 2 2 2 2 2 2 2 2 2 2 2 2 2 2 2 2 2 2 2 2 2 2 2 2 2 2 2 2 2 2 2 2 2 29 4" xfId="10090"/>
    <cellStyle name="Normal 2 2 2 2 2 2 2 2 2 2 2 2 2 2 2 2 2 2 2 2 2 2 2 2 2 2 2 2 2 2 2 2 2 2 2 2 29 5" xfId="13231"/>
    <cellStyle name="Normal 2 2 2 2 2 2 2 2 2 2 2 2 2 2 2 2 2 2 2 2 2 2 2 2 2 2 2 2 2 2 2 2 2 2 2 2 29 6" xfId="16333"/>
    <cellStyle name="Normal 2 2 2 2 2 2 2 2 2 2 2 2 2 2 2 2 2 2 2 2 2 2 2 2 2 2 2 2 2 2 2 2 2 2 2 2 29 7" xfId="19371"/>
    <cellStyle name="Normal 2 2 2 2 2 2 2 2 2 2 2 2 2 2 2 2 2 2 2 2 2 2 2 2 2 2 2 2 2 2 2 2 2 2 2 2 29 8" xfId="31561"/>
    <cellStyle name="Normal 2 2 2 2 2 2 2 2 2 2 2 2 2 2 2 2 2 2 2 2 2 2 2 2 2 2 2 2 2 2 2 2 2 2 2 2 29 9" xfId="33160"/>
    <cellStyle name="Normal 2 2 2 2 2 2 2 2 2 2 2 2 2 2 2 2 2 2 2 2 2 2 2 2 2 2 2 2 2 2 2 2 2 2 2 2 29_Tabla M" xfId="36841"/>
    <cellStyle name="Normal 2 2 2 2 2 2 2 2 2 2 2 2 2 2 2 2 2 2 2 2 2 2 2 2 2 2 2 2 2 2 2 2 2 2 2 2 3" xfId="4348"/>
    <cellStyle name="Normal 2 2 2 2 2 2 2 2 2 2 2 2 2 2 2 2 2 2 2 2 2 2 2 2 2 2 2 2 2 2 2 2 2 2 2 2 3 10" xfId="30809"/>
    <cellStyle name="Normal 2 2 2 2 2 2 2 2 2 2 2 2 2 2 2 2 2 2 2 2 2 2 2 2 2 2 2 2 2 2 2 2 2 2 2 2 3 2" xfId="8959"/>
    <cellStyle name="Normal 2 2 2 2 2 2 2 2 2 2 2 2 2 2 2 2 2 2 2 2 2 2 2 2 2 2 2 2 2 2 2 2 2 2 2 2 3 3" xfId="7942"/>
    <cellStyle name="Normal 2 2 2 2 2 2 2 2 2 2 2 2 2 2 2 2 2 2 2 2 2 2 2 2 2 2 2 2 2 2 2 2 2 2 2 2 3 4" xfId="10091"/>
    <cellStyle name="Normal 2 2 2 2 2 2 2 2 2 2 2 2 2 2 2 2 2 2 2 2 2 2 2 2 2 2 2 2 2 2 2 2 2 2 2 2 3 5" xfId="13232"/>
    <cellStyle name="Normal 2 2 2 2 2 2 2 2 2 2 2 2 2 2 2 2 2 2 2 2 2 2 2 2 2 2 2 2 2 2 2 2 2 2 2 2 3 6" xfId="16334"/>
    <cellStyle name="Normal 2 2 2 2 2 2 2 2 2 2 2 2 2 2 2 2 2 2 2 2 2 2 2 2 2 2 2 2 2 2 2 2 2 2 2 2 3 7" xfId="19372"/>
    <cellStyle name="Normal 2 2 2 2 2 2 2 2 2 2 2 2 2 2 2 2 2 2 2 2 2 2 2 2 2 2 2 2 2 2 2 2 2 2 2 2 3 8" xfId="30447"/>
    <cellStyle name="Normal 2 2 2 2 2 2 2 2 2 2 2 2 2 2 2 2 2 2 2 2 2 2 2 2 2 2 2 2 2 2 2 2 2 2 2 2 3 9" xfId="27405"/>
    <cellStyle name="Normal 2 2 2 2 2 2 2 2 2 2 2 2 2 2 2 2 2 2 2 2 2 2 2 2 2 2 2 2 2 2 2 2 2 2 2 2 3_Tabla M" xfId="36842"/>
    <cellStyle name="Normal 2 2 2 2 2 2 2 2 2 2 2 2 2 2 2 2 2 2 2 2 2 2 2 2 2 2 2 2 2 2 2 2 2 2 2 2 30" xfId="4349"/>
    <cellStyle name="Normal 2 2 2 2 2 2 2 2 2 2 2 2 2 2 2 2 2 2 2 2 2 2 2 2 2 2 2 2 2 2 2 2 2 2 2 2 30 10" xfId="26953"/>
    <cellStyle name="Normal 2 2 2 2 2 2 2 2 2 2 2 2 2 2 2 2 2 2 2 2 2 2 2 2 2 2 2 2 2 2 2 2 2 2 2 2 30 2" xfId="8960"/>
    <cellStyle name="Normal 2 2 2 2 2 2 2 2 2 2 2 2 2 2 2 2 2 2 2 2 2 2 2 2 2 2 2 2 2 2 2 2 2 2 2 2 30 3" xfId="7941"/>
    <cellStyle name="Normal 2 2 2 2 2 2 2 2 2 2 2 2 2 2 2 2 2 2 2 2 2 2 2 2 2 2 2 2 2 2 2 2 2 2 2 2 30 4" xfId="10092"/>
    <cellStyle name="Normal 2 2 2 2 2 2 2 2 2 2 2 2 2 2 2 2 2 2 2 2 2 2 2 2 2 2 2 2 2 2 2 2 2 2 2 2 30 5" xfId="13233"/>
    <cellStyle name="Normal 2 2 2 2 2 2 2 2 2 2 2 2 2 2 2 2 2 2 2 2 2 2 2 2 2 2 2 2 2 2 2 2 2 2 2 2 30 6" xfId="16335"/>
    <cellStyle name="Normal 2 2 2 2 2 2 2 2 2 2 2 2 2 2 2 2 2 2 2 2 2 2 2 2 2 2 2 2 2 2 2 2 2 2 2 2 30 7" xfId="19373"/>
    <cellStyle name="Normal 2 2 2 2 2 2 2 2 2 2 2 2 2 2 2 2 2 2 2 2 2 2 2 2 2 2 2 2 2 2 2 2 2 2 2 2 30 8" xfId="29279"/>
    <cellStyle name="Normal 2 2 2 2 2 2 2 2 2 2 2 2 2 2 2 2 2 2 2 2 2 2 2 2 2 2 2 2 2 2 2 2 2 2 2 2 30 9" xfId="29502"/>
    <cellStyle name="Normal 2 2 2 2 2 2 2 2 2 2 2 2 2 2 2 2 2 2 2 2 2 2 2 2 2 2 2 2 2 2 2 2 2 2 2 2 30_Tabla M" xfId="36843"/>
    <cellStyle name="Normal 2 2 2 2 2 2 2 2 2 2 2 2 2 2 2 2 2 2 2 2 2 2 2 2 2 2 2 2 2 2 2 2 2 2 2 2 31" xfId="4350"/>
    <cellStyle name="Normal 2 2 2 2 2 2 2 2 2 2 2 2 2 2 2 2 2 2 2 2 2 2 2 2 2 2 2 2 2 2 2 2 2 2 2 2 31 10" xfId="27106"/>
    <cellStyle name="Normal 2 2 2 2 2 2 2 2 2 2 2 2 2 2 2 2 2 2 2 2 2 2 2 2 2 2 2 2 2 2 2 2 2 2 2 2 31 2" xfId="8961"/>
    <cellStyle name="Normal 2 2 2 2 2 2 2 2 2 2 2 2 2 2 2 2 2 2 2 2 2 2 2 2 2 2 2 2 2 2 2 2 2 2 2 2 31 3" xfId="7940"/>
    <cellStyle name="Normal 2 2 2 2 2 2 2 2 2 2 2 2 2 2 2 2 2 2 2 2 2 2 2 2 2 2 2 2 2 2 2 2 2 2 2 2 31 4" xfId="10093"/>
    <cellStyle name="Normal 2 2 2 2 2 2 2 2 2 2 2 2 2 2 2 2 2 2 2 2 2 2 2 2 2 2 2 2 2 2 2 2 2 2 2 2 31 5" xfId="13234"/>
    <cellStyle name="Normal 2 2 2 2 2 2 2 2 2 2 2 2 2 2 2 2 2 2 2 2 2 2 2 2 2 2 2 2 2 2 2 2 2 2 2 2 31 6" xfId="16336"/>
    <cellStyle name="Normal 2 2 2 2 2 2 2 2 2 2 2 2 2 2 2 2 2 2 2 2 2 2 2 2 2 2 2 2 2 2 2 2 2 2 2 2 31 7" xfId="19374"/>
    <cellStyle name="Normal 2 2 2 2 2 2 2 2 2 2 2 2 2 2 2 2 2 2 2 2 2 2 2 2 2 2 2 2 2 2 2 2 2 2 2 2 31 8" xfId="28152"/>
    <cellStyle name="Normal 2 2 2 2 2 2 2 2 2 2 2 2 2 2 2 2 2 2 2 2 2 2 2 2 2 2 2 2 2 2 2 2 2 2 2 2 31 9" xfId="27490"/>
    <cellStyle name="Normal 2 2 2 2 2 2 2 2 2 2 2 2 2 2 2 2 2 2 2 2 2 2 2 2 2 2 2 2 2 2 2 2 2 2 2 2 31_Tabla M" xfId="36844"/>
    <cellStyle name="Normal 2 2 2 2 2 2 2 2 2 2 2 2 2 2 2 2 2 2 2 2 2 2 2 2 2 2 2 2 2 2 2 2 2 2 2 2 32" xfId="4351"/>
    <cellStyle name="Normal 2 2 2 2 2 2 2 2 2 2 2 2 2 2 2 2 2 2 2 2 2 2 2 2 2 2 2 2 2 2 2 2 2 2 2 2 32 10" xfId="35844"/>
    <cellStyle name="Normal 2 2 2 2 2 2 2 2 2 2 2 2 2 2 2 2 2 2 2 2 2 2 2 2 2 2 2 2 2 2 2 2 2 2 2 2 32 2" xfId="8962"/>
    <cellStyle name="Normal 2 2 2 2 2 2 2 2 2 2 2 2 2 2 2 2 2 2 2 2 2 2 2 2 2 2 2 2 2 2 2 2 2 2 2 2 32 3" xfId="7939"/>
    <cellStyle name="Normal 2 2 2 2 2 2 2 2 2 2 2 2 2 2 2 2 2 2 2 2 2 2 2 2 2 2 2 2 2 2 2 2 2 2 2 2 32 4" xfId="10094"/>
    <cellStyle name="Normal 2 2 2 2 2 2 2 2 2 2 2 2 2 2 2 2 2 2 2 2 2 2 2 2 2 2 2 2 2 2 2 2 2 2 2 2 32 5" xfId="13235"/>
    <cellStyle name="Normal 2 2 2 2 2 2 2 2 2 2 2 2 2 2 2 2 2 2 2 2 2 2 2 2 2 2 2 2 2 2 2 2 2 2 2 2 32 6" xfId="16337"/>
    <cellStyle name="Normal 2 2 2 2 2 2 2 2 2 2 2 2 2 2 2 2 2 2 2 2 2 2 2 2 2 2 2 2 2 2 2 2 2 2 2 2 32 7" xfId="19375"/>
    <cellStyle name="Normal 2 2 2 2 2 2 2 2 2 2 2 2 2 2 2 2 2 2 2 2 2 2 2 2 2 2 2 2 2 2 2 2 2 2 2 2 32 8" xfId="32512"/>
    <cellStyle name="Normal 2 2 2 2 2 2 2 2 2 2 2 2 2 2 2 2 2 2 2 2 2 2 2 2 2 2 2 2 2 2 2 2 2 2 2 2 32 9" xfId="33918"/>
    <cellStyle name="Normal 2 2 2 2 2 2 2 2 2 2 2 2 2 2 2 2 2 2 2 2 2 2 2 2 2 2 2 2 2 2 2 2 2 2 2 2 32_Tabla M" xfId="36845"/>
    <cellStyle name="Normal 2 2 2 2 2 2 2 2 2 2 2 2 2 2 2 2 2 2 2 2 2 2 2 2 2 2 2 2 2 2 2 2 2 2 2 2 33" xfId="4352"/>
    <cellStyle name="Normal 2 2 2 2 2 2 2 2 2 2 2 2 2 2 2 2 2 2 2 2 2 2 2 2 2 2 2 2 2 2 2 2 2 2 2 2 33 10" xfId="35325"/>
    <cellStyle name="Normal 2 2 2 2 2 2 2 2 2 2 2 2 2 2 2 2 2 2 2 2 2 2 2 2 2 2 2 2 2 2 2 2 2 2 2 2 33 2" xfId="8963"/>
    <cellStyle name="Normal 2 2 2 2 2 2 2 2 2 2 2 2 2 2 2 2 2 2 2 2 2 2 2 2 2 2 2 2 2 2 2 2 2 2 2 2 33 3" xfId="7938"/>
    <cellStyle name="Normal 2 2 2 2 2 2 2 2 2 2 2 2 2 2 2 2 2 2 2 2 2 2 2 2 2 2 2 2 2 2 2 2 2 2 2 2 33 4" xfId="10095"/>
    <cellStyle name="Normal 2 2 2 2 2 2 2 2 2 2 2 2 2 2 2 2 2 2 2 2 2 2 2 2 2 2 2 2 2 2 2 2 2 2 2 2 33 5" xfId="13236"/>
    <cellStyle name="Normal 2 2 2 2 2 2 2 2 2 2 2 2 2 2 2 2 2 2 2 2 2 2 2 2 2 2 2 2 2 2 2 2 2 2 2 2 33 6" xfId="16338"/>
    <cellStyle name="Normal 2 2 2 2 2 2 2 2 2 2 2 2 2 2 2 2 2 2 2 2 2 2 2 2 2 2 2 2 2 2 2 2 2 2 2 2 33 7" xfId="19376"/>
    <cellStyle name="Normal 2 2 2 2 2 2 2 2 2 2 2 2 2 2 2 2 2 2 2 2 2 2 2 2 2 2 2 2 2 2 2 2 2 2 2 2 33 8" xfId="31560"/>
    <cellStyle name="Normal 2 2 2 2 2 2 2 2 2 2 2 2 2 2 2 2 2 2 2 2 2 2 2 2 2 2 2 2 2 2 2 2 2 2 2 2 33 9" xfId="33159"/>
    <cellStyle name="Normal 2 2 2 2 2 2 2 2 2 2 2 2 2 2 2 2 2 2 2 2 2 2 2 2 2 2 2 2 2 2 2 2 2 2 2 2 33_Tabla M" xfId="36846"/>
    <cellStyle name="Normal 2 2 2 2 2 2 2 2 2 2 2 2 2 2 2 2 2 2 2 2 2 2 2 2 2 2 2 2 2 2 2 2 2 2 2 2 34" xfId="4353"/>
    <cellStyle name="Normal 2 2 2 2 2 2 2 2 2 2 2 2 2 2 2 2 2 2 2 2 2 2 2 2 2 2 2 2 2 2 2 2 2 2 2 2 34 10" xfId="34869"/>
    <cellStyle name="Normal 2 2 2 2 2 2 2 2 2 2 2 2 2 2 2 2 2 2 2 2 2 2 2 2 2 2 2 2 2 2 2 2 2 2 2 2 34 2" xfId="8964"/>
    <cellStyle name="Normal 2 2 2 2 2 2 2 2 2 2 2 2 2 2 2 2 2 2 2 2 2 2 2 2 2 2 2 2 2 2 2 2 2 2 2 2 34 3" xfId="7937"/>
    <cellStyle name="Normal 2 2 2 2 2 2 2 2 2 2 2 2 2 2 2 2 2 2 2 2 2 2 2 2 2 2 2 2 2 2 2 2 2 2 2 2 34 4" xfId="10096"/>
    <cellStyle name="Normal 2 2 2 2 2 2 2 2 2 2 2 2 2 2 2 2 2 2 2 2 2 2 2 2 2 2 2 2 2 2 2 2 2 2 2 2 34 5" xfId="13237"/>
    <cellStyle name="Normal 2 2 2 2 2 2 2 2 2 2 2 2 2 2 2 2 2 2 2 2 2 2 2 2 2 2 2 2 2 2 2 2 2 2 2 2 34 6" xfId="16339"/>
    <cellStyle name="Normal 2 2 2 2 2 2 2 2 2 2 2 2 2 2 2 2 2 2 2 2 2 2 2 2 2 2 2 2 2 2 2 2 2 2 2 2 34 7" xfId="19377"/>
    <cellStyle name="Normal 2 2 2 2 2 2 2 2 2 2 2 2 2 2 2 2 2 2 2 2 2 2 2 2 2 2 2 2 2 2 2 2 2 2 2 2 34 8" xfId="30446"/>
    <cellStyle name="Normal 2 2 2 2 2 2 2 2 2 2 2 2 2 2 2 2 2 2 2 2 2 2 2 2 2 2 2 2 2 2 2 2 2 2 2 2 34 9" xfId="28548"/>
    <cellStyle name="Normal 2 2 2 2 2 2 2 2 2 2 2 2 2 2 2 2 2 2 2 2 2 2 2 2 2 2 2 2 2 2 2 2 2 2 2 2 34_Tabla M" xfId="36847"/>
    <cellStyle name="Normal 2 2 2 2 2 2 2 2 2 2 2 2 2 2 2 2 2 2 2 2 2 2 2 2 2 2 2 2 2 2 2 2 2 2 2 2 35" xfId="4354"/>
    <cellStyle name="Normal 2 2 2 2 2 2 2 2 2 2 2 2 2 2 2 2 2 2 2 2 2 2 2 2 2 2 2 2 2 2 2 2 2 2 2 2 35 10" xfId="34416"/>
    <cellStyle name="Normal 2 2 2 2 2 2 2 2 2 2 2 2 2 2 2 2 2 2 2 2 2 2 2 2 2 2 2 2 2 2 2 2 2 2 2 2 35 2" xfId="8965"/>
    <cellStyle name="Normal 2 2 2 2 2 2 2 2 2 2 2 2 2 2 2 2 2 2 2 2 2 2 2 2 2 2 2 2 2 2 2 2 2 2 2 2 35 3" xfId="7924"/>
    <cellStyle name="Normal 2 2 2 2 2 2 2 2 2 2 2 2 2 2 2 2 2 2 2 2 2 2 2 2 2 2 2 2 2 2 2 2 2 2 2 2 35 4" xfId="10109"/>
    <cellStyle name="Normal 2 2 2 2 2 2 2 2 2 2 2 2 2 2 2 2 2 2 2 2 2 2 2 2 2 2 2 2 2 2 2 2 2 2 2 2 35 5" xfId="13250"/>
    <cellStyle name="Normal 2 2 2 2 2 2 2 2 2 2 2 2 2 2 2 2 2 2 2 2 2 2 2 2 2 2 2 2 2 2 2 2 2 2 2 2 35 6" xfId="16352"/>
    <cellStyle name="Normal 2 2 2 2 2 2 2 2 2 2 2 2 2 2 2 2 2 2 2 2 2 2 2 2 2 2 2 2 2 2 2 2 2 2 2 2 35 7" xfId="19390"/>
    <cellStyle name="Normal 2 2 2 2 2 2 2 2 2 2 2 2 2 2 2 2 2 2 2 2 2 2 2 2 2 2 2 2 2 2 2 2 2 2 2 2 35 8" xfId="29278"/>
    <cellStyle name="Normal 2 2 2 2 2 2 2 2 2 2 2 2 2 2 2 2 2 2 2 2 2 2 2 2 2 2 2 2 2 2 2 2 2 2 2 2 35 9" xfId="30665"/>
    <cellStyle name="Normal 2 2 2 2 2 2 2 2 2 2 2 2 2 2 2 2 2 2 2 2 2 2 2 2 2 2 2 2 2 2 2 2 2 2 2 2 35_Tabla M" xfId="36848"/>
    <cellStyle name="Normal 2 2 2 2 2 2 2 2 2 2 2 2 2 2 2 2 2 2 2 2 2 2 2 2 2 2 2 2 2 2 2 2 2 2 2 2 36" xfId="4355"/>
    <cellStyle name="Normal 2 2 2 2 2 2 2 2 2 2 2 2 2 2 2 2 2 2 2 2 2 2 2 2 2 2 2 2 2 2 2 2 2 2 2 2 36 10" xfId="27108"/>
    <cellStyle name="Normal 2 2 2 2 2 2 2 2 2 2 2 2 2 2 2 2 2 2 2 2 2 2 2 2 2 2 2 2 2 2 2 2 2 2 2 2 36 2" xfId="8966"/>
    <cellStyle name="Normal 2 2 2 2 2 2 2 2 2 2 2 2 2 2 2 2 2 2 2 2 2 2 2 2 2 2 2 2 2 2 2 2 2 2 2 2 36 3" xfId="7923"/>
    <cellStyle name="Normal 2 2 2 2 2 2 2 2 2 2 2 2 2 2 2 2 2 2 2 2 2 2 2 2 2 2 2 2 2 2 2 2 2 2 2 2 36 4" xfId="10110"/>
    <cellStyle name="Normal 2 2 2 2 2 2 2 2 2 2 2 2 2 2 2 2 2 2 2 2 2 2 2 2 2 2 2 2 2 2 2 2 2 2 2 2 36 5" xfId="13251"/>
    <cellStyle name="Normal 2 2 2 2 2 2 2 2 2 2 2 2 2 2 2 2 2 2 2 2 2 2 2 2 2 2 2 2 2 2 2 2 2 2 2 2 36 6" xfId="16353"/>
    <cellStyle name="Normal 2 2 2 2 2 2 2 2 2 2 2 2 2 2 2 2 2 2 2 2 2 2 2 2 2 2 2 2 2 2 2 2 2 2 2 2 36 7" xfId="19391"/>
    <cellStyle name="Normal 2 2 2 2 2 2 2 2 2 2 2 2 2 2 2 2 2 2 2 2 2 2 2 2 2 2 2 2 2 2 2 2 2 2 2 2 36 8" xfId="28151"/>
    <cellStyle name="Normal 2 2 2 2 2 2 2 2 2 2 2 2 2 2 2 2 2 2 2 2 2 2 2 2 2 2 2 2 2 2 2 2 2 2 2 2 36 9" xfId="28624"/>
    <cellStyle name="Normal 2 2 2 2 2 2 2 2 2 2 2 2 2 2 2 2 2 2 2 2 2 2 2 2 2 2 2 2 2 2 2 2 2 2 2 2 36_Tabla M" xfId="36849"/>
    <cellStyle name="Normal 2 2 2 2 2 2 2 2 2 2 2 2 2 2 2 2 2 2 2 2 2 2 2 2 2 2 2 2 2 2 2 2 2 2 2 2 37" xfId="4356"/>
    <cellStyle name="Normal 2 2 2 2 2 2 2 2 2 2 2 2 2 2 2 2 2 2 2 2 2 2 2 2 2 2 2 2 2 2 2 2 2 2 2 2 37 10" xfId="33348"/>
    <cellStyle name="Normal 2 2 2 2 2 2 2 2 2 2 2 2 2 2 2 2 2 2 2 2 2 2 2 2 2 2 2 2 2 2 2 2 2 2 2 2 37 2" xfId="8967"/>
    <cellStyle name="Normal 2 2 2 2 2 2 2 2 2 2 2 2 2 2 2 2 2 2 2 2 2 2 2 2 2 2 2 2 2 2 2 2 2 2 2 2 37 3" xfId="7922"/>
    <cellStyle name="Normal 2 2 2 2 2 2 2 2 2 2 2 2 2 2 2 2 2 2 2 2 2 2 2 2 2 2 2 2 2 2 2 2 2 2 2 2 37 4" xfId="10111"/>
    <cellStyle name="Normal 2 2 2 2 2 2 2 2 2 2 2 2 2 2 2 2 2 2 2 2 2 2 2 2 2 2 2 2 2 2 2 2 2 2 2 2 37 5" xfId="13252"/>
    <cellStyle name="Normal 2 2 2 2 2 2 2 2 2 2 2 2 2 2 2 2 2 2 2 2 2 2 2 2 2 2 2 2 2 2 2 2 2 2 2 2 37 6" xfId="16354"/>
    <cellStyle name="Normal 2 2 2 2 2 2 2 2 2 2 2 2 2 2 2 2 2 2 2 2 2 2 2 2 2 2 2 2 2 2 2 2 2 2 2 2 37 7" xfId="19392"/>
    <cellStyle name="Normal 2 2 2 2 2 2 2 2 2 2 2 2 2 2 2 2 2 2 2 2 2 2 2 2 2 2 2 2 2 2 2 2 2 2 2 2 37 8" xfId="32511"/>
    <cellStyle name="Normal 2 2 2 2 2 2 2 2 2 2 2 2 2 2 2 2 2 2 2 2 2 2 2 2 2 2 2 2 2 2 2 2 2 2 2 2 37 9" xfId="33917"/>
    <cellStyle name="Normal 2 2 2 2 2 2 2 2 2 2 2 2 2 2 2 2 2 2 2 2 2 2 2 2 2 2 2 2 2 2 2 2 2 2 2 2 37_Tabla M" xfId="36850"/>
    <cellStyle name="Normal 2 2 2 2 2 2 2 2 2 2 2 2 2 2 2 2 2 2 2 2 2 2 2 2 2 2 2 2 2 2 2 2 2 2 2 2 38" xfId="4357"/>
    <cellStyle name="Normal 2 2 2 2 2 2 2 2 2 2 2 2 2 2 2 2 2 2 2 2 2 2 2 2 2 2 2 2 2 2 2 2 2 2 2 2 38 10" xfId="28743"/>
    <cellStyle name="Normal 2 2 2 2 2 2 2 2 2 2 2 2 2 2 2 2 2 2 2 2 2 2 2 2 2 2 2 2 2 2 2 2 2 2 2 2 38 2" xfId="8968"/>
    <cellStyle name="Normal 2 2 2 2 2 2 2 2 2 2 2 2 2 2 2 2 2 2 2 2 2 2 2 2 2 2 2 2 2 2 2 2 2 2 2 2 38 3" xfId="7921"/>
    <cellStyle name="Normal 2 2 2 2 2 2 2 2 2 2 2 2 2 2 2 2 2 2 2 2 2 2 2 2 2 2 2 2 2 2 2 2 2 2 2 2 38 4" xfId="10112"/>
    <cellStyle name="Normal 2 2 2 2 2 2 2 2 2 2 2 2 2 2 2 2 2 2 2 2 2 2 2 2 2 2 2 2 2 2 2 2 2 2 2 2 38 5" xfId="13253"/>
    <cellStyle name="Normal 2 2 2 2 2 2 2 2 2 2 2 2 2 2 2 2 2 2 2 2 2 2 2 2 2 2 2 2 2 2 2 2 2 2 2 2 38 6" xfId="16355"/>
    <cellStyle name="Normal 2 2 2 2 2 2 2 2 2 2 2 2 2 2 2 2 2 2 2 2 2 2 2 2 2 2 2 2 2 2 2 2 2 2 2 2 38 7" xfId="19393"/>
    <cellStyle name="Normal 2 2 2 2 2 2 2 2 2 2 2 2 2 2 2 2 2 2 2 2 2 2 2 2 2 2 2 2 2 2 2 2 2 2 2 2 38 8" xfId="31559"/>
    <cellStyle name="Normal 2 2 2 2 2 2 2 2 2 2 2 2 2 2 2 2 2 2 2 2 2 2 2 2 2 2 2 2 2 2 2 2 2 2 2 2 38 9" xfId="33158"/>
    <cellStyle name="Normal 2 2 2 2 2 2 2 2 2 2 2 2 2 2 2 2 2 2 2 2 2 2 2 2 2 2 2 2 2 2 2 2 2 2 2 2 38_Tabla M" xfId="36851"/>
    <cellStyle name="Normal 2 2 2 2 2 2 2 2 2 2 2 2 2 2 2 2 2 2 2 2 2 2 2 2 2 2 2 2 2 2 2 2 2 2 2 2 39" xfId="4358"/>
    <cellStyle name="Normal 2 2 2 2 2 2 2 2 2 2 2 2 2 2 2 2 2 2 2 2 2 2 2 2 2 2 2 2 2 2 2 2 2 2 2 2 39 10" xfId="35484"/>
    <cellStyle name="Normal 2 2 2 2 2 2 2 2 2 2 2 2 2 2 2 2 2 2 2 2 2 2 2 2 2 2 2 2 2 2 2 2 2 2 2 2 39 2" xfId="8969"/>
    <cellStyle name="Normal 2 2 2 2 2 2 2 2 2 2 2 2 2 2 2 2 2 2 2 2 2 2 2 2 2 2 2 2 2 2 2 2 2 2 2 2 39 3" xfId="7920"/>
    <cellStyle name="Normal 2 2 2 2 2 2 2 2 2 2 2 2 2 2 2 2 2 2 2 2 2 2 2 2 2 2 2 2 2 2 2 2 2 2 2 2 39 4" xfId="10113"/>
    <cellStyle name="Normal 2 2 2 2 2 2 2 2 2 2 2 2 2 2 2 2 2 2 2 2 2 2 2 2 2 2 2 2 2 2 2 2 2 2 2 2 39 5" xfId="13254"/>
    <cellStyle name="Normal 2 2 2 2 2 2 2 2 2 2 2 2 2 2 2 2 2 2 2 2 2 2 2 2 2 2 2 2 2 2 2 2 2 2 2 2 39 6" xfId="16356"/>
    <cellStyle name="Normal 2 2 2 2 2 2 2 2 2 2 2 2 2 2 2 2 2 2 2 2 2 2 2 2 2 2 2 2 2 2 2 2 2 2 2 2 39 7" xfId="19394"/>
    <cellStyle name="Normal 2 2 2 2 2 2 2 2 2 2 2 2 2 2 2 2 2 2 2 2 2 2 2 2 2 2 2 2 2 2 2 2 2 2 2 2 39 8" xfId="30445"/>
    <cellStyle name="Normal 2 2 2 2 2 2 2 2 2 2 2 2 2 2 2 2 2 2 2 2 2 2 2 2 2 2 2 2 2 2 2 2 2 2 2 2 39 9" xfId="29697"/>
    <cellStyle name="Normal 2 2 2 2 2 2 2 2 2 2 2 2 2 2 2 2 2 2 2 2 2 2 2 2 2 2 2 2 2 2 2 2 2 2 2 2 39_Tabla M" xfId="36852"/>
    <cellStyle name="Normal 2 2 2 2 2 2 2 2 2 2 2 2 2 2 2 2 2 2 2 2 2 2 2 2 2 2 2 2 2 2 2 2 2 2 2 2 4" xfId="4359"/>
    <cellStyle name="Normal 2 2 2 2 2 2 2 2 2 2 2 2 2 2 2 2 2 2 2 2 2 2 2 2 2 2 2 2 2 2 2 2 2 2 2 2 4 10" xfId="35324"/>
    <cellStyle name="Normal 2 2 2 2 2 2 2 2 2 2 2 2 2 2 2 2 2 2 2 2 2 2 2 2 2 2 2 2 2 2 2 2 2 2 2 2 4 2" xfId="8970"/>
    <cellStyle name="Normal 2 2 2 2 2 2 2 2 2 2 2 2 2 2 2 2 2 2 2 2 2 2 2 2 2 2 2 2 2 2 2 2 2 2 2 2 4 3" xfId="7919"/>
    <cellStyle name="Normal 2 2 2 2 2 2 2 2 2 2 2 2 2 2 2 2 2 2 2 2 2 2 2 2 2 2 2 2 2 2 2 2 2 2 2 2 4 4" xfId="10114"/>
    <cellStyle name="Normal 2 2 2 2 2 2 2 2 2 2 2 2 2 2 2 2 2 2 2 2 2 2 2 2 2 2 2 2 2 2 2 2 2 2 2 2 4 5" xfId="13255"/>
    <cellStyle name="Normal 2 2 2 2 2 2 2 2 2 2 2 2 2 2 2 2 2 2 2 2 2 2 2 2 2 2 2 2 2 2 2 2 2 2 2 2 4 6" xfId="16357"/>
    <cellStyle name="Normal 2 2 2 2 2 2 2 2 2 2 2 2 2 2 2 2 2 2 2 2 2 2 2 2 2 2 2 2 2 2 2 2 2 2 2 2 4 7" xfId="19395"/>
    <cellStyle name="Normal 2 2 2 2 2 2 2 2 2 2 2 2 2 2 2 2 2 2 2 2 2 2 2 2 2 2 2 2 2 2 2 2 2 2 2 2 4 8" xfId="29277"/>
    <cellStyle name="Normal 2 2 2 2 2 2 2 2 2 2 2 2 2 2 2 2 2 2 2 2 2 2 2 2 2 2 2 2 2 2 2 2 2 2 2 2 4 9" xfId="31782"/>
    <cellStyle name="Normal 2 2 2 2 2 2 2 2 2 2 2 2 2 2 2 2 2 2 2 2 2 2 2 2 2 2 2 2 2 2 2 2 2 2 2 2 4_Tabla M" xfId="36853"/>
    <cellStyle name="Normal 2 2 2 2 2 2 2 2 2 2 2 2 2 2 2 2 2 2 2 2 2 2 2 2 2 2 2 2 2 2 2 2 2 2 2 2 40" xfId="4360"/>
    <cellStyle name="Normal 2 2 2 2 2 2 2 2 2 2 2 2 2 2 2 2 2 2 2 2 2 2 2 2 2 2 2 2 2 2 2 2 2 2 2 2 40 10" xfId="34868"/>
    <cellStyle name="Normal 2 2 2 2 2 2 2 2 2 2 2 2 2 2 2 2 2 2 2 2 2 2 2 2 2 2 2 2 2 2 2 2 2 2 2 2 40 2" xfId="8971"/>
    <cellStyle name="Normal 2 2 2 2 2 2 2 2 2 2 2 2 2 2 2 2 2 2 2 2 2 2 2 2 2 2 2 2 2 2 2 2 2 2 2 2 40 3" xfId="7918"/>
    <cellStyle name="Normal 2 2 2 2 2 2 2 2 2 2 2 2 2 2 2 2 2 2 2 2 2 2 2 2 2 2 2 2 2 2 2 2 2 2 2 2 40 4" xfId="10115"/>
    <cellStyle name="Normal 2 2 2 2 2 2 2 2 2 2 2 2 2 2 2 2 2 2 2 2 2 2 2 2 2 2 2 2 2 2 2 2 2 2 2 2 40 5" xfId="13256"/>
    <cellStyle name="Normal 2 2 2 2 2 2 2 2 2 2 2 2 2 2 2 2 2 2 2 2 2 2 2 2 2 2 2 2 2 2 2 2 2 2 2 2 40 6" xfId="16358"/>
    <cellStyle name="Normal 2 2 2 2 2 2 2 2 2 2 2 2 2 2 2 2 2 2 2 2 2 2 2 2 2 2 2 2 2 2 2 2 2 2 2 2 40 7" xfId="19396"/>
    <cellStyle name="Normal 2 2 2 2 2 2 2 2 2 2 2 2 2 2 2 2 2 2 2 2 2 2 2 2 2 2 2 2 2 2 2 2 2 2 2 2 40 8" xfId="28150"/>
    <cellStyle name="Normal 2 2 2 2 2 2 2 2 2 2 2 2 2 2 2 2 2 2 2 2 2 2 2 2 2 2 2 2 2 2 2 2 2 2 2 2 40 9" xfId="29784"/>
    <cellStyle name="Normal 2 2 2 2 2 2 2 2 2 2 2 2 2 2 2 2 2 2 2 2 2 2 2 2 2 2 2 2 2 2 2 2 2 2 2 2 40_Tabla M" xfId="36854"/>
    <cellStyle name="Normal 2 2 2 2 2 2 2 2 2 2 2 2 2 2 2 2 2 2 2 2 2 2 2 2 2 2 2 2 2 2 2 2 2 2 2 2 41" xfId="8242"/>
    <cellStyle name="Normal 2 2 2 2 2 2 2 2 2 2 2 2 2 2 2 2 2 2 2 2 2 2 2 2 2 2 2 2 2 2 2 2 2 2 2 2 42" xfId="9484"/>
    <cellStyle name="Normal 2 2 2 2 2 2 2 2 2 2 2 2 2 2 2 2 2 2 2 2 2 2 2 2 2 2 2 2 2 2 2 2 2 2 2 2 43" xfId="12622"/>
    <cellStyle name="Normal 2 2 2 2 2 2 2 2 2 2 2 2 2 2 2 2 2 2 2 2 2 2 2 2 2 2 2 2 2 2 2 2 2 2 2 2 44" xfId="15741"/>
    <cellStyle name="Normal 2 2 2 2 2 2 2 2 2 2 2 2 2 2 2 2 2 2 2 2 2 2 2 2 2 2 2 2 2 2 2 2 2 2 2 2 45" xfId="18819"/>
    <cellStyle name="Normal 2 2 2 2 2 2 2 2 2 2 2 2 2 2 2 2 2 2 2 2 2 2 2 2 2 2 2 2 2 2 2 2 2 2 2 2 46" xfId="21823"/>
    <cellStyle name="Normal 2 2 2 2 2 2 2 2 2 2 2 2 2 2 2 2 2 2 2 2 2 2 2 2 2 2 2 2 2 2 2 2 2 2 2 2 47" xfId="28227"/>
    <cellStyle name="Normal 2 2 2 2 2 2 2 2 2 2 2 2 2 2 2 2 2 2 2 2 2 2 2 2 2 2 2 2 2 2 2 2 2 2 2 2 48" xfId="27461"/>
    <cellStyle name="Normal 2 2 2 2 2 2 2 2 2 2 2 2 2 2 2 2 2 2 2 2 2 2 2 2 2 2 2 2 2 2 2 2 2 2 2 2 49" xfId="34929"/>
    <cellStyle name="Normal 2 2 2 2 2 2 2 2 2 2 2 2 2 2 2 2 2 2 2 2 2 2 2 2 2 2 2 2 2 2 2 2 2 2 2 2 5" xfId="4361"/>
    <cellStyle name="Normal 2 2 2 2 2 2 2 2 2 2 2 2 2 2 2 2 2 2 2 2 2 2 2 2 2 2 2 2 2 2 2 2 2 2 2 2 5 10" xfId="34415"/>
    <cellStyle name="Normal 2 2 2 2 2 2 2 2 2 2 2 2 2 2 2 2 2 2 2 2 2 2 2 2 2 2 2 2 2 2 2 2 2 2 2 2 5 2" xfId="8972"/>
    <cellStyle name="Normal 2 2 2 2 2 2 2 2 2 2 2 2 2 2 2 2 2 2 2 2 2 2 2 2 2 2 2 2 2 2 2 2 2 2 2 2 5 3" xfId="7917"/>
    <cellStyle name="Normal 2 2 2 2 2 2 2 2 2 2 2 2 2 2 2 2 2 2 2 2 2 2 2 2 2 2 2 2 2 2 2 2 2 2 2 2 5 4" xfId="10116"/>
    <cellStyle name="Normal 2 2 2 2 2 2 2 2 2 2 2 2 2 2 2 2 2 2 2 2 2 2 2 2 2 2 2 2 2 2 2 2 2 2 2 2 5 5" xfId="13257"/>
    <cellStyle name="Normal 2 2 2 2 2 2 2 2 2 2 2 2 2 2 2 2 2 2 2 2 2 2 2 2 2 2 2 2 2 2 2 2 2 2 2 2 5 6" xfId="16359"/>
    <cellStyle name="Normal 2 2 2 2 2 2 2 2 2 2 2 2 2 2 2 2 2 2 2 2 2 2 2 2 2 2 2 2 2 2 2 2 2 2 2 2 5 7" xfId="19397"/>
    <cellStyle name="Normal 2 2 2 2 2 2 2 2 2 2 2 2 2 2 2 2 2 2 2 2 2 2 2 2 2 2 2 2 2 2 2 2 2 2 2 2 5 8" xfId="32510"/>
    <cellStyle name="Normal 2 2 2 2 2 2 2 2 2 2 2 2 2 2 2 2 2 2 2 2 2 2 2 2 2 2 2 2 2 2 2 2 2 2 2 2 5 9" xfId="33916"/>
    <cellStyle name="Normal 2 2 2 2 2 2 2 2 2 2 2 2 2 2 2 2 2 2 2 2 2 2 2 2 2 2 2 2 2 2 2 2 2 2 2 2 5_Tabla M" xfId="36855"/>
    <cellStyle name="Normal 2 2 2 2 2 2 2 2 2 2 2 2 2 2 2 2 2 2 2 2 2 2 2 2 2 2 2 2 2 2 2 2 2 2 2 2 6" xfId="4362"/>
    <cellStyle name="Normal 2 2 2 2 2 2 2 2 2 2 2 2 2 2 2 2 2 2 2 2 2 2 2 2 2 2 2 2 2 2 2 2 2 2 2 2 6 10" xfId="28745"/>
    <cellStyle name="Normal 2 2 2 2 2 2 2 2 2 2 2 2 2 2 2 2 2 2 2 2 2 2 2 2 2 2 2 2 2 2 2 2 2 2 2 2 6 2" xfId="8973"/>
    <cellStyle name="Normal 2 2 2 2 2 2 2 2 2 2 2 2 2 2 2 2 2 2 2 2 2 2 2 2 2 2 2 2 2 2 2 2 2 2 2 2 6 3" xfId="7916"/>
    <cellStyle name="Normal 2 2 2 2 2 2 2 2 2 2 2 2 2 2 2 2 2 2 2 2 2 2 2 2 2 2 2 2 2 2 2 2 2 2 2 2 6 4" xfId="10117"/>
    <cellStyle name="Normal 2 2 2 2 2 2 2 2 2 2 2 2 2 2 2 2 2 2 2 2 2 2 2 2 2 2 2 2 2 2 2 2 2 2 2 2 6 5" xfId="13258"/>
    <cellStyle name="Normal 2 2 2 2 2 2 2 2 2 2 2 2 2 2 2 2 2 2 2 2 2 2 2 2 2 2 2 2 2 2 2 2 2 2 2 2 6 6" xfId="16360"/>
    <cellStyle name="Normal 2 2 2 2 2 2 2 2 2 2 2 2 2 2 2 2 2 2 2 2 2 2 2 2 2 2 2 2 2 2 2 2 2 2 2 2 6 7" xfId="19398"/>
    <cellStyle name="Normal 2 2 2 2 2 2 2 2 2 2 2 2 2 2 2 2 2 2 2 2 2 2 2 2 2 2 2 2 2 2 2 2 2 2 2 2 6 8" xfId="31558"/>
    <cellStyle name="Normal 2 2 2 2 2 2 2 2 2 2 2 2 2 2 2 2 2 2 2 2 2 2 2 2 2 2 2 2 2 2 2 2 2 2 2 2 6 9" xfId="33157"/>
    <cellStyle name="Normal 2 2 2 2 2 2 2 2 2 2 2 2 2 2 2 2 2 2 2 2 2 2 2 2 2 2 2 2 2 2 2 2 2 2 2 2 6_Tabla M" xfId="36856"/>
    <cellStyle name="Normal 2 2 2 2 2 2 2 2 2 2 2 2 2 2 2 2 2 2 2 2 2 2 2 2 2 2 2 2 2 2 2 2 2 2 2 2 7" xfId="4363"/>
    <cellStyle name="Normal 2 2 2 2 2 2 2 2 2 2 2 2 2 2 2 2 2 2 2 2 2 2 2 2 2 2 2 2 2 2 2 2 2 2 2 2 7 10" xfId="28788"/>
    <cellStyle name="Normal 2 2 2 2 2 2 2 2 2 2 2 2 2 2 2 2 2 2 2 2 2 2 2 2 2 2 2 2 2 2 2 2 2 2 2 2 7 2" xfId="8974"/>
    <cellStyle name="Normal 2 2 2 2 2 2 2 2 2 2 2 2 2 2 2 2 2 2 2 2 2 2 2 2 2 2 2 2 2 2 2 2 2 2 2 2 7 3" xfId="7915"/>
    <cellStyle name="Normal 2 2 2 2 2 2 2 2 2 2 2 2 2 2 2 2 2 2 2 2 2 2 2 2 2 2 2 2 2 2 2 2 2 2 2 2 7 4" xfId="10118"/>
    <cellStyle name="Normal 2 2 2 2 2 2 2 2 2 2 2 2 2 2 2 2 2 2 2 2 2 2 2 2 2 2 2 2 2 2 2 2 2 2 2 2 7 5" xfId="13259"/>
    <cellStyle name="Normal 2 2 2 2 2 2 2 2 2 2 2 2 2 2 2 2 2 2 2 2 2 2 2 2 2 2 2 2 2 2 2 2 2 2 2 2 7 6" xfId="16361"/>
    <cellStyle name="Normal 2 2 2 2 2 2 2 2 2 2 2 2 2 2 2 2 2 2 2 2 2 2 2 2 2 2 2 2 2 2 2 2 2 2 2 2 7 7" xfId="19399"/>
    <cellStyle name="Normal 2 2 2 2 2 2 2 2 2 2 2 2 2 2 2 2 2 2 2 2 2 2 2 2 2 2 2 2 2 2 2 2 2 2 2 2 7 8" xfId="30444"/>
    <cellStyle name="Normal 2 2 2 2 2 2 2 2 2 2 2 2 2 2 2 2 2 2 2 2 2 2 2 2 2 2 2 2 2 2 2 2 2 2 2 2 7 9" xfId="30842"/>
    <cellStyle name="Normal 2 2 2 2 2 2 2 2 2 2 2 2 2 2 2 2 2 2 2 2 2 2 2 2 2 2 2 2 2 2 2 2 2 2 2 2 7_Tabla M" xfId="36857"/>
    <cellStyle name="Normal 2 2 2 2 2 2 2 2 2 2 2 2 2 2 2 2 2 2 2 2 2 2 2 2 2 2 2 2 2 2 2 2 2 2 2 2 8" xfId="4364"/>
    <cellStyle name="Normal 2 2 2 2 2 2 2 2 2 2 2 2 2 2 2 2 2 2 2 2 2 2 2 2 2 2 2 2 2 2 2 2 2 2 2 2 8 10" xfId="33425"/>
    <cellStyle name="Normal 2 2 2 2 2 2 2 2 2 2 2 2 2 2 2 2 2 2 2 2 2 2 2 2 2 2 2 2 2 2 2 2 2 2 2 2 8 2" xfId="8975"/>
    <cellStyle name="Normal 2 2 2 2 2 2 2 2 2 2 2 2 2 2 2 2 2 2 2 2 2 2 2 2 2 2 2 2 2 2 2 2 2 2 2 2 8 3" xfId="7902"/>
    <cellStyle name="Normal 2 2 2 2 2 2 2 2 2 2 2 2 2 2 2 2 2 2 2 2 2 2 2 2 2 2 2 2 2 2 2 2 2 2 2 2 8 4" xfId="10131"/>
    <cellStyle name="Normal 2 2 2 2 2 2 2 2 2 2 2 2 2 2 2 2 2 2 2 2 2 2 2 2 2 2 2 2 2 2 2 2 2 2 2 2 8 5" xfId="13272"/>
    <cellStyle name="Normal 2 2 2 2 2 2 2 2 2 2 2 2 2 2 2 2 2 2 2 2 2 2 2 2 2 2 2 2 2 2 2 2 2 2 2 2 8 6" xfId="16374"/>
    <cellStyle name="Normal 2 2 2 2 2 2 2 2 2 2 2 2 2 2 2 2 2 2 2 2 2 2 2 2 2 2 2 2 2 2 2 2 2 2 2 2 8 7" xfId="19412"/>
    <cellStyle name="Normal 2 2 2 2 2 2 2 2 2 2 2 2 2 2 2 2 2 2 2 2 2 2 2 2 2 2 2 2 2 2 2 2 2 2 2 2 8 8" xfId="29276"/>
    <cellStyle name="Normal 2 2 2 2 2 2 2 2 2 2 2 2 2 2 2 2 2 2 2 2 2 2 2 2 2 2 2 2 2 2 2 2 2 2 2 2 8 9" xfId="24424"/>
    <cellStyle name="Normal 2 2 2 2 2 2 2 2 2 2 2 2 2 2 2 2 2 2 2 2 2 2 2 2 2 2 2 2 2 2 2 2 2 2 2 2 8_Tabla M" xfId="36858"/>
    <cellStyle name="Normal 2 2 2 2 2 2 2 2 2 2 2 2 2 2 2 2 2 2 2 2 2 2 2 2 2 2 2 2 2 2 2 2 2 2 2 2 9" xfId="4365"/>
    <cellStyle name="Normal 2 2 2 2 2 2 2 2 2 2 2 2 2 2 2 2 2 2 2 2 2 2 2 2 2 2 2 2 2 2 2 2 2 2 2 2 9 10" xfId="35571"/>
    <cellStyle name="Normal 2 2 2 2 2 2 2 2 2 2 2 2 2 2 2 2 2 2 2 2 2 2 2 2 2 2 2 2 2 2 2 2 2 2 2 2 9 2" xfId="8976"/>
    <cellStyle name="Normal 2 2 2 2 2 2 2 2 2 2 2 2 2 2 2 2 2 2 2 2 2 2 2 2 2 2 2 2 2 2 2 2 2 2 2 2 9 3" xfId="7901"/>
    <cellStyle name="Normal 2 2 2 2 2 2 2 2 2 2 2 2 2 2 2 2 2 2 2 2 2 2 2 2 2 2 2 2 2 2 2 2 2 2 2 2 9 4" xfId="10132"/>
    <cellStyle name="Normal 2 2 2 2 2 2 2 2 2 2 2 2 2 2 2 2 2 2 2 2 2 2 2 2 2 2 2 2 2 2 2 2 2 2 2 2 9 5" xfId="13273"/>
    <cellStyle name="Normal 2 2 2 2 2 2 2 2 2 2 2 2 2 2 2 2 2 2 2 2 2 2 2 2 2 2 2 2 2 2 2 2 2 2 2 2 9 6" xfId="16375"/>
    <cellStyle name="Normal 2 2 2 2 2 2 2 2 2 2 2 2 2 2 2 2 2 2 2 2 2 2 2 2 2 2 2 2 2 2 2 2 2 2 2 2 9 7" xfId="19413"/>
    <cellStyle name="Normal 2 2 2 2 2 2 2 2 2 2 2 2 2 2 2 2 2 2 2 2 2 2 2 2 2 2 2 2 2 2 2 2 2 2 2 2 9 8" xfId="28149"/>
    <cellStyle name="Normal 2 2 2 2 2 2 2 2 2 2 2 2 2 2 2 2 2 2 2 2 2 2 2 2 2 2 2 2 2 2 2 2 2 2 2 2 9 9" xfId="30912"/>
    <cellStyle name="Normal 2 2 2 2 2 2 2 2 2 2 2 2 2 2 2 2 2 2 2 2 2 2 2 2 2 2 2 2 2 2 2 2 2 2 2 2 9_Tabla M" xfId="36859"/>
    <cellStyle name="Normal 2 2 2 2 2 2 2 2 2 2 2 2 2 2 2 2 2 2 2 2 2 2 2 2 2 2 2 2 2 2 2 2 2 2 2 2_Tabla M" xfId="36452"/>
    <cellStyle name="Normal 2 2 2 2 2 2 2 2 2 2 2 2 2 2 2 2 2 2 2 2 2 2 2 2 2 2 2 2 2 2 2 2 2 2 2 20" xfId="4366"/>
    <cellStyle name="Normal 2 2 2 2 2 2 2 2 2 2 2 2 2 2 2 2 2 2 2 2 2 2 2 2 2 2 2 2 2 2 2 2 2 2 2 21" xfId="4367"/>
    <cellStyle name="Normal 2 2 2 2 2 2 2 2 2 2 2 2 2 2 2 2 2 2 2 2 2 2 2 2 2 2 2 2 2 2 2 2 2 2 2 22" xfId="4368"/>
    <cellStyle name="Normal 2 2 2 2 2 2 2 2 2 2 2 2 2 2 2 2 2 2 2 2 2 2 2 2 2 2 2 2 2 2 2 2 2 2 2 23" xfId="4369"/>
    <cellStyle name="Normal 2 2 2 2 2 2 2 2 2 2 2 2 2 2 2 2 2 2 2 2 2 2 2 2 2 2 2 2 2 2 2 2 2 2 2 24" xfId="4370"/>
    <cellStyle name="Normal 2 2 2 2 2 2 2 2 2 2 2 2 2 2 2 2 2 2 2 2 2 2 2 2 2 2 2 2 2 2 2 2 2 2 2 25" xfId="4371"/>
    <cellStyle name="Normal 2 2 2 2 2 2 2 2 2 2 2 2 2 2 2 2 2 2 2 2 2 2 2 2 2 2 2 2 2 2 2 2 2 2 2 26" xfId="4372"/>
    <cellStyle name="Normal 2 2 2 2 2 2 2 2 2 2 2 2 2 2 2 2 2 2 2 2 2 2 2 2 2 2 2 2 2 2 2 2 2 2 2 27" xfId="4373"/>
    <cellStyle name="Normal 2 2 2 2 2 2 2 2 2 2 2 2 2 2 2 2 2 2 2 2 2 2 2 2 2 2 2 2 2 2 2 2 2 2 2 28" xfId="4374"/>
    <cellStyle name="Normal 2 2 2 2 2 2 2 2 2 2 2 2 2 2 2 2 2 2 2 2 2 2 2 2 2 2 2 2 2 2 2 2 2 2 2 29" xfId="4375"/>
    <cellStyle name="Normal 2 2 2 2 2 2 2 2 2 2 2 2 2 2 2 2 2 2 2 2 2 2 2 2 2 2 2 2 2 2 2 2 2 2 2 3" xfId="4376"/>
    <cellStyle name="Normal 2 2 2 2 2 2 2 2 2 2 2 2 2 2 2 2 2 2 2 2 2 2 2 2 2 2 2 2 2 2 2 2 2 2 2 30" xfId="4377"/>
    <cellStyle name="Normal 2 2 2 2 2 2 2 2 2 2 2 2 2 2 2 2 2 2 2 2 2 2 2 2 2 2 2 2 2 2 2 2 2 2 2 31" xfId="4378"/>
    <cellStyle name="Normal 2 2 2 2 2 2 2 2 2 2 2 2 2 2 2 2 2 2 2 2 2 2 2 2 2 2 2 2 2 2 2 2 2 2 2 32" xfId="4379"/>
    <cellStyle name="Normal 2 2 2 2 2 2 2 2 2 2 2 2 2 2 2 2 2 2 2 2 2 2 2 2 2 2 2 2 2 2 2 2 2 2 2 33" xfId="4380"/>
    <cellStyle name="Normal 2 2 2 2 2 2 2 2 2 2 2 2 2 2 2 2 2 2 2 2 2 2 2 2 2 2 2 2 2 2 2 2 2 2 2 34" xfId="4381"/>
    <cellStyle name="Normal 2 2 2 2 2 2 2 2 2 2 2 2 2 2 2 2 2 2 2 2 2 2 2 2 2 2 2 2 2 2 2 2 2 2 2 35" xfId="4382"/>
    <cellStyle name="Normal 2 2 2 2 2 2 2 2 2 2 2 2 2 2 2 2 2 2 2 2 2 2 2 2 2 2 2 2 2 2 2 2 2 2 2 36" xfId="4383"/>
    <cellStyle name="Normal 2 2 2 2 2 2 2 2 2 2 2 2 2 2 2 2 2 2 2 2 2 2 2 2 2 2 2 2 2 2 2 2 2 2 2 37" xfId="4384"/>
    <cellStyle name="Normal 2 2 2 2 2 2 2 2 2 2 2 2 2 2 2 2 2 2 2 2 2 2 2 2 2 2 2 2 2 2 2 2 2 2 2 38" xfId="4385"/>
    <cellStyle name="Normal 2 2 2 2 2 2 2 2 2 2 2 2 2 2 2 2 2 2 2 2 2 2 2 2 2 2 2 2 2 2 2 2 2 2 2 39" xfId="4386"/>
    <cellStyle name="Normal 2 2 2 2 2 2 2 2 2 2 2 2 2 2 2 2 2 2 2 2 2 2 2 2 2 2 2 2 2 2 2 2 2 2 2 4" xfId="4387"/>
    <cellStyle name="Normal 2 2 2 2 2 2 2 2 2 2 2 2 2 2 2 2 2 2 2 2 2 2 2 2 2 2 2 2 2 2 2 2 2 2 2 40" xfId="4388"/>
    <cellStyle name="Normal 2 2 2 2 2 2 2 2 2 2 2 2 2 2 2 2 2 2 2 2 2 2 2 2 2 2 2 2 2 2 2 2 2 2 2 41" xfId="8231"/>
    <cellStyle name="Normal 2 2 2 2 2 2 2 2 2 2 2 2 2 2 2 2 2 2 2 2 2 2 2 2 2 2 2 2 2 2 2 2 2 2 2 42" xfId="9495"/>
    <cellStyle name="Normal 2 2 2 2 2 2 2 2 2 2 2 2 2 2 2 2 2 2 2 2 2 2 2 2 2 2 2 2 2 2 2 2 2 2 2 43" xfId="12633"/>
    <cellStyle name="Normal 2 2 2 2 2 2 2 2 2 2 2 2 2 2 2 2 2 2 2 2 2 2 2 2 2 2 2 2 2 2 2 2 2 2 2 44" xfId="15752"/>
    <cellStyle name="Normal 2 2 2 2 2 2 2 2 2 2 2 2 2 2 2 2 2 2 2 2 2 2 2 2 2 2 2 2 2 2 2 2 2 2 2 45" xfId="18830"/>
    <cellStyle name="Normal 2 2 2 2 2 2 2 2 2 2 2 2 2 2 2 2 2 2 2 2 2 2 2 2 2 2 2 2 2 2 2 2 2 2 2 46" xfId="21834"/>
    <cellStyle name="Normal 2 2 2 2 2 2 2 2 2 2 2 2 2 2 2 2 2 2 2 2 2 2 2 2 2 2 2 2 2 2 2 2 2 2 2 47" xfId="29361"/>
    <cellStyle name="Normal 2 2 2 2 2 2 2 2 2 2 2 2 2 2 2 2 2 2 2 2 2 2 2 2 2 2 2 2 2 2 2 2 2 2 2 48" xfId="27196"/>
    <cellStyle name="Normal 2 2 2 2 2 2 2 2 2 2 2 2 2 2 2 2 2 2 2 2 2 2 2 2 2 2 2 2 2 2 2 2 2 2 2 49" xfId="28808"/>
    <cellStyle name="Normal 2 2 2 2 2 2 2 2 2 2 2 2 2 2 2 2 2 2 2 2 2 2 2 2 2 2 2 2 2 2 2 2 2 2 2 5" xfId="4389"/>
    <cellStyle name="Normal 2 2 2 2 2 2 2 2 2 2 2 2 2 2 2 2 2 2 2 2 2 2 2 2 2 2 2 2 2 2 2 2 2 2 2 6" xfId="4390"/>
    <cellStyle name="Normal 2 2 2 2 2 2 2 2 2 2 2 2 2 2 2 2 2 2 2 2 2 2 2 2 2 2 2 2 2 2 2 2 2 2 2 7" xfId="4391"/>
    <cellStyle name="Normal 2 2 2 2 2 2 2 2 2 2 2 2 2 2 2 2 2 2 2 2 2 2 2 2 2 2 2 2 2 2 2 2 2 2 2 8" xfId="4392"/>
    <cellStyle name="Normal 2 2 2 2 2 2 2 2 2 2 2 2 2 2 2 2 2 2 2 2 2 2 2 2 2 2 2 2 2 2 2 2 2 2 2 9" xfId="4393"/>
    <cellStyle name="Normal 2 2 2 2 2 2 2 2 2 2 2 2 2 2 2 2 2 2 2 2 2 2 2 2 2 2 2 2 2 2 2 2 2 2 2_Tabla M" xfId="36451"/>
    <cellStyle name="Normal 2 2 2 2 2 2 2 2 2 2 2 2 2 2 2 2 2 2 2 2 2 2 2 2 2 2 2 2 2 2 2 2 2 2 20" xfId="4394"/>
    <cellStyle name="Normal 2 2 2 2 2 2 2 2 2 2 2 2 2 2 2 2 2 2 2 2 2 2 2 2 2 2 2 2 2 2 2 2 2 2 20 10" xfId="35323"/>
    <cellStyle name="Normal 2 2 2 2 2 2 2 2 2 2 2 2 2 2 2 2 2 2 2 2 2 2 2 2 2 2 2 2 2 2 2 2 2 2 20 2" xfId="9005"/>
    <cellStyle name="Normal 2 2 2 2 2 2 2 2 2 2 2 2 2 2 2 2 2 2 2 2 2 2 2 2 2 2 2 2 2 2 2 2 2 2 20 3" xfId="12144"/>
    <cellStyle name="Normal 2 2 2 2 2 2 2 2 2 2 2 2 2 2 2 2 2 2 2 2 2 2 2 2 2 2 2 2 2 2 2 2 2 2 20 4" xfId="15283"/>
    <cellStyle name="Normal 2 2 2 2 2 2 2 2 2 2 2 2 2 2 2 2 2 2 2 2 2 2 2 2 2 2 2 2 2 2 2 2 2 2 20 5" xfId="18376"/>
    <cellStyle name="Normal 2 2 2 2 2 2 2 2 2 2 2 2 2 2 2 2 2 2 2 2 2 2 2 2 2 2 2 2 2 2 2 2 2 2 20 6" xfId="21411"/>
    <cellStyle name="Normal 2 2 2 2 2 2 2 2 2 2 2 2 2 2 2 2 2 2 2 2 2 2 2 2 2 2 2 2 2 2 2 2 2 2 20 7" xfId="24394"/>
    <cellStyle name="Normal 2 2 2 2 2 2 2 2 2 2 2 2 2 2 2 2 2 2 2 2 2 2 2 2 2 2 2 2 2 2 2 2 2 2 20 8" xfId="29274"/>
    <cellStyle name="Normal 2 2 2 2 2 2 2 2 2 2 2 2 2 2 2 2 2 2 2 2 2 2 2 2 2 2 2 2 2 2 2 2 2 2 20 9" xfId="24425"/>
    <cellStyle name="Normal 2 2 2 2 2 2 2 2 2 2 2 2 2 2 2 2 2 2 2 2 2 2 2 2 2 2 2 2 2 2 2 2 2 2 20_Tabla M" xfId="36860"/>
    <cellStyle name="Normal 2 2 2 2 2 2 2 2 2 2 2 2 2 2 2 2 2 2 2 2 2 2 2 2 2 2 2 2 2 2 2 2 2 2 21" xfId="4395"/>
    <cellStyle name="Normal 2 2 2 2 2 2 2 2 2 2 2 2 2 2 2 2 2 2 2 2 2 2 2 2 2 2 2 2 2 2 2 2 2 2 21 10" xfId="34867"/>
    <cellStyle name="Normal 2 2 2 2 2 2 2 2 2 2 2 2 2 2 2 2 2 2 2 2 2 2 2 2 2 2 2 2 2 2 2 2 2 2 21 2" xfId="9006"/>
    <cellStyle name="Normal 2 2 2 2 2 2 2 2 2 2 2 2 2 2 2 2 2 2 2 2 2 2 2 2 2 2 2 2 2 2 2 2 2 2 21 3" xfId="12145"/>
    <cellStyle name="Normal 2 2 2 2 2 2 2 2 2 2 2 2 2 2 2 2 2 2 2 2 2 2 2 2 2 2 2 2 2 2 2 2 2 2 21 4" xfId="15284"/>
    <cellStyle name="Normal 2 2 2 2 2 2 2 2 2 2 2 2 2 2 2 2 2 2 2 2 2 2 2 2 2 2 2 2 2 2 2 2 2 2 21 5" xfId="18377"/>
    <cellStyle name="Normal 2 2 2 2 2 2 2 2 2 2 2 2 2 2 2 2 2 2 2 2 2 2 2 2 2 2 2 2 2 2 2 2 2 2 21 6" xfId="21412"/>
    <cellStyle name="Normal 2 2 2 2 2 2 2 2 2 2 2 2 2 2 2 2 2 2 2 2 2 2 2 2 2 2 2 2 2 2 2 2 2 2 21 7" xfId="24395"/>
    <cellStyle name="Normal 2 2 2 2 2 2 2 2 2 2 2 2 2 2 2 2 2 2 2 2 2 2 2 2 2 2 2 2 2 2 2 2 2 2 21 8" xfId="28146"/>
    <cellStyle name="Normal 2 2 2 2 2 2 2 2 2 2 2 2 2 2 2 2 2 2 2 2 2 2 2 2 2 2 2 2 2 2 2 2 2 2 21 9" xfId="31904"/>
    <cellStyle name="Normal 2 2 2 2 2 2 2 2 2 2 2 2 2 2 2 2 2 2 2 2 2 2 2 2 2 2 2 2 2 2 2 2 2 2 21_Tabla M" xfId="36861"/>
    <cellStyle name="Normal 2 2 2 2 2 2 2 2 2 2 2 2 2 2 2 2 2 2 2 2 2 2 2 2 2 2 2 2 2 2 2 2 2 2 22" xfId="4396"/>
    <cellStyle name="Normal 2 2 2 2 2 2 2 2 2 2 2 2 2 2 2 2 2 2 2 2 2 2 2 2 2 2 2 2 2 2 2 2 2 2 22 10" xfId="34414"/>
    <cellStyle name="Normal 2 2 2 2 2 2 2 2 2 2 2 2 2 2 2 2 2 2 2 2 2 2 2 2 2 2 2 2 2 2 2 2 2 2 22 2" xfId="9007"/>
    <cellStyle name="Normal 2 2 2 2 2 2 2 2 2 2 2 2 2 2 2 2 2 2 2 2 2 2 2 2 2 2 2 2 2 2 2 2 2 2 22 3" xfId="12146"/>
    <cellStyle name="Normal 2 2 2 2 2 2 2 2 2 2 2 2 2 2 2 2 2 2 2 2 2 2 2 2 2 2 2 2 2 2 2 2 2 2 22 4" xfId="15285"/>
    <cellStyle name="Normal 2 2 2 2 2 2 2 2 2 2 2 2 2 2 2 2 2 2 2 2 2 2 2 2 2 2 2 2 2 2 2 2 2 2 22 5" xfId="18378"/>
    <cellStyle name="Normal 2 2 2 2 2 2 2 2 2 2 2 2 2 2 2 2 2 2 2 2 2 2 2 2 2 2 2 2 2 2 2 2 2 2 22 6" xfId="21413"/>
    <cellStyle name="Normal 2 2 2 2 2 2 2 2 2 2 2 2 2 2 2 2 2 2 2 2 2 2 2 2 2 2 2 2 2 2 2 2 2 2 22 7" xfId="24396"/>
    <cellStyle name="Normal 2 2 2 2 2 2 2 2 2 2 2 2 2 2 2 2 2 2 2 2 2 2 2 2 2 2 2 2 2 2 2 2 2 2 22 8" xfId="32505"/>
    <cellStyle name="Normal 2 2 2 2 2 2 2 2 2 2 2 2 2 2 2 2 2 2 2 2 2 2 2 2 2 2 2 2 2 2 2 2 2 2 22 9" xfId="33915"/>
    <cellStyle name="Normal 2 2 2 2 2 2 2 2 2 2 2 2 2 2 2 2 2 2 2 2 2 2 2 2 2 2 2 2 2 2 2 2 2 2 22_Tabla M" xfId="36862"/>
    <cellStyle name="Normal 2 2 2 2 2 2 2 2 2 2 2 2 2 2 2 2 2 2 2 2 2 2 2 2 2 2 2 2 2 2 2 2 2 2 23" xfId="4397"/>
    <cellStyle name="Normal 2 2 2 2 2 2 2 2 2 2 2 2 2 2 2 2 2 2 2 2 2 2 2 2 2 2 2 2 2 2 2 2 2 2 23 10" xfId="29901"/>
    <cellStyle name="Normal 2 2 2 2 2 2 2 2 2 2 2 2 2 2 2 2 2 2 2 2 2 2 2 2 2 2 2 2 2 2 2 2 2 2 23 2" xfId="9008"/>
    <cellStyle name="Normal 2 2 2 2 2 2 2 2 2 2 2 2 2 2 2 2 2 2 2 2 2 2 2 2 2 2 2 2 2 2 2 2 2 2 23 3" xfId="12147"/>
    <cellStyle name="Normal 2 2 2 2 2 2 2 2 2 2 2 2 2 2 2 2 2 2 2 2 2 2 2 2 2 2 2 2 2 2 2 2 2 2 23 4" xfId="15286"/>
    <cellStyle name="Normal 2 2 2 2 2 2 2 2 2 2 2 2 2 2 2 2 2 2 2 2 2 2 2 2 2 2 2 2 2 2 2 2 2 2 23 5" xfId="18379"/>
    <cellStyle name="Normal 2 2 2 2 2 2 2 2 2 2 2 2 2 2 2 2 2 2 2 2 2 2 2 2 2 2 2 2 2 2 2 2 2 2 23 6" xfId="21414"/>
    <cellStyle name="Normal 2 2 2 2 2 2 2 2 2 2 2 2 2 2 2 2 2 2 2 2 2 2 2 2 2 2 2 2 2 2 2 2 2 2 23 7" xfId="24397"/>
    <cellStyle name="Normal 2 2 2 2 2 2 2 2 2 2 2 2 2 2 2 2 2 2 2 2 2 2 2 2 2 2 2 2 2 2 2 2 2 2 23 8" xfId="31552"/>
    <cellStyle name="Normal 2 2 2 2 2 2 2 2 2 2 2 2 2 2 2 2 2 2 2 2 2 2 2 2 2 2 2 2 2 2 2 2 2 2 23 9" xfId="33156"/>
    <cellStyle name="Normal 2 2 2 2 2 2 2 2 2 2 2 2 2 2 2 2 2 2 2 2 2 2 2 2 2 2 2 2 2 2 2 2 2 2 23_Tabla M" xfId="36863"/>
    <cellStyle name="Normal 2 2 2 2 2 2 2 2 2 2 2 2 2 2 2 2 2 2 2 2 2 2 2 2 2 2 2 2 2 2 2 2 2 2 24" xfId="4398"/>
    <cellStyle name="Normal 2 2 2 2 2 2 2 2 2 2 2 2 2 2 2 2 2 2 2 2 2 2 2 2 2 2 2 2 2 2 2 2 2 2 24 10" xfId="27650"/>
    <cellStyle name="Normal 2 2 2 2 2 2 2 2 2 2 2 2 2 2 2 2 2 2 2 2 2 2 2 2 2 2 2 2 2 2 2 2 2 2 24 2" xfId="9009"/>
    <cellStyle name="Normal 2 2 2 2 2 2 2 2 2 2 2 2 2 2 2 2 2 2 2 2 2 2 2 2 2 2 2 2 2 2 2 2 2 2 24 3" xfId="12148"/>
    <cellStyle name="Normal 2 2 2 2 2 2 2 2 2 2 2 2 2 2 2 2 2 2 2 2 2 2 2 2 2 2 2 2 2 2 2 2 2 2 24 4" xfId="15287"/>
    <cellStyle name="Normal 2 2 2 2 2 2 2 2 2 2 2 2 2 2 2 2 2 2 2 2 2 2 2 2 2 2 2 2 2 2 2 2 2 2 24 5" xfId="18380"/>
    <cellStyle name="Normal 2 2 2 2 2 2 2 2 2 2 2 2 2 2 2 2 2 2 2 2 2 2 2 2 2 2 2 2 2 2 2 2 2 2 24 6" xfId="21415"/>
    <cellStyle name="Normal 2 2 2 2 2 2 2 2 2 2 2 2 2 2 2 2 2 2 2 2 2 2 2 2 2 2 2 2 2 2 2 2 2 2 24 7" xfId="24398"/>
    <cellStyle name="Normal 2 2 2 2 2 2 2 2 2 2 2 2 2 2 2 2 2 2 2 2 2 2 2 2 2 2 2 2 2 2 2 2 2 2 24 8" xfId="30441"/>
    <cellStyle name="Normal 2 2 2 2 2 2 2 2 2 2 2 2 2 2 2 2 2 2 2 2 2 2 2 2 2 2 2 2 2 2 2 2 2 2 24 9" xfId="27404"/>
    <cellStyle name="Normal 2 2 2 2 2 2 2 2 2 2 2 2 2 2 2 2 2 2 2 2 2 2 2 2 2 2 2 2 2 2 2 2 2 2 24_Tabla M" xfId="36864"/>
    <cellStyle name="Normal 2 2 2 2 2 2 2 2 2 2 2 2 2 2 2 2 2 2 2 2 2 2 2 2 2 2 2 2 2 2 2 2 2 2 25" xfId="4399"/>
    <cellStyle name="Normal 2 2 2 2 2 2 2 2 2 2 2 2 2 2 2 2 2 2 2 2 2 2 2 2 2 2 2 2 2 2 2 2 2 2 25 10" xfId="27369"/>
    <cellStyle name="Normal 2 2 2 2 2 2 2 2 2 2 2 2 2 2 2 2 2 2 2 2 2 2 2 2 2 2 2 2 2 2 2 2 2 2 25 2" xfId="9010"/>
    <cellStyle name="Normal 2 2 2 2 2 2 2 2 2 2 2 2 2 2 2 2 2 2 2 2 2 2 2 2 2 2 2 2 2 2 2 2 2 2 25 3" xfId="12149"/>
    <cellStyle name="Normal 2 2 2 2 2 2 2 2 2 2 2 2 2 2 2 2 2 2 2 2 2 2 2 2 2 2 2 2 2 2 2 2 2 2 25 4" xfId="15288"/>
    <cellStyle name="Normal 2 2 2 2 2 2 2 2 2 2 2 2 2 2 2 2 2 2 2 2 2 2 2 2 2 2 2 2 2 2 2 2 2 2 25 5" xfId="18381"/>
    <cellStyle name="Normal 2 2 2 2 2 2 2 2 2 2 2 2 2 2 2 2 2 2 2 2 2 2 2 2 2 2 2 2 2 2 2 2 2 2 25 6" xfId="21416"/>
    <cellStyle name="Normal 2 2 2 2 2 2 2 2 2 2 2 2 2 2 2 2 2 2 2 2 2 2 2 2 2 2 2 2 2 2 2 2 2 2 25 7" xfId="24399"/>
    <cellStyle name="Normal 2 2 2 2 2 2 2 2 2 2 2 2 2 2 2 2 2 2 2 2 2 2 2 2 2 2 2 2 2 2 2 2 2 2 25 8" xfId="29273"/>
    <cellStyle name="Normal 2 2 2 2 2 2 2 2 2 2 2 2 2 2 2 2 2 2 2 2 2 2 2 2 2 2 2 2 2 2 2 2 2 2 25 9" xfId="24426"/>
    <cellStyle name="Normal 2 2 2 2 2 2 2 2 2 2 2 2 2 2 2 2 2 2 2 2 2 2 2 2 2 2 2 2 2 2 2 2 2 2 25_Tabla M" xfId="36865"/>
    <cellStyle name="Normal 2 2 2 2 2 2 2 2 2 2 2 2 2 2 2 2 2 2 2 2 2 2 2 2 2 2 2 2 2 2 2 2 2 2 26" xfId="4400"/>
    <cellStyle name="Normal 2 2 2 2 2 2 2 2 2 2 2 2 2 2 2 2 2 2 2 2 2 2 2 2 2 2 2 2 2 2 2 2 2 2 26 10" xfId="35572"/>
    <cellStyle name="Normal 2 2 2 2 2 2 2 2 2 2 2 2 2 2 2 2 2 2 2 2 2 2 2 2 2 2 2 2 2 2 2 2 2 2 26 2" xfId="9011"/>
    <cellStyle name="Normal 2 2 2 2 2 2 2 2 2 2 2 2 2 2 2 2 2 2 2 2 2 2 2 2 2 2 2 2 2 2 2 2 2 2 26 3" xfId="12150"/>
    <cellStyle name="Normal 2 2 2 2 2 2 2 2 2 2 2 2 2 2 2 2 2 2 2 2 2 2 2 2 2 2 2 2 2 2 2 2 2 2 26 4" xfId="15289"/>
    <cellStyle name="Normal 2 2 2 2 2 2 2 2 2 2 2 2 2 2 2 2 2 2 2 2 2 2 2 2 2 2 2 2 2 2 2 2 2 2 26 5" xfId="18382"/>
    <cellStyle name="Normal 2 2 2 2 2 2 2 2 2 2 2 2 2 2 2 2 2 2 2 2 2 2 2 2 2 2 2 2 2 2 2 2 2 2 26 6" xfId="21417"/>
    <cellStyle name="Normal 2 2 2 2 2 2 2 2 2 2 2 2 2 2 2 2 2 2 2 2 2 2 2 2 2 2 2 2 2 2 2 2 2 2 26 7" xfId="24400"/>
    <cellStyle name="Normal 2 2 2 2 2 2 2 2 2 2 2 2 2 2 2 2 2 2 2 2 2 2 2 2 2 2 2 2 2 2 2 2 2 2 26 8" xfId="28145"/>
    <cellStyle name="Normal 2 2 2 2 2 2 2 2 2 2 2 2 2 2 2 2 2 2 2 2 2 2 2 2 2 2 2 2 2 2 2 2 2 2 26 9" xfId="27491"/>
    <cellStyle name="Normal 2 2 2 2 2 2 2 2 2 2 2 2 2 2 2 2 2 2 2 2 2 2 2 2 2 2 2 2 2 2 2 2 2 2 26_Tabla M" xfId="36866"/>
    <cellStyle name="Normal 2 2 2 2 2 2 2 2 2 2 2 2 2 2 2 2 2 2 2 2 2 2 2 2 2 2 2 2 2 2 2 2 2 2 27" xfId="4401"/>
    <cellStyle name="Normal 2 2 2 2 2 2 2 2 2 2 2 2 2 2 2 2 2 2 2 2 2 2 2 2 2 2 2 2 2 2 2 2 2 2 27 10" xfId="35322"/>
    <cellStyle name="Normal 2 2 2 2 2 2 2 2 2 2 2 2 2 2 2 2 2 2 2 2 2 2 2 2 2 2 2 2 2 2 2 2 2 2 27 2" xfId="9012"/>
    <cellStyle name="Normal 2 2 2 2 2 2 2 2 2 2 2 2 2 2 2 2 2 2 2 2 2 2 2 2 2 2 2 2 2 2 2 2 2 2 27 3" xfId="12151"/>
    <cellStyle name="Normal 2 2 2 2 2 2 2 2 2 2 2 2 2 2 2 2 2 2 2 2 2 2 2 2 2 2 2 2 2 2 2 2 2 2 27 4" xfId="15290"/>
    <cellStyle name="Normal 2 2 2 2 2 2 2 2 2 2 2 2 2 2 2 2 2 2 2 2 2 2 2 2 2 2 2 2 2 2 2 2 2 2 27 5" xfId="18383"/>
    <cellStyle name="Normal 2 2 2 2 2 2 2 2 2 2 2 2 2 2 2 2 2 2 2 2 2 2 2 2 2 2 2 2 2 2 2 2 2 2 27 6" xfId="21418"/>
    <cellStyle name="Normal 2 2 2 2 2 2 2 2 2 2 2 2 2 2 2 2 2 2 2 2 2 2 2 2 2 2 2 2 2 2 2 2 2 2 27 7" xfId="24401"/>
    <cellStyle name="Normal 2 2 2 2 2 2 2 2 2 2 2 2 2 2 2 2 2 2 2 2 2 2 2 2 2 2 2 2 2 2 2 2 2 2 27 8" xfId="32504"/>
    <cellStyle name="Normal 2 2 2 2 2 2 2 2 2 2 2 2 2 2 2 2 2 2 2 2 2 2 2 2 2 2 2 2 2 2 2 2 2 2 27 9" xfId="33914"/>
    <cellStyle name="Normal 2 2 2 2 2 2 2 2 2 2 2 2 2 2 2 2 2 2 2 2 2 2 2 2 2 2 2 2 2 2 2 2 2 2 27_Tabla M" xfId="36867"/>
    <cellStyle name="Normal 2 2 2 2 2 2 2 2 2 2 2 2 2 2 2 2 2 2 2 2 2 2 2 2 2 2 2 2 2 2 2 2 2 2 28" xfId="4402"/>
    <cellStyle name="Normal 2 2 2 2 2 2 2 2 2 2 2 2 2 2 2 2 2 2 2 2 2 2 2 2 2 2 2 2 2 2 2 2 2 2 28 10" xfId="34866"/>
    <cellStyle name="Normal 2 2 2 2 2 2 2 2 2 2 2 2 2 2 2 2 2 2 2 2 2 2 2 2 2 2 2 2 2 2 2 2 2 2 28 2" xfId="9013"/>
    <cellStyle name="Normal 2 2 2 2 2 2 2 2 2 2 2 2 2 2 2 2 2 2 2 2 2 2 2 2 2 2 2 2 2 2 2 2 2 2 28 3" xfId="12152"/>
    <cellStyle name="Normal 2 2 2 2 2 2 2 2 2 2 2 2 2 2 2 2 2 2 2 2 2 2 2 2 2 2 2 2 2 2 2 2 2 2 28 4" xfId="15291"/>
    <cellStyle name="Normal 2 2 2 2 2 2 2 2 2 2 2 2 2 2 2 2 2 2 2 2 2 2 2 2 2 2 2 2 2 2 2 2 2 2 28 5" xfId="18384"/>
    <cellStyle name="Normal 2 2 2 2 2 2 2 2 2 2 2 2 2 2 2 2 2 2 2 2 2 2 2 2 2 2 2 2 2 2 2 2 2 2 28 6" xfId="21419"/>
    <cellStyle name="Normal 2 2 2 2 2 2 2 2 2 2 2 2 2 2 2 2 2 2 2 2 2 2 2 2 2 2 2 2 2 2 2 2 2 2 28 7" xfId="24402"/>
    <cellStyle name="Normal 2 2 2 2 2 2 2 2 2 2 2 2 2 2 2 2 2 2 2 2 2 2 2 2 2 2 2 2 2 2 2 2 2 2 28 8" xfId="31551"/>
    <cellStyle name="Normal 2 2 2 2 2 2 2 2 2 2 2 2 2 2 2 2 2 2 2 2 2 2 2 2 2 2 2 2 2 2 2 2 2 2 28 9" xfId="33155"/>
    <cellStyle name="Normal 2 2 2 2 2 2 2 2 2 2 2 2 2 2 2 2 2 2 2 2 2 2 2 2 2 2 2 2 2 2 2 2 2 2 28_Tabla M" xfId="36868"/>
    <cellStyle name="Normal 2 2 2 2 2 2 2 2 2 2 2 2 2 2 2 2 2 2 2 2 2 2 2 2 2 2 2 2 2 2 2 2 2 2 29" xfId="4403"/>
    <cellStyle name="Normal 2 2 2 2 2 2 2 2 2 2 2 2 2 2 2 2 2 2 2 2 2 2 2 2 2 2 2 2 2 2 2 2 2 2 29 10" xfId="34413"/>
    <cellStyle name="Normal 2 2 2 2 2 2 2 2 2 2 2 2 2 2 2 2 2 2 2 2 2 2 2 2 2 2 2 2 2 2 2 2 2 2 29 2" xfId="9014"/>
    <cellStyle name="Normal 2 2 2 2 2 2 2 2 2 2 2 2 2 2 2 2 2 2 2 2 2 2 2 2 2 2 2 2 2 2 2 2 2 2 29 3" xfId="12153"/>
    <cellStyle name="Normal 2 2 2 2 2 2 2 2 2 2 2 2 2 2 2 2 2 2 2 2 2 2 2 2 2 2 2 2 2 2 2 2 2 2 29 4" xfId="15292"/>
    <cellStyle name="Normal 2 2 2 2 2 2 2 2 2 2 2 2 2 2 2 2 2 2 2 2 2 2 2 2 2 2 2 2 2 2 2 2 2 2 29 5" xfId="18385"/>
    <cellStyle name="Normal 2 2 2 2 2 2 2 2 2 2 2 2 2 2 2 2 2 2 2 2 2 2 2 2 2 2 2 2 2 2 2 2 2 2 29 6" xfId="21420"/>
    <cellStyle name="Normal 2 2 2 2 2 2 2 2 2 2 2 2 2 2 2 2 2 2 2 2 2 2 2 2 2 2 2 2 2 2 2 2 2 2 29 7" xfId="24403"/>
    <cellStyle name="Normal 2 2 2 2 2 2 2 2 2 2 2 2 2 2 2 2 2 2 2 2 2 2 2 2 2 2 2 2 2 2 2 2 2 2 29 8" xfId="30440"/>
    <cellStyle name="Normal 2 2 2 2 2 2 2 2 2 2 2 2 2 2 2 2 2 2 2 2 2 2 2 2 2 2 2 2 2 2 2 2 2 2 29 9" xfId="28547"/>
    <cellStyle name="Normal 2 2 2 2 2 2 2 2 2 2 2 2 2 2 2 2 2 2 2 2 2 2 2 2 2 2 2 2 2 2 2 2 2 2 29_Tabla M" xfId="36869"/>
    <cellStyle name="Normal 2 2 2 2 2 2 2 2 2 2 2 2 2 2 2 2 2 2 2 2 2 2 2 2 2 2 2 2 2 2 2 2 2 2 3" xfId="4404"/>
    <cellStyle name="Normal 2 2 2 2 2 2 2 2 2 2 2 2 2 2 2 2 2 2 2 2 2 2 2 2 2 2 2 2 2 2 2 2 2 2 3 10" xfId="29964"/>
    <cellStyle name="Normal 2 2 2 2 2 2 2 2 2 2 2 2 2 2 2 2 2 2 2 2 2 2 2 2 2 2 2 2 2 2 2 2 2 2 3 2" xfId="9015"/>
    <cellStyle name="Normal 2 2 2 2 2 2 2 2 2 2 2 2 2 2 2 2 2 2 2 2 2 2 2 2 2 2 2 2 2 2 2 2 2 2 3 3" xfId="12154"/>
    <cellStyle name="Normal 2 2 2 2 2 2 2 2 2 2 2 2 2 2 2 2 2 2 2 2 2 2 2 2 2 2 2 2 2 2 2 2 2 2 3 4" xfId="15293"/>
    <cellStyle name="Normal 2 2 2 2 2 2 2 2 2 2 2 2 2 2 2 2 2 2 2 2 2 2 2 2 2 2 2 2 2 2 2 2 2 2 3 5" xfId="18386"/>
    <cellStyle name="Normal 2 2 2 2 2 2 2 2 2 2 2 2 2 2 2 2 2 2 2 2 2 2 2 2 2 2 2 2 2 2 2 2 2 2 3 6" xfId="21421"/>
    <cellStyle name="Normal 2 2 2 2 2 2 2 2 2 2 2 2 2 2 2 2 2 2 2 2 2 2 2 2 2 2 2 2 2 2 2 2 2 2 3 7" xfId="24404"/>
    <cellStyle name="Normal 2 2 2 2 2 2 2 2 2 2 2 2 2 2 2 2 2 2 2 2 2 2 2 2 2 2 2 2 2 2 2 2 2 2 3 8" xfId="29272"/>
    <cellStyle name="Normal 2 2 2 2 2 2 2 2 2 2 2 2 2 2 2 2 2 2 2 2 2 2 2 2 2 2 2 2 2 2 2 2 2 2 3 9" xfId="24427"/>
    <cellStyle name="Normal 2 2 2 2 2 2 2 2 2 2 2 2 2 2 2 2 2 2 2 2 2 2 2 2 2 2 2 2 2 2 2 2 2 2 3_Tabla M" xfId="36870"/>
    <cellStyle name="Normal 2 2 2 2 2 2 2 2 2 2 2 2 2 2 2 2 2 2 2 2 2 2 2 2 2 2 2 2 2 2 2 2 2 2 30" xfId="4405"/>
    <cellStyle name="Normal 2 2 2 2 2 2 2 2 2 2 2 2 2 2 2 2 2 2 2 2 2 2 2 2 2 2 2 2 2 2 2 2 2 2 30 10" xfId="29725"/>
    <cellStyle name="Normal 2 2 2 2 2 2 2 2 2 2 2 2 2 2 2 2 2 2 2 2 2 2 2 2 2 2 2 2 2 2 2 2 2 2 30 2" xfId="9016"/>
    <cellStyle name="Normal 2 2 2 2 2 2 2 2 2 2 2 2 2 2 2 2 2 2 2 2 2 2 2 2 2 2 2 2 2 2 2 2 2 2 30 3" xfId="12155"/>
    <cellStyle name="Normal 2 2 2 2 2 2 2 2 2 2 2 2 2 2 2 2 2 2 2 2 2 2 2 2 2 2 2 2 2 2 2 2 2 2 30 4" xfId="15294"/>
    <cellStyle name="Normal 2 2 2 2 2 2 2 2 2 2 2 2 2 2 2 2 2 2 2 2 2 2 2 2 2 2 2 2 2 2 2 2 2 2 30 5" xfId="18387"/>
    <cellStyle name="Normal 2 2 2 2 2 2 2 2 2 2 2 2 2 2 2 2 2 2 2 2 2 2 2 2 2 2 2 2 2 2 2 2 2 2 30 6" xfId="21422"/>
    <cellStyle name="Normal 2 2 2 2 2 2 2 2 2 2 2 2 2 2 2 2 2 2 2 2 2 2 2 2 2 2 2 2 2 2 2 2 2 2 30 7" xfId="24405"/>
    <cellStyle name="Normal 2 2 2 2 2 2 2 2 2 2 2 2 2 2 2 2 2 2 2 2 2 2 2 2 2 2 2 2 2 2 2 2 2 2 30 8" xfId="28144"/>
    <cellStyle name="Normal 2 2 2 2 2 2 2 2 2 2 2 2 2 2 2 2 2 2 2 2 2 2 2 2 2 2 2 2 2 2 2 2 2 2 30 9" xfId="28625"/>
    <cellStyle name="Normal 2 2 2 2 2 2 2 2 2 2 2 2 2 2 2 2 2 2 2 2 2 2 2 2 2 2 2 2 2 2 2 2 2 2 30_Tabla M" xfId="36871"/>
    <cellStyle name="Normal 2 2 2 2 2 2 2 2 2 2 2 2 2 2 2 2 2 2 2 2 2 2 2 2 2 2 2 2 2 2 2 2 2 2 31" xfId="4406"/>
    <cellStyle name="Normal 2 2 2 2 2 2 2 2 2 2 2 2 2 2 2 2 2 2 2 2 2 2 2 2 2 2 2 2 2 2 2 2 2 2 31 10" xfId="27138"/>
    <cellStyle name="Normal 2 2 2 2 2 2 2 2 2 2 2 2 2 2 2 2 2 2 2 2 2 2 2 2 2 2 2 2 2 2 2 2 2 2 31 2" xfId="9017"/>
    <cellStyle name="Normal 2 2 2 2 2 2 2 2 2 2 2 2 2 2 2 2 2 2 2 2 2 2 2 2 2 2 2 2 2 2 2 2 2 2 31 3" xfId="12156"/>
    <cellStyle name="Normal 2 2 2 2 2 2 2 2 2 2 2 2 2 2 2 2 2 2 2 2 2 2 2 2 2 2 2 2 2 2 2 2 2 2 31 4" xfId="15295"/>
    <cellStyle name="Normal 2 2 2 2 2 2 2 2 2 2 2 2 2 2 2 2 2 2 2 2 2 2 2 2 2 2 2 2 2 2 2 2 2 2 31 5" xfId="18388"/>
    <cellStyle name="Normal 2 2 2 2 2 2 2 2 2 2 2 2 2 2 2 2 2 2 2 2 2 2 2 2 2 2 2 2 2 2 2 2 2 2 31 6" xfId="21423"/>
    <cellStyle name="Normal 2 2 2 2 2 2 2 2 2 2 2 2 2 2 2 2 2 2 2 2 2 2 2 2 2 2 2 2 2 2 2 2 2 2 31 7" xfId="24406"/>
    <cellStyle name="Normal 2 2 2 2 2 2 2 2 2 2 2 2 2 2 2 2 2 2 2 2 2 2 2 2 2 2 2 2 2 2 2 2 2 2 31 8" xfId="32503"/>
    <cellStyle name="Normal 2 2 2 2 2 2 2 2 2 2 2 2 2 2 2 2 2 2 2 2 2 2 2 2 2 2 2 2 2 2 2 2 2 2 31 9" xfId="33913"/>
    <cellStyle name="Normal 2 2 2 2 2 2 2 2 2 2 2 2 2 2 2 2 2 2 2 2 2 2 2 2 2 2 2 2 2 2 2 2 2 2 31_Tabla M" xfId="36872"/>
    <cellStyle name="Normal 2 2 2 2 2 2 2 2 2 2 2 2 2 2 2 2 2 2 2 2 2 2 2 2 2 2 2 2 2 2 2 2 2 2 32" xfId="4407"/>
    <cellStyle name="Normal 2 2 2 2 2 2 2 2 2 2 2 2 2 2 2 2 2 2 2 2 2 2 2 2 2 2 2 2 2 2 2 2 2 2 32 10" xfId="35660"/>
    <cellStyle name="Normal 2 2 2 2 2 2 2 2 2 2 2 2 2 2 2 2 2 2 2 2 2 2 2 2 2 2 2 2 2 2 2 2 2 2 32 2" xfId="9018"/>
    <cellStyle name="Normal 2 2 2 2 2 2 2 2 2 2 2 2 2 2 2 2 2 2 2 2 2 2 2 2 2 2 2 2 2 2 2 2 2 2 32 3" xfId="12157"/>
    <cellStyle name="Normal 2 2 2 2 2 2 2 2 2 2 2 2 2 2 2 2 2 2 2 2 2 2 2 2 2 2 2 2 2 2 2 2 2 2 32 4" xfId="15296"/>
    <cellStyle name="Normal 2 2 2 2 2 2 2 2 2 2 2 2 2 2 2 2 2 2 2 2 2 2 2 2 2 2 2 2 2 2 2 2 2 2 32 5" xfId="18389"/>
    <cellStyle name="Normal 2 2 2 2 2 2 2 2 2 2 2 2 2 2 2 2 2 2 2 2 2 2 2 2 2 2 2 2 2 2 2 2 2 2 32 6" xfId="21424"/>
    <cellStyle name="Normal 2 2 2 2 2 2 2 2 2 2 2 2 2 2 2 2 2 2 2 2 2 2 2 2 2 2 2 2 2 2 2 2 2 2 32 7" xfId="24407"/>
    <cellStyle name="Normal 2 2 2 2 2 2 2 2 2 2 2 2 2 2 2 2 2 2 2 2 2 2 2 2 2 2 2 2 2 2 2 2 2 2 32 8" xfId="31550"/>
    <cellStyle name="Normal 2 2 2 2 2 2 2 2 2 2 2 2 2 2 2 2 2 2 2 2 2 2 2 2 2 2 2 2 2 2 2 2 2 2 32 9" xfId="33154"/>
    <cellStyle name="Normal 2 2 2 2 2 2 2 2 2 2 2 2 2 2 2 2 2 2 2 2 2 2 2 2 2 2 2 2 2 2 2 2 2 2 32_Tabla M" xfId="36873"/>
    <cellStyle name="Normal 2 2 2 2 2 2 2 2 2 2 2 2 2 2 2 2 2 2 2 2 2 2 2 2 2 2 2 2 2 2 2 2 2 2 33" xfId="4408"/>
    <cellStyle name="Normal 2 2 2 2 2 2 2 2 2 2 2 2 2 2 2 2 2 2 2 2 2 2 2 2 2 2 2 2 2 2 2 2 2 2 33 10" xfId="35321"/>
    <cellStyle name="Normal 2 2 2 2 2 2 2 2 2 2 2 2 2 2 2 2 2 2 2 2 2 2 2 2 2 2 2 2 2 2 2 2 2 2 33 2" xfId="9019"/>
    <cellStyle name="Normal 2 2 2 2 2 2 2 2 2 2 2 2 2 2 2 2 2 2 2 2 2 2 2 2 2 2 2 2 2 2 2 2 2 2 33 3" xfId="12158"/>
    <cellStyle name="Normal 2 2 2 2 2 2 2 2 2 2 2 2 2 2 2 2 2 2 2 2 2 2 2 2 2 2 2 2 2 2 2 2 2 2 33 4" xfId="15297"/>
    <cellStyle name="Normal 2 2 2 2 2 2 2 2 2 2 2 2 2 2 2 2 2 2 2 2 2 2 2 2 2 2 2 2 2 2 2 2 2 2 33 5" xfId="18390"/>
    <cellStyle name="Normal 2 2 2 2 2 2 2 2 2 2 2 2 2 2 2 2 2 2 2 2 2 2 2 2 2 2 2 2 2 2 2 2 2 2 33 6" xfId="21425"/>
    <cellStyle name="Normal 2 2 2 2 2 2 2 2 2 2 2 2 2 2 2 2 2 2 2 2 2 2 2 2 2 2 2 2 2 2 2 2 2 2 33 7" xfId="24408"/>
    <cellStyle name="Normal 2 2 2 2 2 2 2 2 2 2 2 2 2 2 2 2 2 2 2 2 2 2 2 2 2 2 2 2 2 2 2 2 2 2 33 8" xfId="30439"/>
    <cellStyle name="Normal 2 2 2 2 2 2 2 2 2 2 2 2 2 2 2 2 2 2 2 2 2 2 2 2 2 2 2 2 2 2 2 2 2 2 33 9" xfId="29696"/>
    <cellStyle name="Normal 2 2 2 2 2 2 2 2 2 2 2 2 2 2 2 2 2 2 2 2 2 2 2 2 2 2 2 2 2 2 2 2 2 2 33_Tabla M" xfId="36874"/>
    <cellStyle name="Normal 2 2 2 2 2 2 2 2 2 2 2 2 2 2 2 2 2 2 2 2 2 2 2 2 2 2 2 2 2 2 2 2 2 2 34" xfId="4409"/>
    <cellStyle name="Normal 2 2 2 2 2 2 2 2 2 2 2 2 2 2 2 2 2 2 2 2 2 2 2 2 2 2 2 2 2 2 2 2 2 2 34 10" xfId="34865"/>
    <cellStyle name="Normal 2 2 2 2 2 2 2 2 2 2 2 2 2 2 2 2 2 2 2 2 2 2 2 2 2 2 2 2 2 2 2 2 2 2 34 2" xfId="9020"/>
    <cellStyle name="Normal 2 2 2 2 2 2 2 2 2 2 2 2 2 2 2 2 2 2 2 2 2 2 2 2 2 2 2 2 2 2 2 2 2 2 34 3" xfId="12159"/>
    <cellStyle name="Normal 2 2 2 2 2 2 2 2 2 2 2 2 2 2 2 2 2 2 2 2 2 2 2 2 2 2 2 2 2 2 2 2 2 2 34 4" xfId="15298"/>
    <cellStyle name="Normal 2 2 2 2 2 2 2 2 2 2 2 2 2 2 2 2 2 2 2 2 2 2 2 2 2 2 2 2 2 2 2 2 2 2 34 5" xfId="18391"/>
    <cellStyle name="Normal 2 2 2 2 2 2 2 2 2 2 2 2 2 2 2 2 2 2 2 2 2 2 2 2 2 2 2 2 2 2 2 2 2 2 34 6" xfId="21426"/>
    <cellStyle name="Normal 2 2 2 2 2 2 2 2 2 2 2 2 2 2 2 2 2 2 2 2 2 2 2 2 2 2 2 2 2 2 2 2 2 2 34 7" xfId="24409"/>
    <cellStyle name="Normal 2 2 2 2 2 2 2 2 2 2 2 2 2 2 2 2 2 2 2 2 2 2 2 2 2 2 2 2 2 2 2 2 2 2 34 8" xfId="29271"/>
    <cellStyle name="Normal 2 2 2 2 2 2 2 2 2 2 2 2 2 2 2 2 2 2 2 2 2 2 2 2 2 2 2 2 2 2 2 2 2 2 34 9" xfId="24428"/>
    <cellStyle name="Normal 2 2 2 2 2 2 2 2 2 2 2 2 2 2 2 2 2 2 2 2 2 2 2 2 2 2 2 2 2 2 2 2 2 2 34_Tabla M" xfId="36875"/>
    <cellStyle name="Normal 2 2 2 2 2 2 2 2 2 2 2 2 2 2 2 2 2 2 2 2 2 2 2 2 2 2 2 2 2 2 2 2 2 2 35" xfId="4410"/>
    <cellStyle name="Normal 2 2 2 2 2 2 2 2 2 2 2 2 2 2 2 2 2 2 2 2 2 2 2 2 2 2 2 2 2 2 2 2 2 2 35 10" xfId="34412"/>
    <cellStyle name="Normal 2 2 2 2 2 2 2 2 2 2 2 2 2 2 2 2 2 2 2 2 2 2 2 2 2 2 2 2 2 2 2 2 2 2 35 2" xfId="9021"/>
    <cellStyle name="Normal 2 2 2 2 2 2 2 2 2 2 2 2 2 2 2 2 2 2 2 2 2 2 2 2 2 2 2 2 2 2 2 2 2 2 35 3" xfId="12160"/>
    <cellStyle name="Normal 2 2 2 2 2 2 2 2 2 2 2 2 2 2 2 2 2 2 2 2 2 2 2 2 2 2 2 2 2 2 2 2 2 2 35 4" xfId="15299"/>
    <cellStyle name="Normal 2 2 2 2 2 2 2 2 2 2 2 2 2 2 2 2 2 2 2 2 2 2 2 2 2 2 2 2 2 2 2 2 2 2 35 5" xfId="18392"/>
    <cellStyle name="Normal 2 2 2 2 2 2 2 2 2 2 2 2 2 2 2 2 2 2 2 2 2 2 2 2 2 2 2 2 2 2 2 2 2 2 35 6" xfId="21427"/>
    <cellStyle name="Normal 2 2 2 2 2 2 2 2 2 2 2 2 2 2 2 2 2 2 2 2 2 2 2 2 2 2 2 2 2 2 2 2 2 2 35 7" xfId="24410"/>
    <cellStyle name="Normal 2 2 2 2 2 2 2 2 2 2 2 2 2 2 2 2 2 2 2 2 2 2 2 2 2 2 2 2 2 2 2 2 2 2 35 8" xfId="28143"/>
    <cellStyle name="Normal 2 2 2 2 2 2 2 2 2 2 2 2 2 2 2 2 2 2 2 2 2 2 2 2 2 2 2 2 2 2 2 2 2 2 35 9" xfId="29785"/>
    <cellStyle name="Normal 2 2 2 2 2 2 2 2 2 2 2 2 2 2 2 2 2 2 2 2 2 2 2 2 2 2 2 2 2 2 2 2 2 2 35_Tabla M" xfId="36876"/>
    <cellStyle name="Normal 2 2 2 2 2 2 2 2 2 2 2 2 2 2 2 2 2 2 2 2 2 2 2 2 2 2 2 2 2 2 2 2 2 2 36" xfId="4411"/>
    <cellStyle name="Normal 2 2 2 2 2 2 2 2 2 2 2 2 2 2 2 2 2 2 2 2 2 2 2 2 2 2 2 2 2 2 2 2 2 2 36 10" xfId="25466"/>
    <cellStyle name="Normal 2 2 2 2 2 2 2 2 2 2 2 2 2 2 2 2 2 2 2 2 2 2 2 2 2 2 2 2 2 2 2 2 2 2 36 2" xfId="9022"/>
    <cellStyle name="Normal 2 2 2 2 2 2 2 2 2 2 2 2 2 2 2 2 2 2 2 2 2 2 2 2 2 2 2 2 2 2 2 2 2 2 36 3" xfId="12161"/>
    <cellStyle name="Normal 2 2 2 2 2 2 2 2 2 2 2 2 2 2 2 2 2 2 2 2 2 2 2 2 2 2 2 2 2 2 2 2 2 2 36 4" xfId="15300"/>
    <cellStyle name="Normal 2 2 2 2 2 2 2 2 2 2 2 2 2 2 2 2 2 2 2 2 2 2 2 2 2 2 2 2 2 2 2 2 2 2 36 5" xfId="18393"/>
    <cellStyle name="Normal 2 2 2 2 2 2 2 2 2 2 2 2 2 2 2 2 2 2 2 2 2 2 2 2 2 2 2 2 2 2 2 2 2 2 36 6" xfId="21428"/>
    <cellStyle name="Normal 2 2 2 2 2 2 2 2 2 2 2 2 2 2 2 2 2 2 2 2 2 2 2 2 2 2 2 2 2 2 2 2 2 2 36 7" xfId="24411"/>
    <cellStyle name="Normal 2 2 2 2 2 2 2 2 2 2 2 2 2 2 2 2 2 2 2 2 2 2 2 2 2 2 2 2 2 2 2 2 2 2 36 8" xfId="32502"/>
    <cellStyle name="Normal 2 2 2 2 2 2 2 2 2 2 2 2 2 2 2 2 2 2 2 2 2 2 2 2 2 2 2 2 2 2 2 2 2 2 36 9" xfId="33912"/>
    <cellStyle name="Normal 2 2 2 2 2 2 2 2 2 2 2 2 2 2 2 2 2 2 2 2 2 2 2 2 2 2 2 2 2 2 2 2 2 2 36_Tabla M" xfId="36877"/>
    <cellStyle name="Normal 2 2 2 2 2 2 2 2 2 2 2 2 2 2 2 2 2 2 2 2 2 2 2 2 2 2 2 2 2 2 2 2 2 2 37" xfId="4412"/>
    <cellStyle name="Normal 2 2 2 2 2 2 2 2 2 2 2 2 2 2 2 2 2 2 2 2 2 2 2 2 2 2 2 2 2 2 2 2 2 2 37 10" xfId="29811"/>
    <cellStyle name="Normal 2 2 2 2 2 2 2 2 2 2 2 2 2 2 2 2 2 2 2 2 2 2 2 2 2 2 2 2 2 2 2 2 2 2 37 2" xfId="9023"/>
    <cellStyle name="Normal 2 2 2 2 2 2 2 2 2 2 2 2 2 2 2 2 2 2 2 2 2 2 2 2 2 2 2 2 2 2 2 2 2 2 37 3" xfId="12162"/>
    <cellStyle name="Normal 2 2 2 2 2 2 2 2 2 2 2 2 2 2 2 2 2 2 2 2 2 2 2 2 2 2 2 2 2 2 2 2 2 2 37 4" xfId="15301"/>
    <cellStyle name="Normal 2 2 2 2 2 2 2 2 2 2 2 2 2 2 2 2 2 2 2 2 2 2 2 2 2 2 2 2 2 2 2 2 2 2 37 5" xfId="18394"/>
    <cellStyle name="Normal 2 2 2 2 2 2 2 2 2 2 2 2 2 2 2 2 2 2 2 2 2 2 2 2 2 2 2 2 2 2 2 2 2 2 37 6" xfId="21429"/>
    <cellStyle name="Normal 2 2 2 2 2 2 2 2 2 2 2 2 2 2 2 2 2 2 2 2 2 2 2 2 2 2 2 2 2 2 2 2 2 2 37 7" xfId="24412"/>
    <cellStyle name="Normal 2 2 2 2 2 2 2 2 2 2 2 2 2 2 2 2 2 2 2 2 2 2 2 2 2 2 2 2 2 2 2 2 2 2 37 8" xfId="31549"/>
    <cellStyle name="Normal 2 2 2 2 2 2 2 2 2 2 2 2 2 2 2 2 2 2 2 2 2 2 2 2 2 2 2 2 2 2 2 2 2 2 37 9" xfId="33153"/>
    <cellStyle name="Normal 2 2 2 2 2 2 2 2 2 2 2 2 2 2 2 2 2 2 2 2 2 2 2 2 2 2 2 2 2 2 2 2 2 2 37_Tabla M" xfId="36878"/>
    <cellStyle name="Normal 2 2 2 2 2 2 2 2 2 2 2 2 2 2 2 2 2 2 2 2 2 2 2 2 2 2 2 2 2 2 2 2 2 2 38" xfId="4413"/>
    <cellStyle name="Normal 2 2 2 2 2 2 2 2 2 2 2 2 2 2 2 2 2 2 2 2 2 2 2 2 2 2 2 2 2 2 2 2 2 2 38 10" xfId="27609"/>
    <cellStyle name="Normal 2 2 2 2 2 2 2 2 2 2 2 2 2 2 2 2 2 2 2 2 2 2 2 2 2 2 2 2 2 2 2 2 2 2 38 2" xfId="9024"/>
    <cellStyle name="Normal 2 2 2 2 2 2 2 2 2 2 2 2 2 2 2 2 2 2 2 2 2 2 2 2 2 2 2 2 2 2 2 2 2 2 38 3" xfId="12163"/>
    <cellStyle name="Normal 2 2 2 2 2 2 2 2 2 2 2 2 2 2 2 2 2 2 2 2 2 2 2 2 2 2 2 2 2 2 2 2 2 2 38 4" xfId="15302"/>
    <cellStyle name="Normal 2 2 2 2 2 2 2 2 2 2 2 2 2 2 2 2 2 2 2 2 2 2 2 2 2 2 2 2 2 2 2 2 2 2 38 5" xfId="18395"/>
    <cellStyle name="Normal 2 2 2 2 2 2 2 2 2 2 2 2 2 2 2 2 2 2 2 2 2 2 2 2 2 2 2 2 2 2 2 2 2 2 38 6" xfId="21430"/>
    <cellStyle name="Normal 2 2 2 2 2 2 2 2 2 2 2 2 2 2 2 2 2 2 2 2 2 2 2 2 2 2 2 2 2 2 2 2 2 2 38 7" xfId="24413"/>
    <cellStyle name="Normal 2 2 2 2 2 2 2 2 2 2 2 2 2 2 2 2 2 2 2 2 2 2 2 2 2 2 2 2 2 2 2 2 2 2 38 8" xfId="30438"/>
    <cellStyle name="Normal 2 2 2 2 2 2 2 2 2 2 2 2 2 2 2 2 2 2 2 2 2 2 2 2 2 2 2 2 2 2 2 2 2 2 38 9" xfId="30841"/>
    <cellStyle name="Normal 2 2 2 2 2 2 2 2 2 2 2 2 2 2 2 2 2 2 2 2 2 2 2 2 2 2 2 2 2 2 2 2 2 2 38_Tabla M" xfId="36879"/>
    <cellStyle name="Normal 2 2 2 2 2 2 2 2 2 2 2 2 2 2 2 2 2 2 2 2 2 2 2 2 2 2 2 2 2 2 2 2 2 2 39" xfId="4414"/>
    <cellStyle name="Normal 2 2 2 2 2 2 2 2 2 2 2 2 2 2 2 2 2 2 2 2 2 2 2 2 2 2 2 2 2 2 2 2 2 2 39 10" xfId="35754"/>
    <cellStyle name="Normal 2 2 2 2 2 2 2 2 2 2 2 2 2 2 2 2 2 2 2 2 2 2 2 2 2 2 2 2 2 2 2 2 2 2 39 2" xfId="9025"/>
    <cellStyle name="Normal 2 2 2 2 2 2 2 2 2 2 2 2 2 2 2 2 2 2 2 2 2 2 2 2 2 2 2 2 2 2 2 2 2 2 39 3" xfId="12164"/>
    <cellStyle name="Normal 2 2 2 2 2 2 2 2 2 2 2 2 2 2 2 2 2 2 2 2 2 2 2 2 2 2 2 2 2 2 2 2 2 2 39 4" xfId="15303"/>
    <cellStyle name="Normal 2 2 2 2 2 2 2 2 2 2 2 2 2 2 2 2 2 2 2 2 2 2 2 2 2 2 2 2 2 2 2 2 2 2 39 5" xfId="18396"/>
    <cellStyle name="Normal 2 2 2 2 2 2 2 2 2 2 2 2 2 2 2 2 2 2 2 2 2 2 2 2 2 2 2 2 2 2 2 2 2 2 39 6" xfId="21431"/>
    <cellStyle name="Normal 2 2 2 2 2 2 2 2 2 2 2 2 2 2 2 2 2 2 2 2 2 2 2 2 2 2 2 2 2 2 2 2 2 2 39 7" xfId="24414"/>
    <cellStyle name="Normal 2 2 2 2 2 2 2 2 2 2 2 2 2 2 2 2 2 2 2 2 2 2 2 2 2 2 2 2 2 2 2 2 2 2 39 8" xfId="29270"/>
    <cellStyle name="Normal 2 2 2 2 2 2 2 2 2 2 2 2 2 2 2 2 2 2 2 2 2 2 2 2 2 2 2 2 2 2 2 2 2 2 39 9" xfId="24429"/>
    <cellStyle name="Normal 2 2 2 2 2 2 2 2 2 2 2 2 2 2 2 2 2 2 2 2 2 2 2 2 2 2 2 2 2 2 2 2 2 2 39_Tabla M" xfId="36880"/>
    <cellStyle name="Normal 2 2 2 2 2 2 2 2 2 2 2 2 2 2 2 2 2 2 2 2 2 2 2 2 2 2 2 2 2 2 2 2 2 2 4" xfId="4415"/>
    <cellStyle name="Normal 2 2 2 2 2 2 2 2 2 2 2 2 2 2 2 2 2 2 2 2 2 2 2 2 2 2 2 2 2 2 2 2 2 2 4 10" xfId="35320"/>
    <cellStyle name="Normal 2 2 2 2 2 2 2 2 2 2 2 2 2 2 2 2 2 2 2 2 2 2 2 2 2 2 2 2 2 2 2 2 2 2 4 2" xfId="9026"/>
    <cellStyle name="Normal 2 2 2 2 2 2 2 2 2 2 2 2 2 2 2 2 2 2 2 2 2 2 2 2 2 2 2 2 2 2 2 2 2 2 4 3" xfId="12165"/>
    <cellStyle name="Normal 2 2 2 2 2 2 2 2 2 2 2 2 2 2 2 2 2 2 2 2 2 2 2 2 2 2 2 2 2 2 2 2 2 2 4 4" xfId="15304"/>
    <cellStyle name="Normal 2 2 2 2 2 2 2 2 2 2 2 2 2 2 2 2 2 2 2 2 2 2 2 2 2 2 2 2 2 2 2 2 2 2 4 5" xfId="18397"/>
    <cellStyle name="Normal 2 2 2 2 2 2 2 2 2 2 2 2 2 2 2 2 2 2 2 2 2 2 2 2 2 2 2 2 2 2 2 2 2 2 4 6" xfId="21432"/>
    <cellStyle name="Normal 2 2 2 2 2 2 2 2 2 2 2 2 2 2 2 2 2 2 2 2 2 2 2 2 2 2 2 2 2 2 2 2 2 2 4 7" xfId="24415"/>
    <cellStyle name="Normal 2 2 2 2 2 2 2 2 2 2 2 2 2 2 2 2 2 2 2 2 2 2 2 2 2 2 2 2 2 2 2 2 2 2 4 8" xfId="28142"/>
    <cellStyle name="Normal 2 2 2 2 2 2 2 2 2 2 2 2 2 2 2 2 2 2 2 2 2 2 2 2 2 2 2 2 2 2 2 2 2 2 4 9" xfId="30913"/>
    <cellStyle name="Normal 2 2 2 2 2 2 2 2 2 2 2 2 2 2 2 2 2 2 2 2 2 2 2 2 2 2 2 2 2 2 2 2 2 2 4_Tabla M" xfId="36881"/>
    <cellStyle name="Normal 2 2 2 2 2 2 2 2 2 2 2 2 2 2 2 2 2 2 2 2 2 2 2 2 2 2 2 2 2 2 2 2 2 2 40" xfId="4416"/>
    <cellStyle name="Normal 2 2 2 2 2 2 2 2 2 2 2 2 2 2 2 2 2 2 2 2 2 2 2 2 2 2 2 2 2 2 2 2 2 2 40 10" xfId="34864"/>
    <cellStyle name="Normal 2 2 2 2 2 2 2 2 2 2 2 2 2 2 2 2 2 2 2 2 2 2 2 2 2 2 2 2 2 2 2 2 2 2 40 2" xfId="9027"/>
    <cellStyle name="Normal 2 2 2 2 2 2 2 2 2 2 2 2 2 2 2 2 2 2 2 2 2 2 2 2 2 2 2 2 2 2 2 2 2 2 40 3" xfId="12166"/>
    <cellStyle name="Normal 2 2 2 2 2 2 2 2 2 2 2 2 2 2 2 2 2 2 2 2 2 2 2 2 2 2 2 2 2 2 2 2 2 2 40 4" xfId="15305"/>
    <cellStyle name="Normal 2 2 2 2 2 2 2 2 2 2 2 2 2 2 2 2 2 2 2 2 2 2 2 2 2 2 2 2 2 2 2 2 2 2 40 5" xfId="18398"/>
    <cellStyle name="Normal 2 2 2 2 2 2 2 2 2 2 2 2 2 2 2 2 2 2 2 2 2 2 2 2 2 2 2 2 2 2 2 2 2 2 40 6" xfId="21433"/>
    <cellStyle name="Normal 2 2 2 2 2 2 2 2 2 2 2 2 2 2 2 2 2 2 2 2 2 2 2 2 2 2 2 2 2 2 2 2 2 2 40 7" xfId="24416"/>
    <cellStyle name="Normal 2 2 2 2 2 2 2 2 2 2 2 2 2 2 2 2 2 2 2 2 2 2 2 2 2 2 2 2 2 2 2 2 2 2 40 8" xfId="32501"/>
    <cellStyle name="Normal 2 2 2 2 2 2 2 2 2 2 2 2 2 2 2 2 2 2 2 2 2 2 2 2 2 2 2 2 2 2 2 2 2 2 40 9" xfId="33911"/>
    <cellStyle name="Normal 2 2 2 2 2 2 2 2 2 2 2 2 2 2 2 2 2 2 2 2 2 2 2 2 2 2 2 2 2 2 2 2 2 2 40_Tabla M" xfId="36882"/>
    <cellStyle name="Normal 2 2 2 2 2 2 2 2 2 2 2 2 2 2 2 2 2 2 2 2 2 2 2 2 2 2 2 2 2 2 2 2 2 2 41" xfId="4417"/>
    <cellStyle name="Normal 2 2 2 2 2 2 2 2 2 2 2 2 2 2 2 2 2 2 2 2 2 2 2 2 2 2 2 2 2 2 2 2 2 2 41 10" xfId="34411"/>
    <cellStyle name="Normal 2 2 2 2 2 2 2 2 2 2 2 2 2 2 2 2 2 2 2 2 2 2 2 2 2 2 2 2 2 2 2 2 2 2 41 2" xfId="9028"/>
    <cellStyle name="Normal 2 2 2 2 2 2 2 2 2 2 2 2 2 2 2 2 2 2 2 2 2 2 2 2 2 2 2 2 2 2 2 2 2 2 41 3" xfId="12167"/>
    <cellStyle name="Normal 2 2 2 2 2 2 2 2 2 2 2 2 2 2 2 2 2 2 2 2 2 2 2 2 2 2 2 2 2 2 2 2 2 2 41 4" xfId="15306"/>
    <cellStyle name="Normal 2 2 2 2 2 2 2 2 2 2 2 2 2 2 2 2 2 2 2 2 2 2 2 2 2 2 2 2 2 2 2 2 2 2 41 5" xfId="18399"/>
    <cellStyle name="Normal 2 2 2 2 2 2 2 2 2 2 2 2 2 2 2 2 2 2 2 2 2 2 2 2 2 2 2 2 2 2 2 2 2 2 41 6" xfId="21434"/>
    <cellStyle name="Normal 2 2 2 2 2 2 2 2 2 2 2 2 2 2 2 2 2 2 2 2 2 2 2 2 2 2 2 2 2 2 2 2 2 2 41 7" xfId="24417"/>
    <cellStyle name="Normal 2 2 2 2 2 2 2 2 2 2 2 2 2 2 2 2 2 2 2 2 2 2 2 2 2 2 2 2 2 2 2 2 2 2 41 8" xfId="31548"/>
    <cellStyle name="Normal 2 2 2 2 2 2 2 2 2 2 2 2 2 2 2 2 2 2 2 2 2 2 2 2 2 2 2 2 2 2 2 2 2 2 41 9" xfId="33152"/>
    <cellStyle name="Normal 2 2 2 2 2 2 2 2 2 2 2 2 2 2 2 2 2 2 2 2 2 2 2 2 2 2 2 2 2 2 2 2 2 2 41_Tabla M" xfId="36883"/>
    <cellStyle name="Normal 2 2 2 2 2 2 2 2 2 2 2 2 2 2 2 2 2 2 2 2 2 2 2 2 2 2 2 2 2 2 2 2 2 2 42" xfId="4418"/>
    <cellStyle name="Normal 2 2 2 2 2 2 2 2 2 2 2 2 2 2 2 2 2 2 2 2 2 2 2 2 2 2 2 2 2 2 2 2 2 2 42 10" xfId="27368"/>
    <cellStyle name="Normal 2 2 2 2 2 2 2 2 2 2 2 2 2 2 2 2 2 2 2 2 2 2 2 2 2 2 2 2 2 2 2 2 2 2 42 2" xfId="9029"/>
    <cellStyle name="Normal 2 2 2 2 2 2 2 2 2 2 2 2 2 2 2 2 2 2 2 2 2 2 2 2 2 2 2 2 2 2 2 2 2 2 42 3" xfId="12168"/>
    <cellStyle name="Normal 2 2 2 2 2 2 2 2 2 2 2 2 2 2 2 2 2 2 2 2 2 2 2 2 2 2 2 2 2 2 2 2 2 2 42 4" xfId="15307"/>
    <cellStyle name="Normal 2 2 2 2 2 2 2 2 2 2 2 2 2 2 2 2 2 2 2 2 2 2 2 2 2 2 2 2 2 2 2 2 2 2 42 5" xfId="18400"/>
    <cellStyle name="Normal 2 2 2 2 2 2 2 2 2 2 2 2 2 2 2 2 2 2 2 2 2 2 2 2 2 2 2 2 2 2 2 2 2 2 42 6" xfId="21435"/>
    <cellStyle name="Normal 2 2 2 2 2 2 2 2 2 2 2 2 2 2 2 2 2 2 2 2 2 2 2 2 2 2 2 2 2 2 2 2 2 2 42 7" xfId="24418"/>
    <cellStyle name="Normal 2 2 2 2 2 2 2 2 2 2 2 2 2 2 2 2 2 2 2 2 2 2 2 2 2 2 2 2 2 2 2 2 2 2 42 8" xfId="30437"/>
    <cellStyle name="Normal 2 2 2 2 2 2 2 2 2 2 2 2 2 2 2 2 2 2 2 2 2 2 2 2 2 2 2 2 2 2 2 2 2 2 42 9" xfId="26996"/>
    <cellStyle name="Normal 2 2 2 2 2 2 2 2 2 2 2 2 2 2 2 2 2 2 2 2 2 2 2 2 2 2 2 2 2 2 2 2 2 2 42_Tabla M" xfId="36884"/>
    <cellStyle name="Normal 2 2 2 2 2 2 2 2 2 2 2 2 2 2 2 2 2 2 2 2 2 2 2 2 2 2 2 2 2 2 2 2 2 2 43" xfId="8220"/>
    <cellStyle name="Normal 2 2 2 2 2 2 2 2 2 2 2 2 2 2 2 2 2 2 2 2 2 2 2 2 2 2 2 2 2 2 2 2 2 2 44" xfId="9506"/>
    <cellStyle name="Normal 2 2 2 2 2 2 2 2 2 2 2 2 2 2 2 2 2 2 2 2 2 2 2 2 2 2 2 2 2 2 2 2 2 2 45" xfId="12644"/>
    <cellStyle name="Normal 2 2 2 2 2 2 2 2 2 2 2 2 2 2 2 2 2 2 2 2 2 2 2 2 2 2 2 2 2 2 2 2 2 2 46" xfId="15762"/>
    <cellStyle name="Normal 2 2 2 2 2 2 2 2 2 2 2 2 2 2 2 2 2 2 2 2 2 2 2 2 2 2 2 2 2 2 2 2 2 2 47" xfId="18834"/>
    <cellStyle name="Normal 2 2 2 2 2 2 2 2 2 2 2 2 2 2 2 2 2 2 2 2 2 2 2 2 2 2 2 2 2 2 2 2 2 2 48" xfId="21845"/>
    <cellStyle name="Normal 2 2 2 2 2 2 2 2 2 2 2 2 2 2 2 2 2 2 2 2 2 2 2 2 2 2 2 2 2 2 2 2 2 2 49" xfId="30530"/>
    <cellStyle name="Normal 2 2 2 2 2 2 2 2 2 2 2 2 2 2 2 2 2 2 2 2 2 2 2 2 2 2 2 2 2 2 2 2 2 2 5" xfId="4419"/>
    <cellStyle name="Normal 2 2 2 2 2 2 2 2 2 2 2 2 2 2 2 2 2 2 2 2 2 2 2 2 2 2 2 2 2 2 2 2 2 2 5 10" xfId="29771"/>
    <cellStyle name="Normal 2 2 2 2 2 2 2 2 2 2 2 2 2 2 2 2 2 2 2 2 2 2 2 2 2 2 2 2 2 2 2 2 2 2 5 2" xfId="9030"/>
    <cellStyle name="Normal 2 2 2 2 2 2 2 2 2 2 2 2 2 2 2 2 2 2 2 2 2 2 2 2 2 2 2 2 2 2 2 2 2 2 5 3" xfId="12169"/>
    <cellStyle name="Normal 2 2 2 2 2 2 2 2 2 2 2 2 2 2 2 2 2 2 2 2 2 2 2 2 2 2 2 2 2 2 2 2 2 2 5 4" xfId="15308"/>
    <cellStyle name="Normal 2 2 2 2 2 2 2 2 2 2 2 2 2 2 2 2 2 2 2 2 2 2 2 2 2 2 2 2 2 2 2 2 2 2 5 5" xfId="18401"/>
    <cellStyle name="Normal 2 2 2 2 2 2 2 2 2 2 2 2 2 2 2 2 2 2 2 2 2 2 2 2 2 2 2 2 2 2 2 2 2 2 5 6" xfId="21436"/>
    <cellStyle name="Normal 2 2 2 2 2 2 2 2 2 2 2 2 2 2 2 2 2 2 2 2 2 2 2 2 2 2 2 2 2 2 2 2 2 2 5 7" xfId="24419"/>
    <cellStyle name="Normal 2 2 2 2 2 2 2 2 2 2 2 2 2 2 2 2 2 2 2 2 2 2 2 2 2 2 2 2 2 2 2 2 2 2 5 8" xfId="29269"/>
    <cellStyle name="Normal 2 2 2 2 2 2 2 2 2 2 2 2 2 2 2 2 2 2 2 2 2 2 2 2 2 2 2 2 2 2 2 2 2 2 5 9" xfId="24430"/>
    <cellStyle name="Normal 2 2 2 2 2 2 2 2 2 2 2 2 2 2 2 2 2 2 2 2 2 2 2 2 2 2 2 2 2 2 2 2 2 2 5_Tabla M" xfId="36885"/>
    <cellStyle name="Normal 2 2 2 2 2 2 2 2 2 2 2 2 2 2 2 2 2 2 2 2 2 2 2 2 2 2 2 2 2 2 2 2 2 2 50" xfId="28566"/>
    <cellStyle name="Normal 2 2 2 2 2 2 2 2 2 2 2 2 2 2 2 2 2 2 2 2 2 2 2 2 2 2 2 2 2 2 2 2 2 2 51" xfId="35383"/>
    <cellStyle name="Normal 2 2 2 2 2 2 2 2 2 2 2 2 2 2 2 2 2 2 2 2 2 2 2 2 2 2 2 2 2 2 2 2 2 2 6" xfId="4420"/>
    <cellStyle name="Normal 2 2 2 2 2 2 2 2 2 2 2 2 2 2 2 2 2 2 2 2 2 2 2 2 2 2 2 2 2 2 2 2 2 2 6 10" xfId="33426"/>
    <cellStyle name="Normal 2 2 2 2 2 2 2 2 2 2 2 2 2 2 2 2 2 2 2 2 2 2 2 2 2 2 2 2 2 2 2 2 2 2 6 2" xfId="9031"/>
    <cellStyle name="Normal 2 2 2 2 2 2 2 2 2 2 2 2 2 2 2 2 2 2 2 2 2 2 2 2 2 2 2 2 2 2 2 2 2 2 6 3" xfId="12170"/>
    <cellStyle name="Normal 2 2 2 2 2 2 2 2 2 2 2 2 2 2 2 2 2 2 2 2 2 2 2 2 2 2 2 2 2 2 2 2 2 2 6 4" xfId="15309"/>
    <cellStyle name="Normal 2 2 2 2 2 2 2 2 2 2 2 2 2 2 2 2 2 2 2 2 2 2 2 2 2 2 2 2 2 2 2 2 2 2 6 5" xfId="18402"/>
    <cellStyle name="Normal 2 2 2 2 2 2 2 2 2 2 2 2 2 2 2 2 2 2 2 2 2 2 2 2 2 2 2 2 2 2 2 2 2 2 6 6" xfId="21437"/>
    <cellStyle name="Normal 2 2 2 2 2 2 2 2 2 2 2 2 2 2 2 2 2 2 2 2 2 2 2 2 2 2 2 2 2 2 2 2 2 2 6 7" xfId="24420"/>
    <cellStyle name="Normal 2 2 2 2 2 2 2 2 2 2 2 2 2 2 2 2 2 2 2 2 2 2 2 2 2 2 2 2 2 2 2 2 2 2 6 8" xfId="28141"/>
    <cellStyle name="Normal 2 2 2 2 2 2 2 2 2 2 2 2 2 2 2 2 2 2 2 2 2 2 2 2 2 2 2 2 2 2 2 2 2 2 6 9" xfId="31905"/>
    <cellStyle name="Normal 2 2 2 2 2 2 2 2 2 2 2 2 2 2 2 2 2 2 2 2 2 2 2 2 2 2 2 2 2 2 2 2 2 2 6_Tabla M" xfId="36886"/>
    <cellStyle name="Normal 2 2 2 2 2 2 2 2 2 2 2 2 2 2 2 2 2 2 2 2 2 2 2 2 2 2 2 2 2 2 2 2 2 2 7" xfId="4421"/>
    <cellStyle name="Normal 2 2 2 2 2 2 2 2 2 2 2 2 2 2 2 2 2 2 2 2 2 2 2 2 2 2 2 2 2 2 2 2 2 2 7 10" xfId="35845"/>
    <cellStyle name="Normal 2 2 2 2 2 2 2 2 2 2 2 2 2 2 2 2 2 2 2 2 2 2 2 2 2 2 2 2 2 2 2 2 2 2 7 2" xfId="9032"/>
    <cellStyle name="Normal 2 2 2 2 2 2 2 2 2 2 2 2 2 2 2 2 2 2 2 2 2 2 2 2 2 2 2 2 2 2 2 2 2 2 7 3" xfId="12171"/>
    <cellStyle name="Normal 2 2 2 2 2 2 2 2 2 2 2 2 2 2 2 2 2 2 2 2 2 2 2 2 2 2 2 2 2 2 2 2 2 2 7 4" xfId="15310"/>
    <cellStyle name="Normal 2 2 2 2 2 2 2 2 2 2 2 2 2 2 2 2 2 2 2 2 2 2 2 2 2 2 2 2 2 2 2 2 2 2 7 5" xfId="18403"/>
    <cellStyle name="Normal 2 2 2 2 2 2 2 2 2 2 2 2 2 2 2 2 2 2 2 2 2 2 2 2 2 2 2 2 2 2 2 2 2 2 7 6" xfId="21438"/>
    <cellStyle name="Normal 2 2 2 2 2 2 2 2 2 2 2 2 2 2 2 2 2 2 2 2 2 2 2 2 2 2 2 2 2 2 2 2 2 2 7 7" xfId="24421"/>
    <cellStyle name="Normal 2 2 2 2 2 2 2 2 2 2 2 2 2 2 2 2 2 2 2 2 2 2 2 2 2 2 2 2 2 2 2 2 2 2 7 8" xfId="32500"/>
    <cellStyle name="Normal 2 2 2 2 2 2 2 2 2 2 2 2 2 2 2 2 2 2 2 2 2 2 2 2 2 2 2 2 2 2 2 2 2 2 7 9" xfId="33910"/>
    <cellStyle name="Normal 2 2 2 2 2 2 2 2 2 2 2 2 2 2 2 2 2 2 2 2 2 2 2 2 2 2 2 2 2 2 2 2 2 2 7_Tabla M" xfId="36887"/>
    <cellStyle name="Normal 2 2 2 2 2 2 2 2 2 2 2 2 2 2 2 2 2 2 2 2 2 2 2 2 2 2 2 2 2 2 2 2 2 2 8" xfId="4422"/>
    <cellStyle name="Normal 2 2 2 2 2 2 2 2 2 2 2 2 2 2 2 2 2 2 2 2 2 2 2 2 2 2 2 2 2 2 2 2 2 2 8 10" xfId="35319"/>
    <cellStyle name="Normal 2 2 2 2 2 2 2 2 2 2 2 2 2 2 2 2 2 2 2 2 2 2 2 2 2 2 2 2 2 2 2 2 2 2 8 2" xfId="9033"/>
    <cellStyle name="Normal 2 2 2 2 2 2 2 2 2 2 2 2 2 2 2 2 2 2 2 2 2 2 2 2 2 2 2 2 2 2 2 2 2 2 8 3" xfId="12172"/>
    <cellStyle name="Normal 2 2 2 2 2 2 2 2 2 2 2 2 2 2 2 2 2 2 2 2 2 2 2 2 2 2 2 2 2 2 2 2 2 2 8 4" xfId="15311"/>
    <cellStyle name="Normal 2 2 2 2 2 2 2 2 2 2 2 2 2 2 2 2 2 2 2 2 2 2 2 2 2 2 2 2 2 2 2 2 2 2 8 5" xfId="18404"/>
    <cellStyle name="Normal 2 2 2 2 2 2 2 2 2 2 2 2 2 2 2 2 2 2 2 2 2 2 2 2 2 2 2 2 2 2 2 2 2 2 8 6" xfId="21439"/>
    <cellStyle name="Normal 2 2 2 2 2 2 2 2 2 2 2 2 2 2 2 2 2 2 2 2 2 2 2 2 2 2 2 2 2 2 2 2 2 2 8 7" xfId="24422"/>
    <cellStyle name="Normal 2 2 2 2 2 2 2 2 2 2 2 2 2 2 2 2 2 2 2 2 2 2 2 2 2 2 2 2 2 2 2 2 2 2 8 8" xfId="31547"/>
    <cellStyle name="Normal 2 2 2 2 2 2 2 2 2 2 2 2 2 2 2 2 2 2 2 2 2 2 2 2 2 2 2 2 2 2 2 2 2 2 8 9" xfId="33151"/>
    <cellStyle name="Normal 2 2 2 2 2 2 2 2 2 2 2 2 2 2 2 2 2 2 2 2 2 2 2 2 2 2 2 2 2 2 2 2 2 2 8_Tabla M" xfId="36888"/>
    <cellStyle name="Normal 2 2 2 2 2 2 2 2 2 2 2 2 2 2 2 2 2 2 2 2 2 2 2 2 2 2 2 2 2 2 2 2 2 2 9" xfId="4423"/>
    <cellStyle name="Normal 2 2 2 2 2 2 2 2 2 2 2 2 2 2 2 2 2 2 2 2 2 2 2 2 2 2 2 2 2 2 2 2 2 2 9 10" xfId="34863"/>
    <cellStyle name="Normal 2 2 2 2 2 2 2 2 2 2 2 2 2 2 2 2 2 2 2 2 2 2 2 2 2 2 2 2 2 2 2 2 2 2 9 2" xfId="9034"/>
    <cellStyle name="Normal 2 2 2 2 2 2 2 2 2 2 2 2 2 2 2 2 2 2 2 2 2 2 2 2 2 2 2 2 2 2 2 2 2 2 9 3" xfId="12173"/>
    <cellStyle name="Normal 2 2 2 2 2 2 2 2 2 2 2 2 2 2 2 2 2 2 2 2 2 2 2 2 2 2 2 2 2 2 2 2 2 2 9 4" xfId="15312"/>
    <cellStyle name="Normal 2 2 2 2 2 2 2 2 2 2 2 2 2 2 2 2 2 2 2 2 2 2 2 2 2 2 2 2 2 2 2 2 2 2 9 5" xfId="18405"/>
    <cellStyle name="Normal 2 2 2 2 2 2 2 2 2 2 2 2 2 2 2 2 2 2 2 2 2 2 2 2 2 2 2 2 2 2 2 2 2 2 9 6" xfId="21440"/>
    <cellStyle name="Normal 2 2 2 2 2 2 2 2 2 2 2 2 2 2 2 2 2 2 2 2 2 2 2 2 2 2 2 2 2 2 2 2 2 2 9 7" xfId="24423"/>
    <cellStyle name="Normal 2 2 2 2 2 2 2 2 2 2 2 2 2 2 2 2 2 2 2 2 2 2 2 2 2 2 2 2 2 2 2 2 2 2 9 8" xfId="30436"/>
    <cellStyle name="Normal 2 2 2 2 2 2 2 2 2 2 2 2 2 2 2 2 2 2 2 2 2 2 2 2 2 2 2 2 2 2 2 2 2 2 9 9" xfId="27403"/>
    <cellStyle name="Normal 2 2 2 2 2 2 2 2 2 2 2 2 2 2 2 2 2 2 2 2 2 2 2 2 2 2 2 2 2 2 2 2 2 2 9_Tabla M" xfId="36889"/>
    <cellStyle name="Normal 2 2 2 2 2 2 2 2 2 2 2 2 2 2 2 2 2 2 2 2 2 2 2 2 2 2 2 2 2 2 2 2 2 2_Tabla M" xfId="36440"/>
    <cellStyle name="Normal 2 2 2 2 2 2 2 2 2 2 2 2 2 2 2 2 2 2 2 2 2 2 2 2 2 2 2 2 2 2 2 2 2 20" xfId="4424"/>
    <cellStyle name="Normal 2 2 2 2 2 2 2 2 2 2 2 2 2 2 2 2 2 2 2 2 2 2 2 2 2 2 2 2 2 2 2 2 2 21" xfId="4425"/>
    <cellStyle name="Normal 2 2 2 2 2 2 2 2 2 2 2 2 2 2 2 2 2 2 2 2 2 2 2 2 2 2 2 2 2 2 2 2 2 22" xfId="4426"/>
    <cellStyle name="Normal 2 2 2 2 2 2 2 2 2 2 2 2 2 2 2 2 2 2 2 2 2 2 2 2 2 2 2 2 2 2 2 2 2 23" xfId="4427"/>
    <cellStyle name="Normal 2 2 2 2 2 2 2 2 2 2 2 2 2 2 2 2 2 2 2 2 2 2 2 2 2 2 2 2 2 2 2 2 2 24" xfId="4428"/>
    <cellStyle name="Normal 2 2 2 2 2 2 2 2 2 2 2 2 2 2 2 2 2 2 2 2 2 2 2 2 2 2 2 2 2 2 2 2 2 25" xfId="4429"/>
    <cellStyle name="Normal 2 2 2 2 2 2 2 2 2 2 2 2 2 2 2 2 2 2 2 2 2 2 2 2 2 2 2 2 2 2 2 2 2 26" xfId="4430"/>
    <cellStyle name="Normal 2 2 2 2 2 2 2 2 2 2 2 2 2 2 2 2 2 2 2 2 2 2 2 2 2 2 2 2 2 2 2 2 2 27" xfId="4431"/>
    <cellStyle name="Normal 2 2 2 2 2 2 2 2 2 2 2 2 2 2 2 2 2 2 2 2 2 2 2 2 2 2 2 2 2 2 2 2 2 28" xfId="4432"/>
    <cellStyle name="Normal 2 2 2 2 2 2 2 2 2 2 2 2 2 2 2 2 2 2 2 2 2 2 2 2 2 2 2 2 2 2 2 2 2 29" xfId="4433"/>
    <cellStyle name="Normal 2 2 2 2 2 2 2 2 2 2 2 2 2 2 2 2 2 2 2 2 2 2 2 2 2 2 2 2 2 2 2 2 2 3" xfId="4434"/>
    <cellStyle name="Normal 2 2 2 2 2 2 2 2 2 2 2 2 2 2 2 2 2 2 2 2 2 2 2 2 2 2 2 2 2 2 2 2 2 30" xfId="4435"/>
    <cellStyle name="Normal 2 2 2 2 2 2 2 2 2 2 2 2 2 2 2 2 2 2 2 2 2 2 2 2 2 2 2 2 2 2 2 2 2 31" xfId="4436"/>
    <cellStyle name="Normal 2 2 2 2 2 2 2 2 2 2 2 2 2 2 2 2 2 2 2 2 2 2 2 2 2 2 2 2 2 2 2 2 2 32" xfId="4437"/>
    <cellStyle name="Normal 2 2 2 2 2 2 2 2 2 2 2 2 2 2 2 2 2 2 2 2 2 2 2 2 2 2 2 2 2 2 2 2 2 33" xfId="4438"/>
    <cellStyle name="Normal 2 2 2 2 2 2 2 2 2 2 2 2 2 2 2 2 2 2 2 2 2 2 2 2 2 2 2 2 2 2 2 2 2 34" xfId="4439"/>
    <cellStyle name="Normal 2 2 2 2 2 2 2 2 2 2 2 2 2 2 2 2 2 2 2 2 2 2 2 2 2 2 2 2 2 2 2 2 2 35" xfId="4440"/>
    <cellStyle name="Normal 2 2 2 2 2 2 2 2 2 2 2 2 2 2 2 2 2 2 2 2 2 2 2 2 2 2 2 2 2 2 2 2 2 36" xfId="4441"/>
    <cellStyle name="Normal 2 2 2 2 2 2 2 2 2 2 2 2 2 2 2 2 2 2 2 2 2 2 2 2 2 2 2 2 2 2 2 2 2 37" xfId="4442"/>
    <cellStyle name="Normal 2 2 2 2 2 2 2 2 2 2 2 2 2 2 2 2 2 2 2 2 2 2 2 2 2 2 2 2 2 2 2 2 2 38" xfId="4443"/>
    <cellStyle name="Normal 2 2 2 2 2 2 2 2 2 2 2 2 2 2 2 2 2 2 2 2 2 2 2 2 2 2 2 2 2 2 2 2 2 39" xfId="4444"/>
    <cellStyle name="Normal 2 2 2 2 2 2 2 2 2 2 2 2 2 2 2 2 2 2 2 2 2 2 2 2 2 2 2 2 2 2 2 2 2 4" xfId="4445"/>
    <cellStyle name="Normal 2 2 2 2 2 2 2 2 2 2 2 2 2 2 2 2 2 2 2 2 2 2 2 2 2 2 2 2 2 2 2 2 2 40" xfId="4446"/>
    <cellStyle name="Normal 2 2 2 2 2 2 2 2 2 2 2 2 2 2 2 2 2 2 2 2 2 2 2 2 2 2 2 2 2 2 2 2 2 41" xfId="4447"/>
    <cellStyle name="Normal 2 2 2 2 2 2 2 2 2 2 2 2 2 2 2 2 2 2 2 2 2 2 2 2 2 2 2 2 2 2 2 2 2 42" xfId="4448"/>
    <cellStyle name="Normal 2 2 2 2 2 2 2 2 2 2 2 2 2 2 2 2 2 2 2 2 2 2 2 2 2 2 2 2 2 2 2 2 2 43" xfId="8209"/>
    <cellStyle name="Normal 2 2 2 2 2 2 2 2 2 2 2 2 2 2 2 2 2 2 2 2 2 2 2 2 2 2 2 2 2 2 2 2 2 44" xfId="9517"/>
    <cellStyle name="Normal 2 2 2 2 2 2 2 2 2 2 2 2 2 2 2 2 2 2 2 2 2 2 2 2 2 2 2 2 2 2 2 2 2 45" xfId="12655"/>
    <cellStyle name="Normal 2 2 2 2 2 2 2 2 2 2 2 2 2 2 2 2 2 2 2 2 2 2 2 2 2 2 2 2 2 2 2 2 2 46" xfId="15773"/>
    <cellStyle name="Normal 2 2 2 2 2 2 2 2 2 2 2 2 2 2 2 2 2 2 2 2 2 2 2 2 2 2 2 2 2 2 2 2 2 47" xfId="18845"/>
    <cellStyle name="Normal 2 2 2 2 2 2 2 2 2 2 2 2 2 2 2 2 2 2 2 2 2 2 2 2 2 2 2 2 2 2 2 2 2 48" xfId="21856"/>
    <cellStyle name="Normal 2 2 2 2 2 2 2 2 2 2 2 2 2 2 2 2 2 2 2 2 2 2 2 2 2 2 2 2 2 2 2 2 2 49" xfId="31646"/>
    <cellStyle name="Normal 2 2 2 2 2 2 2 2 2 2 2 2 2 2 2 2 2 2 2 2 2 2 2 2 2 2 2 2 2 2 2 2 2 5" xfId="4449"/>
    <cellStyle name="Normal 2 2 2 2 2 2 2 2 2 2 2 2 2 2 2 2 2 2 2 2 2 2 2 2 2 2 2 2 2 2 2 2 2 50" xfId="33243"/>
    <cellStyle name="Normal 2 2 2 2 2 2 2 2 2 2 2 2 2 2 2 2 2 2 2 2 2 2 2 2 2 2 2 2 2 2 2 2 2 51" xfId="26895"/>
    <cellStyle name="Normal 2 2 2 2 2 2 2 2 2 2 2 2 2 2 2 2 2 2 2 2 2 2 2 2 2 2 2 2 2 2 2 2 2 6" xfId="4450"/>
    <cellStyle name="Normal 2 2 2 2 2 2 2 2 2 2 2 2 2 2 2 2 2 2 2 2 2 2 2 2 2 2 2 2 2 2 2 2 2 7" xfId="4451"/>
    <cellStyle name="Normal 2 2 2 2 2 2 2 2 2 2 2 2 2 2 2 2 2 2 2 2 2 2 2 2 2 2 2 2 2 2 2 2 2 8" xfId="4452"/>
    <cellStyle name="Normal 2 2 2 2 2 2 2 2 2 2 2 2 2 2 2 2 2 2 2 2 2 2 2 2 2 2 2 2 2 2 2 2 2 9" xfId="4453"/>
    <cellStyle name="Normal 2 2 2 2 2 2 2 2 2 2 2 2 2 2 2 2 2 2 2 2 2 2 2 2 2 2 2 2 2 2 2 2 2_Tabla M" xfId="36439"/>
    <cellStyle name="Normal 2 2 2 2 2 2 2 2 2 2 2 2 2 2 2 2 2 2 2 2 2 2 2 2 2 2 2 2 2 2 2 2 20" xfId="4454"/>
    <cellStyle name="Normal 2 2 2 2 2 2 2 2 2 2 2 2 2 2 2 2 2 2 2 2 2 2 2 2 2 2 2 2 2 2 2 2 20 10" xfId="28617"/>
    <cellStyle name="Normal 2 2 2 2 2 2 2 2 2 2 2 2 2 2 2 2 2 2 2 2 2 2 2 2 2 2 2 2 2 2 2 2 20 2" xfId="9065"/>
    <cellStyle name="Normal 2 2 2 2 2 2 2 2 2 2 2 2 2 2 2 2 2 2 2 2 2 2 2 2 2 2 2 2 2 2 2 2 20 3" xfId="12204"/>
    <cellStyle name="Normal 2 2 2 2 2 2 2 2 2 2 2 2 2 2 2 2 2 2 2 2 2 2 2 2 2 2 2 2 2 2 2 2 20 4" xfId="15338"/>
    <cellStyle name="Normal 2 2 2 2 2 2 2 2 2 2 2 2 2 2 2 2 2 2 2 2 2 2 2 2 2 2 2 2 2 2 2 2 20 5" xfId="18425"/>
    <cellStyle name="Normal 2 2 2 2 2 2 2 2 2 2 2 2 2 2 2 2 2 2 2 2 2 2 2 2 2 2 2 2 2 2 2 2 20 6" xfId="21458"/>
    <cellStyle name="Normal 2 2 2 2 2 2 2 2 2 2 2 2 2 2 2 2 2 2 2 2 2 2 2 2 2 2 2 2 2 2 2 2 20 7" xfId="24442"/>
    <cellStyle name="Normal 2 2 2 2 2 2 2 2 2 2 2 2 2 2 2 2 2 2 2 2 2 2 2 2 2 2 2 2 2 2 2 2 20 8" xfId="29265"/>
    <cellStyle name="Normal 2 2 2 2 2 2 2 2 2 2 2 2 2 2 2 2 2 2 2 2 2 2 2 2 2 2 2 2 2 2 2 2 20 9" xfId="24431"/>
    <cellStyle name="Normal 2 2 2 2 2 2 2 2 2 2 2 2 2 2 2 2 2 2 2 2 2 2 2 2 2 2 2 2 2 2 2 2 20_Tabla M" xfId="36890"/>
    <cellStyle name="Normal 2 2 2 2 2 2 2 2 2 2 2 2 2 2 2 2 2 2 2 2 2 2 2 2 2 2 2 2 2 2 2 2 21" xfId="4455"/>
    <cellStyle name="Normal 2 2 2 2 2 2 2 2 2 2 2 2 2 2 2 2 2 2 2 2 2 2 2 2 2 2 2 2 2 2 2 2 21 10" xfId="33427"/>
    <cellStyle name="Normal 2 2 2 2 2 2 2 2 2 2 2 2 2 2 2 2 2 2 2 2 2 2 2 2 2 2 2 2 2 2 2 2 21 2" xfId="9066"/>
    <cellStyle name="Normal 2 2 2 2 2 2 2 2 2 2 2 2 2 2 2 2 2 2 2 2 2 2 2 2 2 2 2 2 2 2 2 2 21 3" xfId="12205"/>
    <cellStyle name="Normal 2 2 2 2 2 2 2 2 2 2 2 2 2 2 2 2 2 2 2 2 2 2 2 2 2 2 2 2 2 2 2 2 21 4" xfId="15339"/>
    <cellStyle name="Normal 2 2 2 2 2 2 2 2 2 2 2 2 2 2 2 2 2 2 2 2 2 2 2 2 2 2 2 2 2 2 2 2 21 5" xfId="18426"/>
    <cellStyle name="Normal 2 2 2 2 2 2 2 2 2 2 2 2 2 2 2 2 2 2 2 2 2 2 2 2 2 2 2 2 2 2 2 2 21 6" xfId="21459"/>
    <cellStyle name="Normal 2 2 2 2 2 2 2 2 2 2 2 2 2 2 2 2 2 2 2 2 2 2 2 2 2 2 2 2 2 2 2 2 21 7" xfId="24443"/>
    <cellStyle name="Normal 2 2 2 2 2 2 2 2 2 2 2 2 2 2 2 2 2 2 2 2 2 2 2 2 2 2 2 2 2 2 2 2 21 8" xfId="28137"/>
    <cellStyle name="Normal 2 2 2 2 2 2 2 2 2 2 2 2 2 2 2 2 2 2 2 2 2 2 2 2 2 2 2 2 2 2 2 2 21 9" xfId="28626"/>
    <cellStyle name="Normal 2 2 2 2 2 2 2 2 2 2 2 2 2 2 2 2 2 2 2 2 2 2 2 2 2 2 2 2 2 2 2 2 21_Tabla M" xfId="36891"/>
    <cellStyle name="Normal 2 2 2 2 2 2 2 2 2 2 2 2 2 2 2 2 2 2 2 2 2 2 2 2 2 2 2 2 2 2 2 2 22" xfId="4456"/>
    <cellStyle name="Normal 2 2 2 2 2 2 2 2 2 2 2 2 2 2 2 2 2 2 2 2 2 2 2 2 2 2 2 2 2 2 2 2 22 10" xfId="35846"/>
    <cellStyle name="Normal 2 2 2 2 2 2 2 2 2 2 2 2 2 2 2 2 2 2 2 2 2 2 2 2 2 2 2 2 2 2 2 2 22 2" xfId="9067"/>
    <cellStyle name="Normal 2 2 2 2 2 2 2 2 2 2 2 2 2 2 2 2 2 2 2 2 2 2 2 2 2 2 2 2 2 2 2 2 22 3" xfId="12206"/>
    <cellStyle name="Normal 2 2 2 2 2 2 2 2 2 2 2 2 2 2 2 2 2 2 2 2 2 2 2 2 2 2 2 2 2 2 2 2 22 4" xfId="15340"/>
    <cellStyle name="Normal 2 2 2 2 2 2 2 2 2 2 2 2 2 2 2 2 2 2 2 2 2 2 2 2 2 2 2 2 2 2 2 2 22 5" xfId="18427"/>
    <cellStyle name="Normal 2 2 2 2 2 2 2 2 2 2 2 2 2 2 2 2 2 2 2 2 2 2 2 2 2 2 2 2 2 2 2 2 22 6" xfId="21460"/>
    <cellStyle name="Normal 2 2 2 2 2 2 2 2 2 2 2 2 2 2 2 2 2 2 2 2 2 2 2 2 2 2 2 2 2 2 2 2 22 7" xfId="24444"/>
    <cellStyle name="Normal 2 2 2 2 2 2 2 2 2 2 2 2 2 2 2 2 2 2 2 2 2 2 2 2 2 2 2 2 2 2 2 2 22 8" xfId="32495"/>
    <cellStyle name="Normal 2 2 2 2 2 2 2 2 2 2 2 2 2 2 2 2 2 2 2 2 2 2 2 2 2 2 2 2 2 2 2 2 22 9" xfId="33909"/>
    <cellStyle name="Normal 2 2 2 2 2 2 2 2 2 2 2 2 2 2 2 2 2 2 2 2 2 2 2 2 2 2 2 2 2 2 2 2 22_Tabla M" xfId="36892"/>
    <cellStyle name="Normal 2 2 2 2 2 2 2 2 2 2 2 2 2 2 2 2 2 2 2 2 2 2 2 2 2 2 2 2 2 2 2 2 23" xfId="4457"/>
    <cellStyle name="Normal 2 2 2 2 2 2 2 2 2 2 2 2 2 2 2 2 2 2 2 2 2 2 2 2 2 2 2 2 2 2 2 2 23 10" xfId="35318"/>
    <cellStyle name="Normal 2 2 2 2 2 2 2 2 2 2 2 2 2 2 2 2 2 2 2 2 2 2 2 2 2 2 2 2 2 2 2 2 23 2" xfId="9068"/>
    <cellStyle name="Normal 2 2 2 2 2 2 2 2 2 2 2 2 2 2 2 2 2 2 2 2 2 2 2 2 2 2 2 2 2 2 2 2 23 3" xfId="12207"/>
    <cellStyle name="Normal 2 2 2 2 2 2 2 2 2 2 2 2 2 2 2 2 2 2 2 2 2 2 2 2 2 2 2 2 2 2 2 2 23 4" xfId="15341"/>
    <cellStyle name="Normal 2 2 2 2 2 2 2 2 2 2 2 2 2 2 2 2 2 2 2 2 2 2 2 2 2 2 2 2 2 2 2 2 23 5" xfId="18428"/>
    <cellStyle name="Normal 2 2 2 2 2 2 2 2 2 2 2 2 2 2 2 2 2 2 2 2 2 2 2 2 2 2 2 2 2 2 2 2 23 6" xfId="21461"/>
    <cellStyle name="Normal 2 2 2 2 2 2 2 2 2 2 2 2 2 2 2 2 2 2 2 2 2 2 2 2 2 2 2 2 2 2 2 2 23 7" xfId="24445"/>
    <cellStyle name="Normal 2 2 2 2 2 2 2 2 2 2 2 2 2 2 2 2 2 2 2 2 2 2 2 2 2 2 2 2 2 2 2 2 23 8" xfId="31542"/>
    <cellStyle name="Normal 2 2 2 2 2 2 2 2 2 2 2 2 2 2 2 2 2 2 2 2 2 2 2 2 2 2 2 2 2 2 2 2 23 9" xfId="33150"/>
    <cellStyle name="Normal 2 2 2 2 2 2 2 2 2 2 2 2 2 2 2 2 2 2 2 2 2 2 2 2 2 2 2 2 2 2 2 2 23_Tabla M" xfId="36893"/>
    <cellStyle name="Normal 2 2 2 2 2 2 2 2 2 2 2 2 2 2 2 2 2 2 2 2 2 2 2 2 2 2 2 2 2 2 2 2 24" xfId="4458"/>
    <cellStyle name="Normal 2 2 2 2 2 2 2 2 2 2 2 2 2 2 2 2 2 2 2 2 2 2 2 2 2 2 2 2 2 2 2 2 24 10" xfId="34862"/>
    <cellStyle name="Normal 2 2 2 2 2 2 2 2 2 2 2 2 2 2 2 2 2 2 2 2 2 2 2 2 2 2 2 2 2 2 2 2 24 2" xfId="9069"/>
    <cellStyle name="Normal 2 2 2 2 2 2 2 2 2 2 2 2 2 2 2 2 2 2 2 2 2 2 2 2 2 2 2 2 2 2 2 2 24 3" xfId="12208"/>
    <cellStyle name="Normal 2 2 2 2 2 2 2 2 2 2 2 2 2 2 2 2 2 2 2 2 2 2 2 2 2 2 2 2 2 2 2 2 24 4" xfId="15342"/>
    <cellStyle name="Normal 2 2 2 2 2 2 2 2 2 2 2 2 2 2 2 2 2 2 2 2 2 2 2 2 2 2 2 2 2 2 2 2 24 5" xfId="18429"/>
    <cellStyle name="Normal 2 2 2 2 2 2 2 2 2 2 2 2 2 2 2 2 2 2 2 2 2 2 2 2 2 2 2 2 2 2 2 2 24 6" xfId="21462"/>
    <cellStyle name="Normal 2 2 2 2 2 2 2 2 2 2 2 2 2 2 2 2 2 2 2 2 2 2 2 2 2 2 2 2 2 2 2 2 24 7" xfId="24446"/>
    <cellStyle name="Normal 2 2 2 2 2 2 2 2 2 2 2 2 2 2 2 2 2 2 2 2 2 2 2 2 2 2 2 2 2 2 2 2 24 8" xfId="30432"/>
    <cellStyle name="Normal 2 2 2 2 2 2 2 2 2 2 2 2 2 2 2 2 2 2 2 2 2 2 2 2 2 2 2 2 2 2 2 2 24 9" xfId="29695"/>
    <cellStyle name="Normal 2 2 2 2 2 2 2 2 2 2 2 2 2 2 2 2 2 2 2 2 2 2 2 2 2 2 2 2 2 2 2 2 24_Tabla M" xfId="36894"/>
    <cellStyle name="Normal 2 2 2 2 2 2 2 2 2 2 2 2 2 2 2 2 2 2 2 2 2 2 2 2 2 2 2 2 2 2 2 2 25" xfId="4459"/>
    <cellStyle name="Normal 2 2 2 2 2 2 2 2 2 2 2 2 2 2 2 2 2 2 2 2 2 2 2 2 2 2 2 2 2 2 2 2 25 10" xfId="34410"/>
    <cellStyle name="Normal 2 2 2 2 2 2 2 2 2 2 2 2 2 2 2 2 2 2 2 2 2 2 2 2 2 2 2 2 2 2 2 2 25 2" xfId="9070"/>
    <cellStyle name="Normal 2 2 2 2 2 2 2 2 2 2 2 2 2 2 2 2 2 2 2 2 2 2 2 2 2 2 2 2 2 2 2 2 25 3" xfId="12209"/>
    <cellStyle name="Normal 2 2 2 2 2 2 2 2 2 2 2 2 2 2 2 2 2 2 2 2 2 2 2 2 2 2 2 2 2 2 2 2 25 4" xfId="15343"/>
    <cellStyle name="Normal 2 2 2 2 2 2 2 2 2 2 2 2 2 2 2 2 2 2 2 2 2 2 2 2 2 2 2 2 2 2 2 2 25 5" xfId="18430"/>
    <cellStyle name="Normal 2 2 2 2 2 2 2 2 2 2 2 2 2 2 2 2 2 2 2 2 2 2 2 2 2 2 2 2 2 2 2 2 25 6" xfId="21463"/>
    <cellStyle name="Normal 2 2 2 2 2 2 2 2 2 2 2 2 2 2 2 2 2 2 2 2 2 2 2 2 2 2 2 2 2 2 2 2 25 7" xfId="24447"/>
    <cellStyle name="Normal 2 2 2 2 2 2 2 2 2 2 2 2 2 2 2 2 2 2 2 2 2 2 2 2 2 2 2 2 2 2 2 2 25 8" xfId="29264"/>
    <cellStyle name="Normal 2 2 2 2 2 2 2 2 2 2 2 2 2 2 2 2 2 2 2 2 2 2 2 2 2 2 2 2 2 2 2 2 25 9" xfId="24432"/>
    <cellStyle name="Normal 2 2 2 2 2 2 2 2 2 2 2 2 2 2 2 2 2 2 2 2 2 2 2 2 2 2 2 2 2 2 2 2 25_Tabla M" xfId="36895"/>
    <cellStyle name="Normal 2 2 2 2 2 2 2 2 2 2 2 2 2 2 2 2 2 2 2 2 2 2 2 2 2 2 2 2 2 2 2 2 26" xfId="4460"/>
    <cellStyle name="Normal 2 2 2 2 2 2 2 2 2 2 2 2 2 2 2 2 2 2 2 2 2 2 2 2 2 2 2 2 2 2 2 2 26 10" xfId="27308"/>
    <cellStyle name="Normal 2 2 2 2 2 2 2 2 2 2 2 2 2 2 2 2 2 2 2 2 2 2 2 2 2 2 2 2 2 2 2 2 26 2" xfId="9071"/>
    <cellStyle name="Normal 2 2 2 2 2 2 2 2 2 2 2 2 2 2 2 2 2 2 2 2 2 2 2 2 2 2 2 2 2 2 2 2 26 3" xfId="12210"/>
    <cellStyle name="Normal 2 2 2 2 2 2 2 2 2 2 2 2 2 2 2 2 2 2 2 2 2 2 2 2 2 2 2 2 2 2 2 2 26 4" xfId="15344"/>
    <cellStyle name="Normal 2 2 2 2 2 2 2 2 2 2 2 2 2 2 2 2 2 2 2 2 2 2 2 2 2 2 2 2 2 2 2 2 26 5" xfId="18431"/>
    <cellStyle name="Normal 2 2 2 2 2 2 2 2 2 2 2 2 2 2 2 2 2 2 2 2 2 2 2 2 2 2 2 2 2 2 2 2 26 6" xfId="21464"/>
    <cellStyle name="Normal 2 2 2 2 2 2 2 2 2 2 2 2 2 2 2 2 2 2 2 2 2 2 2 2 2 2 2 2 2 2 2 2 26 7" xfId="24448"/>
    <cellStyle name="Normal 2 2 2 2 2 2 2 2 2 2 2 2 2 2 2 2 2 2 2 2 2 2 2 2 2 2 2 2 2 2 2 2 26 8" xfId="28136"/>
    <cellStyle name="Normal 2 2 2 2 2 2 2 2 2 2 2 2 2 2 2 2 2 2 2 2 2 2 2 2 2 2 2 2 2 2 2 2 26 9" xfId="29786"/>
    <cellStyle name="Normal 2 2 2 2 2 2 2 2 2 2 2 2 2 2 2 2 2 2 2 2 2 2 2 2 2 2 2 2 2 2 2 2 26_Tabla M" xfId="36896"/>
    <cellStyle name="Normal 2 2 2 2 2 2 2 2 2 2 2 2 2 2 2 2 2 2 2 2 2 2 2 2 2 2 2 2 2 2 2 2 27" xfId="4461"/>
    <cellStyle name="Normal 2 2 2 2 2 2 2 2 2 2 2 2 2 2 2 2 2 2 2 2 2 2 2 2 2 2 2 2 2 2 2 2 27 10" xfId="33349"/>
    <cellStyle name="Normal 2 2 2 2 2 2 2 2 2 2 2 2 2 2 2 2 2 2 2 2 2 2 2 2 2 2 2 2 2 2 2 2 27 2" xfId="9072"/>
    <cellStyle name="Normal 2 2 2 2 2 2 2 2 2 2 2 2 2 2 2 2 2 2 2 2 2 2 2 2 2 2 2 2 2 2 2 2 27 3" xfId="12211"/>
    <cellStyle name="Normal 2 2 2 2 2 2 2 2 2 2 2 2 2 2 2 2 2 2 2 2 2 2 2 2 2 2 2 2 2 2 2 2 27 4" xfId="15345"/>
    <cellStyle name="Normal 2 2 2 2 2 2 2 2 2 2 2 2 2 2 2 2 2 2 2 2 2 2 2 2 2 2 2 2 2 2 2 2 27 5" xfId="18432"/>
    <cellStyle name="Normal 2 2 2 2 2 2 2 2 2 2 2 2 2 2 2 2 2 2 2 2 2 2 2 2 2 2 2 2 2 2 2 2 27 6" xfId="21465"/>
    <cellStyle name="Normal 2 2 2 2 2 2 2 2 2 2 2 2 2 2 2 2 2 2 2 2 2 2 2 2 2 2 2 2 2 2 2 2 27 7" xfId="24449"/>
    <cellStyle name="Normal 2 2 2 2 2 2 2 2 2 2 2 2 2 2 2 2 2 2 2 2 2 2 2 2 2 2 2 2 2 2 2 2 27 8" xfId="32494"/>
    <cellStyle name="Normal 2 2 2 2 2 2 2 2 2 2 2 2 2 2 2 2 2 2 2 2 2 2 2 2 2 2 2 2 2 2 2 2 27 9" xfId="33908"/>
    <cellStyle name="Normal 2 2 2 2 2 2 2 2 2 2 2 2 2 2 2 2 2 2 2 2 2 2 2 2 2 2 2 2 2 2 2 2 27_Tabla M" xfId="36897"/>
    <cellStyle name="Normal 2 2 2 2 2 2 2 2 2 2 2 2 2 2 2 2 2 2 2 2 2 2 2 2 2 2 2 2 2 2 2 2 28" xfId="4462"/>
    <cellStyle name="Normal 2 2 2 2 2 2 2 2 2 2 2 2 2 2 2 2 2 2 2 2 2 2 2 2 2 2 2 2 2 2 2 2 28 10" xfId="32391"/>
    <cellStyle name="Normal 2 2 2 2 2 2 2 2 2 2 2 2 2 2 2 2 2 2 2 2 2 2 2 2 2 2 2 2 2 2 2 2 28 2" xfId="9073"/>
    <cellStyle name="Normal 2 2 2 2 2 2 2 2 2 2 2 2 2 2 2 2 2 2 2 2 2 2 2 2 2 2 2 2 2 2 2 2 28 3" xfId="12212"/>
    <cellStyle name="Normal 2 2 2 2 2 2 2 2 2 2 2 2 2 2 2 2 2 2 2 2 2 2 2 2 2 2 2 2 2 2 2 2 28 4" xfId="15346"/>
    <cellStyle name="Normal 2 2 2 2 2 2 2 2 2 2 2 2 2 2 2 2 2 2 2 2 2 2 2 2 2 2 2 2 2 2 2 2 28 5" xfId="18433"/>
    <cellStyle name="Normal 2 2 2 2 2 2 2 2 2 2 2 2 2 2 2 2 2 2 2 2 2 2 2 2 2 2 2 2 2 2 2 2 28 6" xfId="21466"/>
    <cellStyle name="Normal 2 2 2 2 2 2 2 2 2 2 2 2 2 2 2 2 2 2 2 2 2 2 2 2 2 2 2 2 2 2 2 2 28 7" xfId="24450"/>
    <cellStyle name="Normal 2 2 2 2 2 2 2 2 2 2 2 2 2 2 2 2 2 2 2 2 2 2 2 2 2 2 2 2 2 2 2 2 28 8" xfId="31541"/>
    <cellStyle name="Normal 2 2 2 2 2 2 2 2 2 2 2 2 2 2 2 2 2 2 2 2 2 2 2 2 2 2 2 2 2 2 2 2 28 9" xfId="33149"/>
    <cellStyle name="Normal 2 2 2 2 2 2 2 2 2 2 2 2 2 2 2 2 2 2 2 2 2 2 2 2 2 2 2 2 2 2 2 2 28_Tabla M" xfId="36898"/>
    <cellStyle name="Normal 2 2 2 2 2 2 2 2 2 2 2 2 2 2 2 2 2 2 2 2 2 2 2 2 2 2 2 2 2 2 2 2 29" xfId="4463"/>
    <cellStyle name="Normal 2 2 2 2 2 2 2 2 2 2 2 2 2 2 2 2 2 2 2 2 2 2 2 2 2 2 2 2 2 2 2 2 29 10" xfId="35485"/>
    <cellStyle name="Normal 2 2 2 2 2 2 2 2 2 2 2 2 2 2 2 2 2 2 2 2 2 2 2 2 2 2 2 2 2 2 2 2 29 2" xfId="9074"/>
    <cellStyle name="Normal 2 2 2 2 2 2 2 2 2 2 2 2 2 2 2 2 2 2 2 2 2 2 2 2 2 2 2 2 2 2 2 2 29 3" xfId="12213"/>
    <cellStyle name="Normal 2 2 2 2 2 2 2 2 2 2 2 2 2 2 2 2 2 2 2 2 2 2 2 2 2 2 2 2 2 2 2 2 29 4" xfId="15347"/>
    <cellStyle name="Normal 2 2 2 2 2 2 2 2 2 2 2 2 2 2 2 2 2 2 2 2 2 2 2 2 2 2 2 2 2 2 2 2 29 5" xfId="18434"/>
    <cellStyle name="Normal 2 2 2 2 2 2 2 2 2 2 2 2 2 2 2 2 2 2 2 2 2 2 2 2 2 2 2 2 2 2 2 2 29 6" xfId="21467"/>
    <cellStyle name="Normal 2 2 2 2 2 2 2 2 2 2 2 2 2 2 2 2 2 2 2 2 2 2 2 2 2 2 2 2 2 2 2 2 29 7" xfId="24451"/>
    <cellStyle name="Normal 2 2 2 2 2 2 2 2 2 2 2 2 2 2 2 2 2 2 2 2 2 2 2 2 2 2 2 2 2 2 2 2 29 8" xfId="30431"/>
    <cellStyle name="Normal 2 2 2 2 2 2 2 2 2 2 2 2 2 2 2 2 2 2 2 2 2 2 2 2 2 2 2 2 2 2 2 2 29 9" xfId="30840"/>
    <cellStyle name="Normal 2 2 2 2 2 2 2 2 2 2 2 2 2 2 2 2 2 2 2 2 2 2 2 2 2 2 2 2 2 2 2 2 29_Tabla M" xfId="36899"/>
    <cellStyle name="Normal 2 2 2 2 2 2 2 2 2 2 2 2 2 2 2 2 2 2 2 2 2 2 2 2 2 2 2 2 2 2 2 2 3" xfId="4464"/>
    <cellStyle name="Normal 2 2 2 2 2 2 2 2 2 2 2 2 2 2 2 2 2 2 2 2 2 2 2 2 2 2 2 2 2 2 2 2 3 10" xfId="35317"/>
    <cellStyle name="Normal 2 2 2 2 2 2 2 2 2 2 2 2 2 2 2 2 2 2 2 2 2 2 2 2 2 2 2 2 2 2 2 2 3 2" xfId="9075"/>
    <cellStyle name="Normal 2 2 2 2 2 2 2 2 2 2 2 2 2 2 2 2 2 2 2 2 2 2 2 2 2 2 2 2 2 2 2 2 3 3" xfId="12214"/>
    <cellStyle name="Normal 2 2 2 2 2 2 2 2 2 2 2 2 2 2 2 2 2 2 2 2 2 2 2 2 2 2 2 2 2 2 2 2 3 4" xfId="15348"/>
    <cellStyle name="Normal 2 2 2 2 2 2 2 2 2 2 2 2 2 2 2 2 2 2 2 2 2 2 2 2 2 2 2 2 2 2 2 2 3 5" xfId="18435"/>
    <cellStyle name="Normal 2 2 2 2 2 2 2 2 2 2 2 2 2 2 2 2 2 2 2 2 2 2 2 2 2 2 2 2 2 2 2 2 3 6" xfId="21468"/>
    <cellStyle name="Normal 2 2 2 2 2 2 2 2 2 2 2 2 2 2 2 2 2 2 2 2 2 2 2 2 2 2 2 2 2 2 2 2 3 7" xfId="24452"/>
    <cellStyle name="Normal 2 2 2 2 2 2 2 2 2 2 2 2 2 2 2 2 2 2 2 2 2 2 2 2 2 2 2 2 2 2 2 2 3 8" xfId="29263"/>
    <cellStyle name="Normal 2 2 2 2 2 2 2 2 2 2 2 2 2 2 2 2 2 2 2 2 2 2 2 2 2 2 2 2 2 2 2 2 3 9" xfId="24433"/>
    <cellStyle name="Normal 2 2 2 2 2 2 2 2 2 2 2 2 2 2 2 2 2 2 2 2 2 2 2 2 2 2 2 2 2 2 2 2 3_Tabla M" xfId="36900"/>
    <cellStyle name="Normal 2 2 2 2 2 2 2 2 2 2 2 2 2 2 2 2 2 2 2 2 2 2 2 2 2 2 2 2 2 2 2 2 30" xfId="4465"/>
    <cellStyle name="Normal 2 2 2 2 2 2 2 2 2 2 2 2 2 2 2 2 2 2 2 2 2 2 2 2 2 2 2 2 2 2 2 2 30 10" xfId="34861"/>
    <cellStyle name="Normal 2 2 2 2 2 2 2 2 2 2 2 2 2 2 2 2 2 2 2 2 2 2 2 2 2 2 2 2 2 2 2 2 30 2" xfId="9076"/>
    <cellStyle name="Normal 2 2 2 2 2 2 2 2 2 2 2 2 2 2 2 2 2 2 2 2 2 2 2 2 2 2 2 2 2 2 2 2 30 3" xfId="12215"/>
    <cellStyle name="Normal 2 2 2 2 2 2 2 2 2 2 2 2 2 2 2 2 2 2 2 2 2 2 2 2 2 2 2 2 2 2 2 2 30 4" xfId="15349"/>
    <cellStyle name="Normal 2 2 2 2 2 2 2 2 2 2 2 2 2 2 2 2 2 2 2 2 2 2 2 2 2 2 2 2 2 2 2 2 30 5" xfId="18436"/>
    <cellStyle name="Normal 2 2 2 2 2 2 2 2 2 2 2 2 2 2 2 2 2 2 2 2 2 2 2 2 2 2 2 2 2 2 2 2 30 6" xfId="21469"/>
    <cellStyle name="Normal 2 2 2 2 2 2 2 2 2 2 2 2 2 2 2 2 2 2 2 2 2 2 2 2 2 2 2 2 2 2 2 2 30 7" xfId="24453"/>
    <cellStyle name="Normal 2 2 2 2 2 2 2 2 2 2 2 2 2 2 2 2 2 2 2 2 2 2 2 2 2 2 2 2 2 2 2 2 30 8" xfId="28135"/>
    <cellStyle name="Normal 2 2 2 2 2 2 2 2 2 2 2 2 2 2 2 2 2 2 2 2 2 2 2 2 2 2 2 2 2 2 2 2 30 9" xfId="30914"/>
    <cellStyle name="Normal 2 2 2 2 2 2 2 2 2 2 2 2 2 2 2 2 2 2 2 2 2 2 2 2 2 2 2 2 2 2 2 2 30_Tabla M" xfId="36901"/>
    <cellStyle name="Normal 2 2 2 2 2 2 2 2 2 2 2 2 2 2 2 2 2 2 2 2 2 2 2 2 2 2 2 2 2 2 2 2 31" xfId="4466"/>
    <cellStyle name="Normal 2 2 2 2 2 2 2 2 2 2 2 2 2 2 2 2 2 2 2 2 2 2 2 2 2 2 2 2 2 2 2 2 31 10" xfId="34409"/>
    <cellStyle name="Normal 2 2 2 2 2 2 2 2 2 2 2 2 2 2 2 2 2 2 2 2 2 2 2 2 2 2 2 2 2 2 2 2 31 2" xfId="9077"/>
    <cellStyle name="Normal 2 2 2 2 2 2 2 2 2 2 2 2 2 2 2 2 2 2 2 2 2 2 2 2 2 2 2 2 2 2 2 2 31 3" xfId="12216"/>
    <cellStyle name="Normal 2 2 2 2 2 2 2 2 2 2 2 2 2 2 2 2 2 2 2 2 2 2 2 2 2 2 2 2 2 2 2 2 31 4" xfId="15350"/>
    <cellStyle name="Normal 2 2 2 2 2 2 2 2 2 2 2 2 2 2 2 2 2 2 2 2 2 2 2 2 2 2 2 2 2 2 2 2 31 5" xfId="18437"/>
    <cellStyle name="Normal 2 2 2 2 2 2 2 2 2 2 2 2 2 2 2 2 2 2 2 2 2 2 2 2 2 2 2 2 2 2 2 2 31 6" xfId="21470"/>
    <cellStyle name="Normal 2 2 2 2 2 2 2 2 2 2 2 2 2 2 2 2 2 2 2 2 2 2 2 2 2 2 2 2 2 2 2 2 31 7" xfId="24454"/>
    <cellStyle name="Normal 2 2 2 2 2 2 2 2 2 2 2 2 2 2 2 2 2 2 2 2 2 2 2 2 2 2 2 2 2 2 2 2 31 8" xfId="32493"/>
    <cellStyle name="Normal 2 2 2 2 2 2 2 2 2 2 2 2 2 2 2 2 2 2 2 2 2 2 2 2 2 2 2 2 2 2 2 2 31 9" xfId="33907"/>
    <cellStyle name="Normal 2 2 2 2 2 2 2 2 2 2 2 2 2 2 2 2 2 2 2 2 2 2 2 2 2 2 2 2 2 2 2 2 31_Tabla M" xfId="36902"/>
    <cellStyle name="Normal 2 2 2 2 2 2 2 2 2 2 2 2 2 2 2 2 2 2 2 2 2 2 2 2 2 2 2 2 2 2 2 2 32" xfId="4467"/>
    <cellStyle name="Normal 2 2 2 2 2 2 2 2 2 2 2 2 2 2 2 2 2 2 2 2 2 2 2 2 2 2 2 2 2 2 2 2 32 10" xfId="26899"/>
    <cellStyle name="Normal 2 2 2 2 2 2 2 2 2 2 2 2 2 2 2 2 2 2 2 2 2 2 2 2 2 2 2 2 2 2 2 2 32 2" xfId="9078"/>
    <cellStyle name="Normal 2 2 2 2 2 2 2 2 2 2 2 2 2 2 2 2 2 2 2 2 2 2 2 2 2 2 2 2 2 2 2 2 32 3" xfId="12217"/>
    <cellStyle name="Normal 2 2 2 2 2 2 2 2 2 2 2 2 2 2 2 2 2 2 2 2 2 2 2 2 2 2 2 2 2 2 2 2 32 4" xfId="15351"/>
    <cellStyle name="Normal 2 2 2 2 2 2 2 2 2 2 2 2 2 2 2 2 2 2 2 2 2 2 2 2 2 2 2 2 2 2 2 2 32 5" xfId="18438"/>
    <cellStyle name="Normal 2 2 2 2 2 2 2 2 2 2 2 2 2 2 2 2 2 2 2 2 2 2 2 2 2 2 2 2 2 2 2 2 32 6" xfId="21471"/>
    <cellStyle name="Normal 2 2 2 2 2 2 2 2 2 2 2 2 2 2 2 2 2 2 2 2 2 2 2 2 2 2 2 2 2 2 2 2 32 7" xfId="24455"/>
    <cellStyle name="Normal 2 2 2 2 2 2 2 2 2 2 2 2 2 2 2 2 2 2 2 2 2 2 2 2 2 2 2 2 2 2 2 2 32 8" xfId="31540"/>
    <cellStyle name="Normal 2 2 2 2 2 2 2 2 2 2 2 2 2 2 2 2 2 2 2 2 2 2 2 2 2 2 2 2 2 2 2 2 32 9" xfId="33148"/>
    <cellStyle name="Normal 2 2 2 2 2 2 2 2 2 2 2 2 2 2 2 2 2 2 2 2 2 2 2 2 2 2 2 2 2 2 2 2 32_Tabla M" xfId="36903"/>
    <cellStyle name="Normal 2 2 2 2 2 2 2 2 2 2 2 2 2 2 2 2 2 2 2 2 2 2 2 2 2 2 2 2 2 2 2 2 33" xfId="4468"/>
    <cellStyle name="Normal 2 2 2 2 2 2 2 2 2 2 2 2 2 2 2 2 2 2 2 2 2 2 2 2 2 2 2 2 2 2 2 2 33 10" xfId="31058"/>
    <cellStyle name="Normal 2 2 2 2 2 2 2 2 2 2 2 2 2 2 2 2 2 2 2 2 2 2 2 2 2 2 2 2 2 2 2 2 33 2" xfId="9079"/>
    <cellStyle name="Normal 2 2 2 2 2 2 2 2 2 2 2 2 2 2 2 2 2 2 2 2 2 2 2 2 2 2 2 2 2 2 2 2 33 3" xfId="12218"/>
    <cellStyle name="Normal 2 2 2 2 2 2 2 2 2 2 2 2 2 2 2 2 2 2 2 2 2 2 2 2 2 2 2 2 2 2 2 2 33 4" xfId="15352"/>
    <cellStyle name="Normal 2 2 2 2 2 2 2 2 2 2 2 2 2 2 2 2 2 2 2 2 2 2 2 2 2 2 2 2 2 2 2 2 33 5" xfId="18439"/>
    <cellStyle name="Normal 2 2 2 2 2 2 2 2 2 2 2 2 2 2 2 2 2 2 2 2 2 2 2 2 2 2 2 2 2 2 2 2 33 6" xfId="21472"/>
    <cellStyle name="Normal 2 2 2 2 2 2 2 2 2 2 2 2 2 2 2 2 2 2 2 2 2 2 2 2 2 2 2 2 2 2 2 2 33 7" xfId="24456"/>
    <cellStyle name="Normal 2 2 2 2 2 2 2 2 2 2 2 2 2 2 2 2 2 2 2 2 2 2 2 2 2 2 2 2 2 2 2 2 33 8" xfId="30430"/>
    <cellStyle name="Normal 2 2 2 2 2 2 2 2 2 2 2 2 2 2 2 2 2 2 2 2 2 2 2 2 2 2 2 2 2 2 2 2 33 9" xfId="26997"/>
    <cellStyle name="Normal 2 2 2 2 2 2 2 2 2 2 2 2 2 2 2 2 2 2 2 2 2 2 2 2 2 2 2 2 2 2 2 2 33_Tabla M" xfId="36904"/>
    <cellStyle name="Normal 2 2 2 2 2 2 2 2 2 2 2 2 2 2 2 2 2 2 2 2 2 2 2 2 2 2 2 2 2 2 2 2 34" xfId="4469"/>
    <cellStyle name="Normal 2 2 2 2 2 2 2 2 2 2 2 2 2 2 2 2 2 2 2 2 2 2 2 2 2 2 2 2 2 2 2 2 34 10" xfId="31437"/>
    <cellStyle name="Normal 2 2 2 2 2 2 2 2 2 2 2 2 2 2 2 2 2 2 2 2 2 2 2 2 2 2 2 2 2 2 2 2 34 2" xfId="9080"/>
    <cellStyle name="Normal 2 2 2 2 2 2 2 2 2 2 2 2 2 2 2 2 2 2 2 2 2 2 2 2 2 2 2 2 2 2 2 2 34 3" xfId="12219"/>
    <cellStyle name="Normal 2 2 2 2 2 2 2 2 2 2 2 2 2 2 2 2 2 2 2 2 2 2 2 2 2 2 2 2 2 2 2 2 34 4" xfId="15353"/>
    <cellStyle name="Normal 2 2 2 2 2 2 2 2 2 2 2 2 2 2 2 2 2 2 2 2 2 2 2 2 2 2 2 2 2 2 2 2 34 5" xfId="18440"/>
    <cellStyle name="Normal 2 2 2 2 2 2 2 2 2 2 2 2 2 2 2 2 2 2 2 2 2 2 2 2 2 2 2 2 2 2 2 2 34 6" xfId="21473"/>
    <cellStyle name="Normal 2 2 2 2 2 2 2 2 2 2 2 2 2 2 2 2 2 2 2 2 2 2 2 2 2 2 2 2 2 2 2 2 34 7" xfId="24457"/>
    <cellStyle name="Normal 2 2 2 2 2 2 2 2 2 2 2 2 2 2 2 2 2 2 2 2 2 2 2 2 2 2 2 2 2 2 2 2 34 8" xfId="29262"/>
    <cellStyle name="Normal 2 2 2 2 2 2 2 2 2 2 2 2 2 2 2 2 2 2 2 2 2 2 2 2 2 2 2 2 2 2 2 2 34 9" xfId="24434"/>
    <cellStyle name="Normal 2 2 2 2 2 2 2 2 2 2 2 2 2 2 2 2 2 2 2 2 2 2 2 2 2 2 2 2 2 2 2 2 34_Tabla M" xfId="36905"/>
    <cellStyle name="Normal 2 2 2 2 2 2 2 2 2 2 2 2 2 2 2 2 2 2 2 2 2 2 2 2 2 2 2 2 2 2 2 2 35" xfId="4470"/>
    <cellStyle name="Normal 2 2 2 2 2 2 2 2 2 2 2 2 2 2 2 2 2 2 2 2 2 2 2 2 2 2 2 2 2 2 2 2 35 10" xfId="35573"/>
    <cellStyle name="Normal 2 2 2 2 2 2 2 2 2 2 2 2 2 2 2 2 2 2 2 2 2 2 2 2 2 2 2 2 2 2 2 2 35 2" xfId="9081"/>
    <cellStyle name="Normal 2 2 2 2 2 2 2 2 2 2 2 2 2 2 2 2 2 2 2 2 2 2 2 2 2 2 2 2 2 2 2 2 35 3" xfId="12220"/>
    <cellStyle name="Normal 2 2 2 2 2 2 2 2 2 2 2 2 2 2 2 2 2 2 2 2 2 2 2 2 2 2 2 2 2 2 2 2 35 4" xfId="15354"/>
    <cellStyle name="Normal 2 2 2 2 2 2 2 2 2 2 2 2 2 2 2 2 2 2 2 2 2 2 2 2 2 2 2 2 2 2 2 2 35 5" xfId="18441"/>
    <cellStyle name="Normal 2 2 2 2 2 2 2 2 2 2 2 2 2 2 2 2 2 2 2 2 2 2 2 2 2 2 2 2 2 2 2 2 35 6" xfId="21474"/>
    <cellStyle name="Normal 2 2 2 2 2 2 2 2 2 2 2 2 2 2 2 2 2 2 2 2 2 2 2 2 2 2 2 2 2 2 2 2 35 7" xfId="24458"/>
    <cellStyle name="Normal 2 2 2 2 2 2 2 2 2 2 2 2 2 2 2 2 2 2 2 2 2 2 2 2 2 2 2 2 2 2 2 2 35 8" xfId="28134"/>
    <cellStyle name="Normal 2 2 2 2 2 2 2 2 2 2 2 2 2 2 2 2 2 2 2 2 2 2 2 2 2 2 2 2 2 2 2 2 35 9" xfId="31906"/>
    <cellStyle name="Normal 2 2 2 2 2 2 2 2 2 2 2 2 2 2 2 2 2 2 2 2 2 2 2 2 2 2 2 2 2 2 2 2 35_Tabla M" xfId="36906"/>
    <cellStyle name="Normal 2 2 2 2 2 2 2 2 2 2 2 2 2 2 2 2 2 2 2 2 2 2 2 2 2 2 2 2 2 2 2 2 36" xfId="4471"/>
    <cellStyle name="Normal 2 2 2 2 2 2 2 2 2 2 2 2 2 2 2 2 2 2 2 2 2 2 2 2 2 2 2 2 2 2 2 2 36 10" xfId="35316"/>
    <cellStyle name="Normal 2 2 2 2 2 2 2 2 2 2 2 2 2 2 2 2 2 2 2 2 2 2 2 2 2 2 2 2 2 2 2 2 36 2" xfId="9082"/>
    <cellStyle name="Normal 2 2 2 2 2 2 2 2 2 2 2 2 2 2 2 2 2 2 2 2 2 2 2 2 2 2 2 2 2 2 2 2 36 3" xfId="12221"/>
    <cellStyle name="Normal 2 2 2 2 2 2 2 2 2 2 2 2 2 2 2 2 2 2 2 2 2 2 2 2 2 2 2 2 2 2 2 2 36 4" xfId="15355"/>
    <cellStyle name="Normal 2 2 2 2 2 2 2 2 2 2 2 2 2 2 2 2 2 2 2 2 2 2 2 2 2 2 2 2 2 2 2 2 36 5" xfId="18442"/>
    <cellStyle name="Normal 2 2 2 2 2 2 2 2 2 2 2 2 2 2 2 2 2 2 2 2 2 2 2 2 2 2 2 2 2 2 2 2 36 6" xfId="21475"/>
    <cellStyle name="Normal 2 2 2 2 2 2 2 2 2 2 2 2 2 2 2 2 2 2 2 2 2 2 2 2 2 2 2 2 2 2 2 2 36 7" xfId="24459"/>
    <cellStyle name="Normal 2 2 2 2 2 2 2 2 2 2 2 2 2 2 2 2 2 2 2 2 2 2 2 2 2 2 2 2 2 2 2 2 36 8" xfId="32492"/>
    <cellStyle name="Normal 2 2 2 2 2 2 2 2 2 2 2 2 2 2 2 2 2 2 2 2 2 2 2 2 2 2 2 2 2 2 2 2 36 9" xfId="33906"/>
    <cellStyle name="Normal 2 2 2 2 2 2 2 2 2 2 2 2 2 2 2 2 2 2 2 2 2 2 2 2 2 2 2 2 2 2 2 2 36_Tabla M" xfId="36907"/>
    <cellStyle name="Normal 2 2 2 2 2 2 2 2 2 2 2 2 2 2 2 2 2 2 2 2 2 2 2 2 2 2 2 2 2 2 2 2 37" xfId="4472"/>
    <cellStyle name="Normal 2 2 2 2 2 2 2 2 2 2 2 2 2 2 2 2 2 2 2 2 2 2 2 2 2 2 2 2 2 2 2 2 37 10" xfId="34860"/>
    <cellStyle name="Normal 2 2 2 2 2 2 2 2 2 2 2 2 2 2 2 2 2 2 2 2 2 2 2 2 2 2 2 2 2 2 2 2 37 2" xfId="9083"/>
    <cellStyle name="Normal 2 2 2 2 2 2 2 2 2 2 2 2 2 2 2 2 2 2 2 2 2 2 2 2 2 2 2 2 2 2 2 2 37 3" xfId="12222"/>
    <cellStyle name="Normal 2 2 2 2 2 2 2 2 2 2 2 2 2 2 2 2 2 2 2 2 2 2 2 2 2 2 2 2 2 2 2 2 37 4" xfId="15356"/>
    <cellStyle name="Normal 2 2 2 2 2 2 2 2 2 2 2 2 2 2 2 2 2 2 2 2 2 2 2 2 2 2 2 2 2 2 2 2 37 5" xfId="18443"/>
    <cellStyle name="Normal 2 2 2 2 2 2 2 2 2 2 2 2 2 2 2 2 2 2 2 2 2 2 2 2 2 2 2 2 2 2 2 2 37 6" xfId="21476"/>
    <cellStyle name="Normal 2 2 2 2 2 2 2 2 2 2 2 2 2 2 2 2 2 2 2 2 2 2 2 2 2 2 2 2 2 2 2 2 37 7" xfId="24460"/>
    <cellStyle name="Normal 2 2 2 2 2 2 2 2 2 2 2 2 2 2 2 2 2 2 2 2 2 2 2 2 2 2 2 2 2 2 2 2 37 8" xfId="31539"/>
    <cellStyle name="Normal 2 2 2 2 2 2 2 2 2 2 2 2 2 2 2 2 2 2 2 2 2 2 2 2 2 2 2 2 2 2 2 2 37 9" xfId="33147"/>
    <cellStyle name="Normal 2 2 2 2 2 2 2 2 2 2 2 2 2 2 2 2 2 2 2 2 2 2 2 2 2 2 2 2 2 2 2 2 37_Tabla M" xfId="36908"/>
    <cellStyle name="Normal 2 2 2 2 2 2 2 2 2 2 2 2 2 2 2 2 2 2 2 2 2 2 2 2 2 2 2 2 2 2 2 2 38" xfId="4473"/>
    <cellStyle name="Normal 2 2 2 2 2 2 2 2 2 2 2 2 2 2 2 2 2 2 2 2 2 2 2 2 2 2 2 2 2 2 2 2 38 10" xfId="34408"/>
    <cellStyle name="Normal 2 2 2 2 2 2 2 2 2 2 2 2 2 2 2 2 2 2 2 2 2 2 2 2 2 2 2 2 2 2 2 2 38 2" xfId="9084"/>
    <cellStyle name="Normal 2 2 2 2 2 2 2 2 2 2 2 2 2 2 2 2 2 2 2 2 2 2 2 2 2 2 2 2 2 2 2 2 38 3" xfId="12223"/>
    <cellStyle name="Normal 2 2 2 2 2 2 2 2 2 2 2 2 2 2 2 2 2 2 2 2 2 2 2 2 2 2 2 2 2 2 2 2 38 4" xfId="15357"/>
    <cellStyle name="Normal 2 2 2 2 2 2 2 2 2 2 2 2 2 2 2 2 2 2 2 2 2 2 2 2 2 2 2 2 2 2 2 2 38 5" xfId="18444"/>
    <cellStyle name="Normal 2 2 2 2 2 2 2 2 2 2 2 2 2 2 2 2 2 2 2 2 2 2 2 2 2 2 2 2 2 2 2 2 38 6" xfId="21477"/>
    <cellStyle name="Normal 2 2 2 2 2 2 2 2 2 2 2 2 2 2 2 2 2 2 2 2 2 2 2 2 2 2 2 2 2 2 2 2 38 7" xfId="24461"/>
    <cellStyle name="Normal 2 2 2 2 2 2 2 2 2 2 2 2 2 2 2 2 2 2 2 2 2 2 2 2 2 2 2 2 2 2 2 2 38 8" xfId="30429"/>
    <cellStyle name="Normal 2 2 2 2 2 2 2 2 2 2 2 2 2 2 2 2 2 2 2 2 2 2 2 2 2 2 2 2 2 2 2 2 38 9" xfId="27402"/>
    <cellStyle name="Normal 2 2 2 2 2 2 2 2 2 2 2 2 2 2 2 2 2 2 2 2 2 2 2 2 2 2 2 2 2 2 2 2 38_Tabla M" xfId="36909"/>
    <cellStyle name="Normal 2 2 2 2 2 2 2 2 2 2 2 2 2 2 2 2 2 2 2 2 2 2 2 2 2 2 2 2 2 2 2 2 39" xfId="4474"/>
    <cellStyle name="Normal 2 2 2 2 2 2 2 2 2 2 2 2 2 2 2 2 2 2 2 2 2 2 2 2 2 2 2 2 2 2 2 2 39 10" xfId="27667"/>
    <cellStyle name="Normal 2 2 2 2 2 2 2 2 2 2 2 2 2 2 2 2 2 2 2 2 2 2 2 2 2 2 2 2 2 2 2 2 39 2" xfId="9085"/>
    <cellStyle name="Normal 2 2 2 2 2 2 2 2 2 2 2 2 2 2 2 2 2 2 2 2 2 2 2 2 2 2 2 2 2 2 2 2 39 3" xfId="12224"/>
    <cellStyle name="Normal 2 2 2 2 2 2 2 2 2 2 2 2 2 2 2 2 2 2 2 2 2 2 2 2 2 2 2 2 2 2 2 2 39 4" xfId="15358"/>
    <cellStyle name="Normal 2 2 2 2 2 2 2 2 2 2 2 2 2 2 2 2 2 2 2 2 2 2 2 2 2 2 2 2 2 2 2 2 39 5" xfId="18445"/>
    <cellStyle name="Normal 2 2 2 2 2 2 2 2 2 2 2 2 2 2 2 2 2 2 2 2 2 2 2 2 2 2 2 2 2 2 2 2 39 6" xfId="21478"/>
    <cellStyle name="Normal 2 2 2 2 2 2 2 2 2 2 2 2 2 2 2 2 2 2 2 2 2 2 2 2 2 2 2 2 2 2 2 2 39 7" xfId="24462"/>
    <cellStyle name="Normal 2 2 2 2 2 2 2 2 2 2 2 2 2 2 2 2 2 2 2 2 2 2 2 2 2 2 2 2 2 2 2 2 39 8" xfId="29261"/>
    <cellStyle name="Normal 2 2 2 2 2 2 2 2 2 2 2 2 2 2 2 2 2 2 2 2 2 2 2 2 2 2 2 2 2 2 2 2 39 9" xfId="24435"/>
    <cellStyle name="Normal 2 2 2 2 2 2 2 2 2 2 2 2 2 2 2 2 2 2 2 2 2 2 2 2 2 2 2 2 2 2 2 2 39_Tabla M" xfId="36910"/>
    <cellStyle name="Normal 2 2 2 2 2 2 2 2 2 2 2 2 2 2 2 2 2 2 2 2 2 2 2 2 2 2 2 2 2 2 2 2 4" xfId="4475"/>
    <cellStyle name="Normal 2 2 2 2 2 2 2 2 2 2 2 2 2 2 2 2 2 2 2 2 2 2 2 2 2 2 2 2 2 2 2 2 4 10" xfId="27438"/>
    <cellStyle name="Normal 2 2 2 2 2 2 2 2 2 2 2 2 2 2 2 2 2 2 2 2 2 2 2 2 2 2 2 2 2 2 2 2 4 2" xfId="9086"/>
    <cellStyle name="Normal 2 2 2 2 2 2 2 2 2 2 2 2 2 2 2 2 2 2 2 2 2 2 2 2 2 2 2 2 2 2 2 2 4 3" xfId="12225"/>
    <cellStyle name="Normal 2 2 2 2 2 2 2 2 2 2 2 2 2 2 2 2 2 2 2 2 2 2 2 2 2 2 2 2 2 2 2 2 4 4" xfId="15359"/>
    <cellStyle name="Normal 2 2 2 2 2 2 2 2 2 2 2 2 2 2 2 2 2 2 2 2 2 2 2 2 2 2 2 2 2 2 2 2 4 5" xfId="18446"/>
    <cellStyle name="Normal 2 2 2 2 2 2 2 2 2 2 2 2 2 2 2 2 2 2 2 2 2 2 2 2 2 2 2 2 2 2 2 2 4 6" xfId="21479"/>
    <cellStyle name="Normal 2 2 2 2 2 2 2 2 2 2 2 2 2 2 2 2 2 2 2 2 2 2 2 2 2 2 2 2 2 2 2 2 4 7" xfId="24463"/>
    <cellStyle name="Normal 2 2 2 2 2 2 2 2 2 2 2 2 2 2 2 2 2 2 2 2 2 2 2 2 2 2 2 2 2 2 2 2 4 8" xfId="28133"/>
    <cellStyle name="Normal 2 2 2 2 2 2 2 2 2 2 2 2 2 2 2 2 2 2 2 2 2 2 2 2 2 2 2 2 2 2 2 2 4 9" xfId="27492"/>
    <cellStyle name="Normal 2 2 2 2 2 2 2 2 2 2 2 2 2 2 2 2 2 2 2 2 2 2 2 2 2 2 2 2 2 2 2 2 4_Tabla M" xfId="36911"/>
    <cellStyle name="Normal 2 2 2 2 2 2 2 2 2 2 2 2 2 2 2 2 2 2 2 2 2 2 2 2 2 2 2 2 2 2 2 2 40" xfId="4476"/>
    <cellStyle name="Normal 2 2 2 2 2 2 2 2 2 2 2 2 2 2 2 2 2 2 2 2 2 2 2 2 2 2 2 2 2 2 2 2 40 10" xfId="30329"/>
    <cellStyle name="Normal 2 2 2 2 2 2 2 2 2 2 2 2 2 2 2 2 2 2 2 2 2 2 2 2 2 2 2 2 2 2 2 2 40 2" xfId="9087"/>
    <cellStyle name="Normal 2 2 2 2 2 2 2 2 2 2 2 2 2 2 2 2 2 2 2 2 2 2 2 2 2 2 2 2 2 2 2 2 40 3" xfId="12226"/>
    <cellStyle name="Normal 2 2 2 2 2 2 2 2 2 2 2 2 2 2 2 2 2 2 2 2 2 2 2 2 2 2 2 2 2 2 2 2 40 4" xfId="15360"/>
    <cellStyle name="Normal 2 2 2 2 2 2 2 2 2 2 2 2 2 2 2 2 2 2 2 2 2 2 2 2 2 2 2 2 2 2 2 2 40 5" xfId="18447"/>
    <cellStyle name="Normal 2 2 2 2 2 2 2 2 2 2 2 2 2 2 2 2 2 2 2 2 2 2 2 2 2 2 2 2 2 2 2 2 40 6" xfId="21480"/>
    <cellStyle name="Normal 2 2 2 2 2 2 2 2 2 2 2 2 2 2 2 2 2 2 2 2 2 2 2 2 2 2 2 2 2 2 2 2 40 7" xfId="24464"/>
    <cellStyle name="Normal 2 2 2 2 2 2 2 2 2 2 2 2 2 2 2 2 2 2 2 2 2 2 2 2 2 2 2 2 2 2 2 2 40 8" xfId="32491"/>
    <cellStyle name="Normal 2 2 2 2 2 2 2 2 2 2 2 2 2 2 2 2 2 2 2 2 2 2 2 2 2 2 2 2 2 2 2 2 40 9" xfId="33905"/>
    <cellStyle name="Normal 2 2 2 2 2 2 2 2 2 2 2 2 2 2 2 2 2 2 2 2 2 2 2 2 2 2 2 2 2 2 2 2 40_Tabla M" xfId="36912"/>
    <cellStyle name="Normal 2 2 2 2 2 2 2 2 2 2 2 2 2 2 2 2 2 2 2 2 2 2 2 2 2 2 2 2 2 2 2 2 41" xfId="4477"/>
    <cellStyle name="Normal 2 2 2 2 2 2 2 2 2 2 2 2 2 2 2 2 2 2 2 2 2 2 2 2 2 2 2 2 2 2 2 2 41 10" xfId="35661"/>
    <cellStyle name="Normal 2 2 2 2 2 2 2 2 2 2 2 2 2 2 2 2 2 2 2 2 2 2 2 2 2 2 2 2 2 2 2 2 41 2" xfId="9088"/>
    <cellStyle name="Normal 2 2 2 2 2 2 2 2 2 2 2 2 2 2 2 2 2 2 2 2 2 2 2 2 2 2 2 2 2 2 2 2 41 3" xfId="12227"/>
    <cellStyle name="Normal 2 2 2 2 2 2 2 2 2 2 2 2 2 2 2 2 2 2 2 2 2 2 2 2 2 2 2 2 2 2 2 2 41 4" xfId="15361"/>
    <cellStyle name="Normal 2 2 2 2 2 2 2 2 2 2 2 2 2 2 2 2 2 2 2 2 2 2 2 2 2 2 2 2 2 2 2 2 41 5" xfId="18448"/>
    <cellStyle name="Normal 2 2 2 2 2 2 2 2 2 2 2 2 2 2 2 2 2 2 2 2 2 2 2 2 2 2 2 2 2 2 2 2 41 6" xfId="21481"/>
    <cellStyle name="Normal 2 2 2 2 2 2 2 2 2 2 2 2 2 2 2 2 2 2 2 2 2 2 2 2 2 2 2 2 2 2 2 2 41 7" xfId="24465"/>
    <cellStyle name="Normal 2 2 2 2 2 2 2 2 2 2 2 2 2 2 2 2 2 2 2 2 2 2 2 2 2 2 2 2 2 2 2 2 41 8" xfId="31538"/>
    <cellStyle name="Normal 2 2 2 2 2 2 2 2 2 2 2 2 2 2 2 2 2 2 2 2 2 2 2 2 2 2 2 2 2 2 2 2 41 9" xfId="33146"/>
    <cellStyle name="Normal 2 2 2 2 2 2 2 2 2 2 2 2 2 2 2 2 2 2 2 2 2 2 2 2 2 2 2 2 2 2 2 2 41_Tabla M" xfId="36913"/>
    <cellStyle name="Normal 2 2 2 2 2 2 2 2 2 2 2 2 2 2 2 2 2 2 2 2 2 2 2 2 2 2 2 2 2 2 2 2 42" xfId="4478"/>
    <cellStyle name="Normal 2 2 2 2 2 2 2 2 2 2 2 2 2 2 2 2 2 2 2 2 2 2 2 2 2 2 2 2 2 2 2 2 42 10" xfId="35315"/>
    <cellStyle name="Normal 2 2 2 2 2 2 2 2 2 2 2 2 2 2 2 2 2 2 2 2 2 2 2 2 2 2 2 2 2 2 2 2 42 2" xfId="9089"/>
    <cellStyle name="Normal 2 2 2 2 2 2 2 2 2 2 2 2 2 2 2 2 2 2 2 2 2 2 2 2 2 2 2 2 2 2 2 2 42 3" xfId="12228"/>
    <cellStyle name="Normal 2 2 2 2 2 2 2 2 2 2 2 2 2 2 2 2 2 2 2 2 2 2 2 2 2 2 2 2 2 2 2 2 42 4" xfId="15362"/>
    <cellStyle name="Normal 2 2 2 2 2 2 2 2 2 2 2 2 2 2 2 2 2 2 2 2 2 2 2 2 2 2 2 2 2 2 2 2 42 5" xfId="18449"/>
    <cellStyle name="Normal 2 2 2 2 2 2 2 2 2 2 2 2 2 2 2 2 2 2 2 2 2 2 2 2 2 2 2 2 2 2 2 2 42 6" xfId="21482"/>
    <cellStyle name="Normal 2 2 2 2 2 2 2 2 2 2 2 2 2 2 2 2 2 2 2 2 2 2 2 2 2 2 2 2 2 2 2 2 42 7" xfId="24466"/>
    <cellStyle name="Normal 2 2 2 2 2 2 2 2 2 2 2 2 2 2 2 2 2 2 2 2 2 2 2 2 2 2 2 2 2 2 2 2 42 8" xfId="30428"/>
    <cellStyle name="Normal 2 2 2 2 2 2 2 2 2 2 2 2 2 2 2 2 2 2 2 2 2 2 2 2 2 2 2 2 2 2 2 2 42 9" xfId="28546"/>
    <cellStyle name="Normal 2 2 2 2 2 2 2 2 2 2 2 2 2 2 2 2 2 2 2 2 2 2 2 2 2 2 2 2 2 2 2 2 42_Tabla M" xfId="36914"/>
    <cellStyle name="Normal 2 2 2 2 2 2 2 2 2 2 2 2 2 2 2 2 2 2 2 2 2 2 2 2 2 2 2 2 2 2 2 2 43" xfId="4479"/>
    <cellStyle name="Normal 2 2 2 2 2 2 2 2 2 2 2 2 2 2 2 2 2 2 2 2 2 2 2 2 2 2 2 2 2 2 2 2 43 10" xfId="34859"/>
    <cellStyle name="Normal 2 2 2 2 2 2 2 2 2 2 2 2 2 2 2 2 2 2 2 2 2 2 2 2 2 2 2 2 2 2 2 2 43 2" xfId="9090"/>
    <cellStyle name="Normal 2 2 2 2 2 2 2 2 2 2 2 2 2 2 2 2 2 2 2 2 2 2 2 2 2 2 2 2 2 2 2 2 43 3" xfId="12229"/>
    <cellStyle name="Normal 2 2 2 2 2 2 2 2 2 2 2 2 2 2 2 2 2 2 2 2 2 2 2 2 2 2 2 2 2 2 2 2 43 4" xfId="15363"/>
    <cellStyle name="Normal 2 2 2 2 2 2 2 2 2 2 2 2 2 2 2 2 2 2 2 2 2 2 2 2 2 2 2 2 2 2 2 2 43 5" xfId="18450"/>
    <cellStyle name="Normal 2 2 2 2 2 2 2 2 2 2 2 2 2 2 2 2 2 2 2 2 2 2 2 2 2 2 2 2 2 2 2 2 43 6" xfId="21483"/>
    <cellStyle name="Normal 2 2 2 2 2 2 2 2 2 2 2 2 2 2 2 2 2 2 2 2 2 2 2 2 2 2 2 2 2 2 2 2 43 7" xfId="24467"/>
    <cellStyle name="Normal 2 2 2 2 2 2 2 2 2 2 2 2 2 2 2 2 2 2 2 2 2 2 2 2 2 2 2 2 2 2 2 2 43 8" xfId="29260"/>
    <cellStyle name="Normal 2 2 2 2 2 2 2 2 2 2 2 2 2 2 2 2 2 2 2 2 2 2 2 2 2 2 2 2 2 2 2 2 43 9" xfId="24436"/>
    <cellStyle name="Normal 2 2 2 2 2 2 2 2 2 2 2 2 2 2 2 2 2 2 2 2 2 2 2 2 2 2 2 2 2 2 2 2 43_Tabla M" xfId="36915"/>
    <cellStyle name="Normal 2 2 2 2 2 2 2 2 2 2 2 2 2 2 2 2 2 2 2 2 2 2 2 2 2 2 2 2 2 2 2 2 44" xfId="4480"/>
    <cellStyle name="Normal 2 2 2 2 2 2 2 2 2 2 2 2 2 2 2 2 2 2 2 2 2 2 2 2 2 2 2 2 2 2 2 2 44 10" xfId="34407"/>
    <cellStyle name="Normal 2 2 2 2 2 2 2 2 2 2 2 2 2 2 2 2 2 2 2 2 2 2 2 2 2 2 2 2 2 2 2 2 44 2" xfId="9091"/>
    <cellStyle name="Normal 2 2 2 2 2 2 2 2 2 2 2 2 2 2 2 2 2 2 2 2 2 2 2 2 2 2 2 2 2 2 2 2 44 3" xfId="12230"/>
    <cellStyle name="Normal 2 2 2 2 2 2 2 2 2 2 2 2 2 2 2 2 2 2 2 2 2 2 2 2 2 2 2 2 2 2 2 2 44 4" xfId="15364"/>
    <cellStyle name="Normal 2 2 2 2 2 2 2 2 2 2 2 2 2 2 2 2 2 2 2 2 2 2 2 2 2 2 2 2 2 2 2 2 44 5" xfId="18451"/>
    <cellStyle name="Normal 2 2 2 2 2 2 2 2 2 2 2 2 2 2 2 2 2 2 2 2 2 2 2 2 2 2 2 2 2 2 2 2 44 6" xfId="21484"/>
    <cellStyle name="Normal 2 2 2 2 2 2 2 2 2 2 2 2 2 2 2 2 2 2 2 2 2 2 2 2 2 2 2 2 2 2 2 2 44 7" xfId="24468"/>
    <cellStyle name="Normal 2 2 2 2 2 2 2 2 2 2 2 2 2 2 2 2 2 2 2 2 2 2 2 2 2 2 2 2 2 2 2 2 44 8" xfId="28132"/>
    <cellStyle name="Normal 2 2 2 2 2 2 2 2 2 2 2 2 2 2 2 2 2 2 2 2 2 2 2 2 2 2 2 2 2 2 2 2 44 9" xfId="28627"/>
    <cellStyle name="Normal 2 2 2 2 2 2 2 2 2 2 2 2 2 2 2 2 2 2 2 2 2 2 2 2 2 2 2 2 2 2 2 2 44_Tabla M" xfId="36916"/>
    <cellStyle name="Normal 2 2 2 2 2 2 2 2 2 2 2 2 2 2 2 2 2 2 2 2 2 2 2 2 2 2 2 2 2 2 2 2 45" xfId="8198"/>
    <cellStyle name="Normal 2 2 2 2 2 2 2 2 2 2 2 2 2 2 2 2 2 2 2 2 2 2 2 2 2 2 2 2 2 2 2 2 46" xfId="9574"/>
    <cellStyle name="Normal 2 2 2 2 2 2 2 2 2 2 2 2 2 2 2 2 2 2 2 2 2 2 2 2 2 2 2 2 2 2 2 2 47" xfId="12712"/>
    <cellStyle name="Normal 2 2 2 2 2 2 2 2 2 2 2 2 2 2 2 2 2 2 2 2 2 2 2 2 2 2 2 2 2 2 2 2 48" xfId="15826"/>
    <cellStyle name="Normal 2 2 2 2 2 2 2 2 2 2 2 2 2 2 2 2 2 2 2 2 2 2 2 2 2 2 2 2 2 2 2 2 49" xfId="18893"/>
    <cellStyle name="Normal 2 2 2 2 2 2 2 2 2 2 2 2 2 2 2 2 2 2 2 2 2 2 2 2 2 2 2 2 2 2 2 2 5" xfId="4481"/>
    <cellStyle name="Normal 2 2 2 2 2 2 2 2 2 2 2 2 2 2 2 2 2 2 2 2 2 2 2 2 2 2 2 2 2 2 2 2 5 10" xfId="25467"/>
    <cellStyle name="Normal 2 2 2 2 2 2 2 2 2 2 2 2 2 2 2 2 2 2 2 2 2 2 2 2 2 2 2 2 2 2 2 2 5 2" xfId="9092"/>
    <cellStyle name="Normal 2 2 2 2 2 2 2 2 2 2 2 2 2 2 2 2 2 2 2 2 2 2 2 2 2 2 2 2 2 2 2 2 5 3" xfId="12231"/>
    <cellStyle name="Normal 2 2 2 2 2 2 2 2 2 2 2 2 2 2 2 2 2 2 2 2 2 2 2 2 2 2 2 2 2 2 2 2 5 4" xfId="15365"/>
    <cellStyle name="Normal 2 2 2 2 2 2 2 2 2 2 2 2 2 2 2 2 2 2 2 2 2 2 2 2 2 2 2 2 2 2 2 2 5 5" xfId="18452"/>
    <cellStyle name="Normal 2 2 2 2 2 2 2 2 2 2 2 2 2 2 2 2 2 2 2 2 2 2 2 2 2 2 2 2 2 2 2 2 5 6" xfId="21485"/>
    <cellStyle name="Normal 2 2 2 2 2 2 2 2 2 2 2 2 2 2 2 2 2 2 2 2 2 2 2 2 2 2 2 2 2 2 2 2 5 7" xfId="24469"/>
    <cellStyle name="Normal 2 2 2 2 2 2 2 2 2 2 2 2 2 2 2 2 2 2 2 2 2 2 2 2 2 2 2 2 2 2 2 2 5 8" xfId="32490"/>
    <cellStyle name="Normal 2 2 2 2 2 2 2 2 2 2 2 2 2 2 2 2 2 2 2 2 2 2 2 2 2 2 2 2 2 2 2 2 5 9" xfId="33904"/>
    <cellStyle name="Normal 2 2 2 2 2 2 2 2 2 2 2 2 2 2 2 2 2 2 2 2 2 2 2 2 2 2 2 2 2 2 2 2 5_Tabla M" xfId="36917"/>
    <cellStyle name="Normal 2 2 2 2 2 2 2 2 2 2 2 2 2 2 2 2 2 2 2 2 2 2 2 2 2 2 2 2 2 2 2 2 50" xfId="21904"/>
    <cellStyle name="Normal 2 2 2 2 2 2 2 2 2 2 2 2 2 2 2 2 2 2 2 2 2 2 2 2 2 2 2 2 2 2 2 2 51" xfId="32596"/>
    <cellStyle name="Normal 2 2 2 2 2 2 2 2 2 2 2 2 2 2 2 2 2 2 2 2 2 2 2 2 2 2 2 2 2 2 2 2 52" xfId="34000"/>
    <cellStyle name="Normal 2 2 2 2 2 2 2 2 2 2 2 2 2 2 2 2 2 2 2 2 2 2 2 2 2 2 2 2 2 2 2 2 53" xfId="35832"/>
    <cellStyle name="Normal 2 2 2 2 2 2 2 2 2 2 2 2 2 2 2 2 2 2 2 2 2 2 2 2 2 2 2 2 2 2 2 2 6" xfId="4482"/>
    <cellStyle name="Normal 2 2 2 2 2 2 2 2 2 2 2 2 2 2 2 2 2 2 2 2 2 2 2 2 2 2 2 2 2 2 2 2 6 10" xfId="27518"/>
    <cellStyle name="Normal 2 2 2 2 2 2 2 2 2 2 2 2 2 2 2 2 2 2 2 2 2 2 2 2 2 2 2 2 2 2 2 2 6 2" xfId="9093"/>
    <cellStyle name="Normal 2 2 2 2 2 2 2 2 2 2 2 2 2 2 2 2 2 2 2 2 2 2 2 2 2 2 2 2 2 2 2 2 6 3" xfId="12232"/>
    <cellStyle name="Normal 2 2 2 2 2 2 2 2 2 2 2 2 2 2 2 2 2 2 2 2 2 2 2 2 2 2 2 2 2 2 2 2 6 4" xfId="15366"/>
    <cellStyle name="Normal 2 2 2 2 2 2 2 2 2 2 2 2 2 2 2 2 2 2 2 2 2 2 2 2 2 2 2 2 2 2 2 2 6 5" xfId="18453"/>
    <cellStyle name="Normal 2 2 2 2 2 2 2 2 2 2 2 2 2 2 2 2 2 2 2 2 2 2 2 2 2 2 2 2 2 2 2 2 6 6" xfId="21486"/>
    <cellStyle name="Normal 2 2 2 2 2 2 2 2 2 2 2 2 2 2 2 2 2 2 2 2 2 2 2 2 2 2 2 2 2 2 2 2 6 7" xfId="24470"/>
    <cellStyle name="Normal 2 2 2 2 2 2 2 2 2 2 2 2 2 2 2 2 2 2 2 2 2 2 2 2 2 2 2 2 2 2 2 2 6 8" xfId="31537"/>
    <cellStyle name="Normal 2 2 2 2 2 2 2 2 2 2 2 2 2 2 2 2 2 2 2 2 2 2 2 2 2 2 2 2 2 2 2 2 6 9" xfId="33145"/>
    <cellStyle name="Normal 2 2 2 2 2 2 2 2 2 2 2 2 2 2 2 2 2 2 2 2 2 2 2 2 2 2 2 2 2 2 2 2 6_Tabla M" xfId="36918"/>
    <cellStyle name="Normal 2 2 2 2 2 2 2 2 2 2 2 2 2 2 2 2 2 2 2 2 2 2 2 2 2 2 2 2 2 2 2 2 7" xfId="4483"/>
    <cellStyle name="Normal 2 2 2 2 2 2 2 2 2 2 2 2 2 2 2 2 2 2 2 2 2 2 2 2 2 2 2 2 2 2 2 2 7 10" xfId="29163"/>
    <cellStyle name="Normal 2 2 2 2 2 2 2 2 2 2 2 2 2 2 2 2 2 2 2 2 2 2 2 2 2 2 2 2 2 2 2 2 7 2" xfId="9094"/>
    <cellStyle name="Normal 2 2 2 2 2 2 2 2 2 2 2 2 2 2 2 2 2 2 2 2 2 2 2 2 2 2 2 2 2 2 2 2 7 3" xfId="12233"/>
    <cellStyle name="Normal 2 2 2 2 2 2 2 2 2 2 2 2 2 2 2 2 2 2 2 2 2 2 2 2 2 2 2 2 2 2 2 2 7 4" xfId="15367"/>
    <cellStyle name="Normal 2 2 2 2 2 2 2 2 2 2 2 2 2 2 2 2 2 2 2 2 2 2 2 2 2 2 2 2 2 2 2 2 7 5" xfId="18454"/>
    <cellStyle name="Normal 2 2 2 2 2 2 2 2 2 2 2 2 2 2 2 2 2 2 2 2 2 2 2 2 2 2 2 2 2 2 2 2 7 6" xfId="21487"/>
    <cellStyle name="Normal 2 2 2 2 2 2 2 2 2 2 2 2 2 2 2 2 2 2 2 2 2 2 2 2 2 2 2 2 2 2 2 2 7 7" xfId="24471"/>
    <cellStyle name="Normal 2 2 2 2 2 2 2 2 2 2 2 2 2 2 2 2 2 2 2 2 2 2 2 2 2 2 2 2 2 2 2 2 7 8" xfId="30427"/>
    <cellStyle name="Normal 2 2 2 2 2 2 2 2 2 2 2 2 2 2 2 2 2 2 2 2 2 2 2 2 2 2 2 2 2 2 2 2 7 9" xfId="29694"/>
    <cellStyle name="Normal 2 2 2 2 2 2 2 2 2 2 2 2 2 2 2 2 2 2 2 2 2 2 2 2 2 2 2 2 2 2 2 2 7_Tabla M" xfId="36919"/>
    <cellStyle name="Normal 2 2 2 2 2 2 2 2 2 2 2 2 2 2 2 2 2 2 2 2 2 2 2 2 2 2 2 2 2 2 2 2 8" xfId="4484"/>
    <cellStyle name="Normal 2 2 2 2 2 2 2 2 2 2 2 2 2 2 2 2 2 2 2 2 2 2 2 2 2 2 2 2 2 2 2 2 8 10" xfId="35755"/>
    <cellStyle name="Normal 2 2 2 2 2 2 2 2 2 2 2 2 2 2 2 2 2 2 2 2 2 2 2 2 2 2 2 2 2 2 2 2 8 2" xfId="9095"/>
    <cellStyle name="Normal 2 2 2 2 2 2 2 2 2 2 2 2 2 2 2 2 2 2 2 2 2 2 2 2 2 2 2 2 2 2 2 2 8 3" xfId="12234"/>
    <cellStyle name="Normal 2 2 2 2 2 2 2 2 2 2 2 2 2 2 2 2 2 2 2 2 2 2 2 2 2 2 2 2 2 2 2 2 8 4" xfId="15368"/>
    <cellStyle name="Normal 2 2 2 2 2 2 2 2 2 2 2 2 2 2 2 2 2 2 2 2 2 2 2 2 2 2 2 2 2 2 2 2 8 5" xfId="18455"/>
    <cellStyle name="Normal 2 2 2 2 2 2 2 2 2 2 2 2 2 2 2 2 2 2 2 2 2 2 2 2 2 2 2 2 2 2 2 2 8 6" xfId="21488"/>
    <cellStyle name="Normal 2 2 2 2 2 2 2 2 2 2 2 2 2 2 2 2 2 2 2 2 2 2 2 2 2 2 2 2 2 2 2 2 8 7" xfId="24472"/>
    <cellStyle name="Normal 2 2 2 2 2 2 2 2 2 2 2 2 2 2 2 2 2 2 2 2 2 2 2 2 2 2 2 2 2 2 2 2 8 8" xfId="29259"/>
    <cellStyle name="Normal 2 2 2 2 2 2 2 2 2 2 2 2 2 2 2 2 2 2 2 2 2 2 2 2 2 2 2 2 2 2 2 2 8 9" xfId="24437"/>
    <cellStyle name="Normal 2 2 2 2 2 2 2 2 2 2 2 2 2 2 2 2 2 2 2 2 2 2 2 2 2 2 2 2 2 2 2 2 8_Tabla M" xfId="36920"/>
    <cellStyle name="Normal 2 2 2 2 2 2 2 2 2 2 2 2 2 2 2 2 2 2 2 2 2 2 2 2 2 2 2 2 2 2 2 2 9" xfId="4485"/>
    <cellStyle name="Normal 2 2 2 2 2 2 2 2 2 2 2 2 2 2 2 2 2 2 2 2 2 2 2 2 2 2 2 2 2 2 2 2 9 10" xfId="35314"/>
    <cellStyle name="Normal 2 2 2 2 2 2 2 2 2 2 2 2 2 2 2 2 2 2 2 2 2 2 2 2 2 2 2 2 2 2 2 2 9 2" xfId="9096"/>
    <cellStyle name="Normal 2 2 2 2 2 2 2 2 2 2 2 2 2 2 2 2 2 2 2 2 2 2 2 2 2 2 2 2 2 2 2 2 9 3" xfId="12235"/>
    <cellStyle name="Normal 2 2 2 2 2 2 2 2 2 2 2 2 2 2 2 2 2 2 2 2 2 2 2 2 2 2 2 2 2 2 2 2 9 4" xfId="15369"/>
    <cellStyle name="Normal 2 2 2 2 2 2 2 2 2 2 2 2 2 2 2 2 2 2 2 2 2 2 2 2 2 2 2 2 2 2 2 2 9 5" xfId="18456"/>
    <cellStyle name="Normal 2 2 2 2 2 2 2 2 2 2 2 2 2 2 2 2 2 2 2 2 2 2 2 2 2 2 2 2 2 2 2 2 9 6" xfId="21489"/>
    <cellStyle name="Normal 2 2 2 2 2 2 2 2 2 2 2 2 2 2 2 2 2 2 2 2 2 2 2 2 2 2 2 2 2 2 2 2 9 7" xfId="24473"/>
    <cellStyle name="Normal 2 2 2 2 2 2 2 2 2 2 2 2 2 2 2 2 2 2 2 2 2 2 2 2 2 2 2 2 2 2 2 2 9 8" xfId="28131"/>
    <cellStyle name="Normal 2 2 2 2 2 2 2 2 2 2 2 2 2 2 2 2 2 2 2 2 2 2 2 2 2 2 2 2 2 2 2 2 9 9" xfId="29787"/>
    <cellStyle name="Normal 2 2 2 2 2 2 2 2 2 2 2 2 2 2 2 2 2 2 2 2 2 2 2 2 2 2 2 2 2 2 2 2 9_Tabla M" xfId="36921"/>
    <cellStyle name="Normal 2 2 2 2 2 2 2 2 2 2 2 2 2 2 2 2 2 2 2 2 2 2 2 2 2 2 2 2 2 2 2 2_Tabla M" xfId="36428"/>
    <cellStyle name="Normal 2 2 2 2 2 2 2 2 2 2 2 2 2 2 2 2 2 2 2 2 2 2 2 2 2 2 2 2 2 2 2 20" xfId="4486"/>
    <cellStyle name="Normal 2 2 2 2 2 2 2 2 2 2 2 2 2 2 2 2 2 2 2 2 2 2 2 2 2 2 2 2 2 2 2 21" xfId="4487"/>
    <cellStyle name="Normal 2 2 2 2 2 2 2 2 2 2 2 2 2 2 2 2 2 2 2 2 2 2 2 2 2 2 2 2 2 2 2 22" xfId="4488"/>
    <cellStyle name="Normal 2 2 2 2 2 2 2 2 2 2 2 2 2 2 2 2 2 2 2 2 2 2 2 2 2 2 2 2 2 2 2 23" xfId="4489"/>
    <cellStyle name="Normal 2 2 2 2 2 2 2 2 2 2 2 2 2 2 2 2 2 2 2 2 2 2 2 2 2 2 2 2 2 2 2 24" xfId="4490"/>
    <cellStyle name="Normal 2 2 2 2 2 2 2 2 2 2 2 2 2 2 2 2 2 2 2 2 2 2 2 2 2 2 2 2 2 2 2 25" xfId="4491"/>
    <cellStyle name="Normal 2 2 2 2 2 2 2 2 2 2 2 2 2 2 2 2 2 2 2 2 2 2 2 2 2 2 2 2 2 2 2 26" xfId="4492"/>
    <cellStyle name="Normal 2 2 2 2 2 2 2 2 2 2 2 2 2 2 2 2 2 2 2 2 2 2 2 2 2 2 2 2 2 2 2 27" xfId="4493"/>
    <cellStyle name="Normal 2 2 2 2 2 2 2 2 2 2 2 2 2 2 2 2 2 2 2 2 2 2 2 2 2 2 2 2 2 2 2 28" xfId="4494"/>
    <cellStyle name="Normal 2 2 2 2 2 2 2 2 2 2 2 2 2 2 2 2 2 2 2 2 2 2 2 2 2 2 2 2 2 2 2 29" xfId="4495"/>
    <cellStyle name="Normal 2 2 2 2 2 2 2 2 2 2 2 2 2 2 2 2 2 2 2 2 2 2 2 2 2 2 2 2 2 2 2 3" xfId="4496"/>
    <cellStyle name="Normal 2 2 2 2 2 2 2 2 2 2 2 2 2 2 2 2 2 2 2 2 2 2 2 2 2 2 2 2 2 2 2 30" xfId="4497"/>
    <cellStyle name="Normal 2 2 2 2 2 2 2 2 2 2 2 2 2 2 2 2 2 2 2 2 2 2 2 2 2 2 2 2 2 2 2 31" xfId="4498"/>
    <cellStyle name="Normal 2 2 2 2 2 2 2 2 2 2 2 2 2 2 2 2 2 2 2 2 2 2 2 2 2 2 2 2 2 2 2 32" xfId="4499"/>
    <cellStyle name="Normal 2 2 2 2 2 2 2 2 2 2 2 2 2 2 2 2 2 2 2 2 2 2 2 2 2 2 2 2 2 2 2 33" xfId="4500"/>
    <cellStyle name="Normal 2 2 2 2 2 2 2 2 2 2 2 2 2 2 2 2 2 2 2 2 2 2 2 2 2 2 2 2 2 2 2 34" xfId="4501"/>
    <cellStyle name="Normal 2 2 2 2 2 2 2 2 2 2 2 2 2 2 2 2 2 2 2 2 2 2 2 2 2 2 2 2 2 2 2 35" xfId="4502"/>
    <cellStyle name="Normal 2 2 2 2 2 2 2 2 2 2 2 2 2 2 2 2 2 2 2 2 2 2 2 2 2 2 2 2 2 2 2 36" xfId="4503"/>
    <cellStyle name="Normal 2 2 2 2 2 2 2 2 2 2 2 2 2 2 2 2 2 2 2 2 2 2 2 2 2 2 2 2 2 2 2 37" xfId="4504"/>
    <cellStyle name="Normal 2 2 2 2 2 2 2 2 2 2 2 2 2 2 2 2 2 2 2 2 2 2 2 2 2 2 2 2 2 2 2 38" xfId="4505"/>
    <cellStyle name="Normal 2 2 2 2 2 2 2 2 2 2 2 2 2 2 2 2 2 2 2 2 2 2 2 2 2 2 2 2 2 2 2 39" xfId="4506"/>
    <cellStyle name="Normal 2 2 2 2 2 2 2 2 2 2 2 2 2 2 2 2 2 2 2 2 2 2 2 2 2 2 2 2 2 2 2 4" xfId="4507"/>
    <cellStyle name="Normal 2 2 2 2 2 2 2 2 2 2 2 2 2 2 2 2 2 2 2 2 2 2 2 2 2 2 2 2 2 2 2 40" xfId="4508"/>
    <cellStyle name="Normal 2 2 2 2 2 2 2 2 2 2 2 2 2 2 2 2 2 2 2 2 2 2 2 2 2 2 2 2 2 2 2 41" xfId="4509"/>
    <cellStyle name="Normal 2 2 2 2 2 2 2 2 2 2 2 2 2 2 2 2 2 2 2 2 2 2 2 2 2 2 2 2 2 2 2 42" xfId="4510"/>
    <cellStyle name="Normal 2 2 2 2 2 2 2 2 2 2 2 2 2 2 2 2 2 2 2 2 2 2 2 2 2 2 2 2 2 2 2 43" xfId="4511"/>
    <cellStyle name="Normal 2 2 2 2 2 2 2 2 2 2 2 2 2 2 2 2 2 2 2 2 2 2 2 2 2 2 2 2 2 2 2 44" xfId="4512"/>
    <cellStyle name="Normal 2 2 2 2 2 2 2 2 2 2 2 2 2 2 2 2 2 2 2 2 2 2 2 2 2 2 2 2 2 2 2 45" xfId="8187"/>
    <cellStyle name="Normal 2 2 2 2 2 2 2 2 2 2 2 2 2 2 2 2 2 2 2 2 2 2 2 2 2 2 2 2 2 2 2 46" xfId="9585"/>
    <cellStyle name="Normal 2 2 2 2 2 2 2 2 2 2 2 2 2 2 2 2 2 2 2 2 2 2 2 2 2 2 2 2 2 2 2 47" xfId="12723"/>
    <cellStyle name="Normal 2 2 2 2 2 2 2 2 2 2 2 2 2 2 2 2 2 2 2 2 2 2 2 2 2 2 2 2 2 2 2 48" xfId="15837"/>
    <cellStyle name="Normal 2 2 2 2 2 2 2 2 2 2 2 2 2 2 2 2 2 2 2 2 2 2 2 2 2 2 2 2 2 2 2 49" xfId="18904"/>
    <cellStyle name="Normal 2 2 2 2 2 2 2 2 2 2 2 2 2 2 2 2 2 2 2 2 2 2 2 2 2 2 2 2 2 2 2 5" xfId="4513"/>
    <cellStyle name="Normal 2 2 2 2 2 2 2 2 2 2 2 2 2 2 2 2 2 2 2 2 2 2 2 2 2 2 2 2 2 2 2 50" xfId="21915"/>
    <cellStyle name="Normal 2 2 2 2 2 2 2 2 2 2 2 2 2 2 2 2 2 2 2 2 2 2 2 2 2 2 2 2 2 2 2 51" xfId="28234"/>
    <cellStyle name="Normal 2 2 2 2 2 2 2 2 2 2 2 2 2 2 2 2 2 2 2 2 2 2 2 2 2 2 2 2 2 2 2 52" xfId="31894"/>
    <cellStyle name="Normal 2 2 2 2 2 2 2 2 2 2 2 2 2 2 2 2 2 2 2 2 2 2 2 2 2 2 2 2 2 2 2 53" xfId="34479"/>
    <cellStyle name="Normal 2 2 2 2 2 2 2 2 2 2 2 2 2 2 2 2 2 2 2 2 2 2 2 2 2 2 2 2 2 2 2 6" xfId="4514"/>
    <cellStyle name="Normal 2 2 2 2 2 2 2 2 2 2 2 2 2 2 2 2 2 2 2 2 2 2 2 2 2 2 2 2 2 2 2 7" xfId="4515"/>
    <cellStyle name="Normal 2 2 2 2 2 2 2 2 2 2 2 2 2 2 2 2 2 2 2 2 2 2 2 2 2 2 2 2 2 2 2 8" xfId="4516"/>
    <cellStyle name="Normal 2 2 2 2 2 2 2 2 2 2 2 2 2 2 2 2 2 2 2 2 2 2 2 2 2 2 2 2 2 2 2 9" xfId="4517"/>
    <cellStyle name="Normal 2 2 2 2 2 2 2 2 2 2 2 2 2 2 2 2 2 2 2 2 2 2 2 2 2 2 2 2 2 2 2_Tabla M" xfId="36427"/>
    <cellStyle name="Normal 2 2 2 2 2 2 2 2 2 2 2 2 2 2 2 2 2 2 2 2 2 2 2 2 2 2 2 2 2 2 20" xfId="4518"/>
    <cellStyle name="Normal 2 2 2 2 2 2 2 2 2 2 2 2 2 2 2 2 2 2 2 2 2 2 2 2 2 2 2 2 2 2 20 10" xfId="29162"/>
    <cellStyle name="Normal 2 2 2 2 2 2 2 2 2 2 2 2 2 2 2 2 2 2 2 2 2 2 2 2 2 2 2 2 2 2 20 2" xfId="9129"/>
    <cellStyle name="Normal 2 2 2 2 2 2 2 2 2 2 2 2 2 2 2 2 2 2 2 2 2 2 2 2 2 2 2 2 2 2 20 3" xfId="12268"/>
    <cellStyle name="Normal 2 2 2 2 2 2 2 2 2 2 2 2 2 2 2 2 2 2 2 2 2 2 2 2 2 2 2 2 2 2 20 4" xfId="15402"/>
    <cellStyle name="Normal 2 2 2 2 2 2 2 2 2 2 2 2 2 2 2 2 2 2 2 2 2 2 2 2 2 2 2 2 2 2 20 5" xfId="18489"/>
    <cellStyle name="Normal 2 2 2 2 2 2 2 2 2 2 2 2 2 2 2 2 2 2 2 2 2 2 2 2 2 2 2 2 2 2 20 6" xfId="21509"/>
    <cellStyle name="Normal 2 2 2 2 2 2 2 2 2 2 2 2 2 2 2 2 2 2 2 2 2 2 2 2 2 2 2 2 2 2 20 7" xfId="24488"/>
    <cellStyle name="Normal 2 2 2 2 2 2 2 2 2 2 2 2 2 2 2 2 2 2 2 2 2 2 2 2 2 2 2 2 2 2 20 8" xfId="30420"/>
    <cellStyle name="Normal 2 2 2 2 2 2 2 2 2 2 2 2 2 2 2 2 2 2 2 2 2 2 2 2 2 2 2 2 2 2 20 9" xfId="26998"/>
    <cellStyle name="Normal 2 2 2 2 2 2 2 2 2 2 2 2 2 2 2 2 2 2 2 2 2 2 2 2 2 2 2 2 2 2 20_Tabla M" xfId="36922"/>
    <cellStyle name="Normal 2 2 2 2 2 2 2 2 2 2 2 2 2 2 2 2 2 2 2 2 2 2 2 2 2 2 2 2 2 2 21" xfId="4519"/>
    <cellStyle name="Normal 2 2 2 2 2 2 2 2 2 2 2 2 2 2 2 2 2 2 2 2 2 2 2 2 2 2 2 2 2 2 21 10" xfId="35756"/>
    <cellStyle name="Normal 2 2 2 2 2 2 2 2 2 2 2 2 2 2 2 2 2 2 2 2 2 2 2 2 2 2 2 2 2 2 21 2" xfId="9130"/>
    <cellStyle name="Normal 2 2 2 2 2 2 2 2 2 2 2 2 2 2 2 2 2 2 2 2 2 2 2 2 2 2 2 2 2 2 21 3" xfId="12269"/>
    <cellStyle name="Normal 2 2 2 2 2 2 2 2 2 2 2 2 2 2 2 2 2 2 2 2 2 2 2 2 2 2 2 2 2 2 21 4" xfId="15403"/>
    <cellStyle name="Normal 2 2 2 2 2 2 2 2 2 2 2 2 2 2 2 2 2 2 2 2 2 2 2 2 2 2 2 2 2 2 21 5" xfId="18490"/>
    <cellStyle name="Normal 2 2 2 2 2 2 2 2 2 2 2 2 2 2 2 2 2 2 2 2 2 2 2 2 2 2 2 2 2 2 21 6" xfId="21510"/>
    <cellStyle name="Normal 2 2 2 2 2 2 2 2 2 2 2 2 2 2 2 2 2 2 2 2 2 2 2 2 2 2 2 2 2 2 21 7" xfId="24489"/>
    <cellStyle name="Normal 2 2 2 2 2 2 2 2 2 2 2 2 2 2 2 2 2 2 2 2 2 2 2 2 2 2 2 2 2 2 21 8" xfId="29252"/>
    <cellStyle name="Normal 2 2 2 2 2 2 2 2 2 2 2 2 2 2 2 2 2 2 2 2 2 2 2 2 2 2 2 2 2 2 21 9" xfId="24438"/>
    <cellStyle name="Normal 2 2 2 2 2 2 2 2 2 2 2 2 2 2 2 2 2 2 2 2 2 2 2 2 2 2 2 2 2 2 21_Tabla M" xfId="36923"/>
    <cellStyle name="Normal 2 2 2 2 2 2 2 2 2 2 2 2 2 2 2 2 2 2 2 2 2 2 2 2 2 2 2 2 2 2 22" xfId="4520"/>
    <cellStyle name="Normal 2 2 2 2 2 2 2 2 2 2 2 2 2 2 2 2 2 2 2 2 2 2 2 2 2 2 2 2 2 2 22 10" xfId="35313"/>
    <cellStyle name="Normal 2 2 2 2 2 2 2 2 2 2 2 2 2 2 2 2 2 2 2 2 2 2 2 2 2 2 2 2 2 2 22 2" xfId="9131"/>
    <cellStyle name="Normal 2 2 2 2 2 2 2 2 2 2 2 2 2 2 2 2 2 2 2 2 2 2 2 2 2 2 2 2 2 2 22 3" xfId="12270"/>
    <cellStyle name="Normal 2 2 2 2 2 2 2 2 2 2 2 2 2 2 2 2 2 2 2 2 2 2 2 2 2 2 2 2 2 2 22 4" xfId="15404"/>
    <cellStyle name="Normal 2 2 2 2 2 2 2 2 2 2 2 2 2 2 2 2 2 2 2 2 2 2 2 2 2 2 2 2 2 2 22 5" xfId="18491"/>
    <cellStyle name="Normal 2 2 2 2 2 2 2 2 2 2 2 2 2 2 2 2 2 2 2 2 2 2 2 2 2 2 2 2 2 2 22 6" xfId="21511"/>
    <cellStyle name="Normal 2 2 2 2 2 2 2 2 2 2 2 2 2 2 2 2 2 2 2 2 2 2 2 2 2 2 2 2 2 2 22 7" xfId="24490"/>
    <cellStyle name="Normal 2 2 2 2 2 2 2 2 2 2 2 2 2 2 2 2 2 2 2 2 2 2 2 2 2 2 2 2 2 2 22 8" xfId="28124"/>
    <cellStyle name="Normal 2 2 2 2 2 2 2 2 2 2 2 2 2 2 2 2 2 2 2 2 2 2 2 2 2 2 2 2 2 2 22 9" xfId="31907"/>
    <cellStyle name="Normal 2 2 2 2 2 2 2 2 2 2 2 2 2 2 2 2 2 2 2 2 2 2 2 2 2 2 2 2 2 2 22_Tabla M" xfId="36924"/>
    <cellStyle name="Normal 2 2 2 2 2 2 2 2 2 2 2 2 2 2 2 2 2 2 2 2 2 2 2 2 2 2 2 2 2 2 23" xfId="4521"/>
    <cellStyle name="Normal 2 2 2 2 2 2 2 2 2 2 2 2 2 2 2 2 2 2 2 2 2 2 2 2 2 2 2 2 2 2 23 10" xfId="34858"/>
    <cellStyle name="Normal 2 2 2 2 2 2 2 2 2 2 2 2 2 2 2 2 2 2 2 2 2 2 2 2 2 2 2 2 2 2 23 2" xfId="9132"/>
    <cellStyle name="Normal 2 2 2 2 2 2 2 2 2 2 2 2 2 2 2 2 2 2 2 2 2 2 2 2 2 2 2 2 2 2 23 3" xfId="12271"/>
    <cellStyle name="Normal 2 2 2 2 2 2 2 2 2 2 2 2 2 2 2 2 2 2 2 2 2 2 2 2 2 2 2 2 2 2 23 4" xfId="15405"/>
    <cellStyle name="Normal 2 2 2 2 2 2 2 2 2 2 2 2 2 2 2 2 2 2 2 2 2 2 2 2 2 2 2 2 2 2 23 5" xfId="18492"/>
    <cellStyle name="Normal 2 2 2 2 2 2 2 2 2 2 2 2 2 2 2 2 2 2 2 2 2 2 2 2 2 2 2 2 2 2 23 6" xfId="21512"/>
    <cellStyle name="Normal 2 2 2 2 2 2 2 2 2 2 2 2 2 2 2 2 2 2 2 2 2 2 2 2 2 2 2 2 2 2 23 7" xfId="24491"/>
    <cellStyle name="Normal 2 2 2 2 2 2 2 2 2 2 2 2 2 2 2 2 2 2 2 2 2 2 2 2 2 2 2 2 2 2 23 8" xfId="32482"/>
    <cellStyle name="Normal 2 2 2 2 2 2 2 2 2 2 2 2 2 2 2 2 2 2 2 2 2 2 2 2 2 2 2 2 2 2 23 9" xfId="33903"/>
    <cellStyle name="Normal 2 2 2 2 2 2 2 2 2 2 2 2 2 2 2 2 2 2 2 2 2 2 2 2 2 2 2 2 2 2 23_Tabla M" xfId="36925"/>
    <cellStyle name="Normal 2 2 2 2 2 2 2 2 2 2 2 2 2 2 2 2 2 2 2 2 2 2 2 2 2 2 2 2 2 2 24" xfId="4522"/>
    <cellStyle name="Normal 2 2 2 2 2 2 2 2 2 2 2 2 2 2 2 2 2 2 2 2 2 2 2 2 2 2 2 2 2 2 24 10" xfId="34406"/>
    <cellStyle name="Normal 2 2 2 2 2 2 2 2 2 2 2 2 2 2 2 2 2 2 2 2 2 2 2 2 2 2 2 2 2 2 24 2" xfId="9133"/>
    <cellStyle name="Normal 2 2 2 2 2 2 2 2 2 2 2 2 2 2 2 2 2 2 2 2 2 2 2 2 2 2 2 2 2 2 24 3" xfId="12272"/>
    <cellStyle name="Normal 2 2 2 2 2 2 2 2 2 2 2 2 2 2 2 2 2 2 2 2 2 2 2 2 2 2 2 2 2 2 24 4" xfId="15406"/>
    <cellStyle name="Normal 2 2 2 2 2 2 2 2 2 2 2 2 2 2 2 2 2 2 2 2 2 2 2 2 2 2 2 2 2 2 24 5" xfId="18493"/>
    <cellStyle name="Normal 2 2 2 2 2 2 2 2 2 2 2 2 2 2 2 2 2 2 2 2 2 2 2 2 2 2 2 2 2 2 24 6" xfId="21513"/>
    <cellStyle name="Normal 2 2 2 2 2 2 2 2 2 2 2 2 2 2 2 2 2 2 2 2 2 2 2 2 2 2 2 2 2 2 24 7" xfId="24492"/>
    <cellStyle name="Normal 2 2 2 2 2 2 2 2 2 2 2 2 2 2 2 2 2 2 2 2 2 2 2 2 2 2 2 2 2 2 24 8" xfId="31529"/>
    <cellStyle name="Normal 2 2 2 2 2 2 2 2 2 2 2 2 2 2 2 2 2 2 2 2 2 2 2 2 2 2 2 2 2 2 24 9" xfId="33144"/>
    <cellStyle name="Normal 2 2 2 2 2 2 2 2 2 2 2 2 2 2 2 2 2 2 2 2 2 2 2 2 2 2 2 2 2 2 24_Tabla M" xfId="36926"/>
    <cellStyle name="Normal 2 2 2 2 2 2 2 2 2 2 2 2 2 2 2 2 2 2 2 2 2 2 2 2 2 2 2 2 2 2 25" xfId="4523"/>
    <cellStyle name="Normal 2 2 2 2 2 2 2 2 2 2 2 2 2 2 2 2 2 2 2 2 2 2 2 2 2 2 2 2 2 2 25 10" xfId="30810"/>
    <cellStyle name="Normal 2 2 2 2 2 2 2 2 2 2 2 2 2 2 2 2 2 2 2 2 2 2 2 2 2 2 2 2 2 2 25 2" xfId="9134"/>
    <cellStyle name="Normal 2 2 2 2 2 2 2 2 2 2 2 2 2 2 2 2 2 2 2 2 2 2 2 2 2 2 2 2 2 2 25 3" xfId="12273"/>
    <cellStyle name="Normal 2 2 2 2 2 2 2 2 2 2 2 2 2 2 2 2 2 2 2 2 2 2 2 2 2 2 2 2 2 2 25 4" xfId="15407"/>
    <cellStyle name="Normal 2 2 2 2 2 2 2 2 2 2 2 2 2 2 2 2 2 2 2 2 2 2 2 2 2 2 2 2 2 2 25 5" xfId="18494"/>
    <cellStyle name="Normal 2 2 2 2 2 2 2 2 2 2 2 2 2 2 2 2 2 2 2 2 2 2 2 2 2 2 2 2 2 2 25 6" xfId="21514"/>
    <cellStyle name="Normal 2 2 2 2 2 2 2 2 2 2 2 2 2 2 2 2 2 2 2 2 2 2 2 2 2 2 2 2 2 2 25 7" xfId="24493"/>
    <cellStyle name="Normal 2 2 2 2 2 2 2 2 2 2 2 2 2 2 2 2 2 2 2 2 2 2 2 2 2 2 2 2 2 2 25 8" xfId="30419"/>
    <cellStyle name="Normal 2 2 2 2 2 2 2 2 2 2 2 2 2 2 2 2 2 2 2 2 2 2 2 2 2 2 2 2 2 2 25 9" xfId="27401"/>
    <cellStyle name="Normal 2 2 2 2 2 2 2 2 2 2 2 2 2 2 2 2 2 2 2 2 2 2 2 2 2 2 2 2 2 2 25_Tabla M" xfId="36927"/>
    <cellStyle name="Normal 2 2 2 2 2 2 2 2 2 2 2 2 2 2 2 2 2 2 2 2 2 2 2 2 2 2 2 2 2 2 26" xfId="4524"/>
    <cellStyle name="Normal 2 2 2 2 2 2 2 2 2 2 2 2 2 2 2 2 2 2 2 2 2 2 2 2 2 2 2 2 2 2 26 10" xfId="26952"/>
    <cellStyle name="Normal 2 2 2 2 2 2 2 2 2 2 2 2 2 2 2 2 2 2 2 2 2 2 2 2 2 2 2 2 2 2 26 2" xfId="9135"/>
    <cellStyle name="Normal 2 2 2 2 2 2 2 2 2 2 2 2 2 2 2 2 2 2 2 2 2 2 2 2 2 2 2 2 2 2 26 3" xfId="12274"/>
    <cellStyle name="Normal 2 2 2 2 2 2 2 2 2 2 2 2 2 2 2 2 2 2 2 2 2 2 2 2 2 2 2 2 2 2 26 4" xfId="15408"/>
    <cellStyle name="Normal 2 2 2 2 2 2 2 2 2 2 2 2 2 2 2 2 2 2 2 2 2 2 2 2 2 2 2 2 2 2 26 5" xfId="18495"/>
    <cellStyle name="Normal 2 2 2 2 2 2 2 2 2 2 2 2 2 2 2 2 2 2 2 2 2 2 2 2 2 2 2 2 2 2 26 6" xfId="21515"/>
    <cellStyle name="Normal 2 2 2 2 2 2 2 2 2 2 2 2 2 2 2 2 2 2 2 2 2 2 2 2 2 2 2 2 2 2 26 7" xfId="24494"/>
    <cellStyle name="Normal 2 2 2 2 2 2 2 2 2 2 2 2 2 2 2 2 2 2 2 2 2 2 2 2 2 2 2 2 2 2 26 8" xfId="29251"/>
    <cellStyle name="Normal 2 2 2 2 2 2 2 2 2 2 2 2 2 2 2 2 2 2 2 2 2 2 2 2 2 2 2 2 2 2 26 9" xfId="24439"/>
    <cellStyle name="Normal 2 2 2 2 2 2 2 2 2 2 2 2 2 2 2 2 2 2 2 2 2 2 2 2 2 2 2 2 2 2 26_Tabla M" xfId="36928"/>
    <cellStyle name="Normal 2 2 2 2 2 2 2 2 2 2 2 2 2 2 2 2 2 2 2 2 2 2 2 2 2 2 2 2 2 2 27" xfId="4525"/>
    <cellStyle name="Normal 2 2 2 2 2 2 2 2 2 2 2 2 2 2 2 2 2 2 2 2 2 2 2 2 2 2 2 2 2 2 27 10" xfId="28033"/>
    <cellStyle name="Normal 2 2 2 2 2 2 2 2 2 2 2 2 2 2 2 2 2 2 2 2 2 2 2 2 2 2 2 2 2 2 27 2" xfId="9136"/>
    <cellStyle name="Normal 2 2 2 2 2 2 2 2 2 2 2 2 2 2 2 2 2 2 2 2 2 2 2 2 2 2 2 2 2 2 27 3" xfId="12275"/>
    <cellStyle name="Normal 2 2 2 2 2 2 2 2 2 2 2 2 2 2 2 2 2 2 2 2 2 2 2 2 2 2 2 2 2 2 27 4" xfId="15409"/>
    <cellStyle name="Normal 2 2 2 2 2 2 2 2 2 2 2 2 2 2 2 2 2 2 2 2 2 2 2 2 2 2 2 2 2 2 27 5" xfId="18496"/>
    <cellStyle name="Normal 2 2 2 2 2 2 2 2 2 2 2 2 2 2 2 2 2 2 2 2 2 2 2 2 2 2 2 2 2 2 27 6" xfId="21516"/>
    <cellStyle name="Normal 2 2 2 2 2 2 2 2 2 2 2 2 2 2 2 2 2 2 2 2 2 2 2 2 2 2 2 2 2 2 27 7" xfId="24495"/>
    <cellStyle name="Normal 2 2 2 2 2 2 2 2 2 2 2 2 2 2 2 2 2 2 2 2 2 2 2 2 2 2 2 2 2 2 27 8" xfId="28123"/>
    <cellStyle name="Normal 2 2 2 2 2 2 2 2 2 2 2 2 2 2 2 2 2 2 2 2 2 2 2 2 2 2 2 2 2 2 27 9" xfId="27493"/>
    <cellStyle name="Normal 2 2 2 2 2 2 2 2 2 2 2 2 2 2 2 2 2 2 2 2 2 2 2 2 2 2 2 2 2 2 27_Tabla M" xfId="36929"/>
    <cellStyle name="Normal 2 2 2 2 2 2 2 2 2 2 2 2 2 2 2 2 2 2 2 2 2 2 2 2 2 2 2 2 2 2 28" xfId="4526"/>
    <cellStyle name="Normal 2 2 2 2 2 2 2 2 2 2 2 2 2 2 2 2 2 2 2 2 2 2 2 2 2 2 2 2 2 2 28 10" xfId="35847"/>
    <cellStyle name="Normal 2 2 2 2 2 2 2 2 2 2 2 2 2 2 2 2 2 2 2 2 2 2 2 2 2 2 2 2 2 2 28 2" xfId="9137"/>
    <cellStyle name="Normal 2 2 2 2 2 2 2 2 2 2 2 2 2 2 2 2 2 2 2 2 2 2 2 2 2 2 2 2 2 2 28 3" xfId="12276"/>
    <cellStyle name="Normal 2 2 2 2 2 2 2 2 2 2 2 2 2 2 2 2 2 2 2 2 2 2 2 2 2 2 2 2 2 2 28 4" xfId="15410"/>
    <cellStyle name="Normal 2 2 2 2 2 2 2 2 2 2 2 2 2 2 2 2 2 2 2 2 2 2 2 2 2 2 2 2 2 2 28 5" xfId="18497"/>
    <cellStyle name="Normal 2 2 2 2 2 2 2 2 2 2 2 2 2 2 2 2 2 2 2 2 2 2 2 2 2 2 2 2 2 2 28 6" xfId="21517"/>
    <cellStyle name="Normal 2 2 2 2 2 2 2 2 2 2 2 2 2 2 2 2 2 2 2 2 2 2 2 2 2 2 2 2 2 2 28 7" xfId="24496"/>
    <cellStyle name="Normal 2 2 2 2 2 2 2 2 2 2 2 2 2 2 2 2 2 2 2 2 2 2 2 2 2 2 2 2 2 2 28 8" xfId="32481"/>
    <cellStyle name="Normal 2 2 2 2 2 2 2 2 2 2 2 2 2 2 2 2 2 2 2 2 2 2 2 2 2 2 2 2 2 2 28 9" xfId="33902"/>
    <cellStyle name="Normal 2 2 2 2 2 2 2 2 2 2 2 2 2 2 2 2 2 2 2 2 2 2 2 2 2 2 2 2 2 2 28_Tabla M" xfId="36930"/>
    <cellStyle name="Normal 2 2 2 2 2 2 2 2 2 2 2 2 2 2 2 2 2 2 2 2 2 2 2 2 2 2 2 2 2 2 29" xfId="4527"/>
    <cellStyle name="Normal 2 2 2 2 2 2 2 2 2 2 2 2 2 2 2 2 2 2 2 2 2 2 2 2 2 2 2 2 2 2 29 10" xfId="35312"/>
    <cellStyle name="Normal 2 2 2 2 2 2 2 2 2 2 2 2 2 2 2 2 2 2 2 2 2 2 2 2 2 2 2 2 2 2 29 2" xfId="9138"/>
    <cellStyle name="Normal 2 2 2 2 2 2 2 2 2 2 2 2 2 2 2 2 2 2 2 2 2 2 2 2 2 2 2 2 2 2 29 3" xfId="12277"/>
    <cellStyle name="Normal 2 2 2 2 2 2 2 2 2 2 2 2 2 2 2 2 2 2 2 2 2 2 2 2 2 2 2 2 2 2 29 4" xfId="15411"/>
    <cellStyle name="Normal 2 2 2 2 2 2 2 2 2 2 2 2 2 2 2 2 2 2 2 2 2 2 2 2 2 2 2 2 2 2 29 5" xfId="18498"/>
    <cellStyle name="Normal 2 2 2 2 2 2 2 2 2 2 2 2 2 2 2 2 2 2 2 2 2 2 2 2 2 2 2 2 2 2 29 6" xfId="21518"/>
    <cellStyle name="Normal 2 2 2 2 2 2 2 2 2 2 2 2 2 2 2 2 2 2 2 2 2 2 2 2 2 2 2 2 2 2 29 7" xfId="24497"/>
    <cellStyle name="Normal 2 2 2 2 2 2 2 2 2 2 2 2 2 2 2 2 2 2 2 2 2 2 2 2 2 2 2 2 2 2 29 8" xfId="31528"/>
    <cellStyle name="Normal 2 2 2 2 2 2 2 2 2 2 2 2 2 2 2 2 2 2 2 2 2 2 2 2 2 2 2 2 2 2 29 9" xfId="33143"/>
    <cellStyle name="Normal 2 2 2 2 2 2 2 2 2 2 2 2 2 2 2 2 2 2 2 2 2 2 2 2 2 2 2 2 2 2 29_Tabla M" xfId="36931"/>
    <cellStyle name="Normal 2 2 2 2 2 2 2 2 2 2 2 2 2 2 2 2 2 2 2 2 2 2 2 2 2 2 2 2 2 2 3" xfId="4528"/>
    <cellStyle name="Normal 2 2 2 2 2 2 2 2 2 2 2 2 2 2 2 2 2 2 2 2 2 2 2 2 2 2 2 2 2 2 3 10" xfId="34857"/>
    <cellStyle name="Normal 2 2 2 2 2 2 2 2 2 2 2 2 2 2 2 2 2 2 2 2 2 2 2 2 2 2 2 2 2 2 3 2" xfId="9139"/>
    <cellStyle name="Normal 2 2 2 2 2 2 2 2 2 2 2 2 2 2 2 2 2 2 2 2 2 2 2 2 2 2 2 2 2 2 3 3" xfId="12278"/>
    <cellStyle name="Normal 2 2 2 2 2 2 2 2 2 2 2 2 2 2 2 2 2 2 2 2 2 2 2 2 2 2 2 2 2 2 3 4" xfId="15412"/>
    <cellStyle name="Normal 2 2 2 2 2 2 2 2 2 2 2 2 2 2 2 2 2 2 2 2 2 2 2 2 2 2 2 2 2 2 3 5" xfId="18499"/>
    <cellStyle name="Normal 2 2 2 2 2 2 2 2 2 2 2 2 2 2 2 2 2 2 2 2 2 2 2 2 2 2 2 2 2 2 3 6" xfId="21519"/>
    <cellStyle name="Normal 2 2 2 2 2 2 2 2 2 2 2 2 2 2 2 2 2 2 2 2 2 2 2 2 2 2 2 2 2 2 3 7" xfId="24498"/>
    <cellStyle name="Normal 2 2 2 2 2 2 2 2 2 2 2 2 2 2 2 2 2 2 2 2 2 2 2 2 2 2 2 2 2 2 3 8" xfId="30418"/>
    <cellStyle name="Normal 2 2 2 2 2 2 2 2 2 2 2 2 2 2 2 2 2 2 2 2 2 2 2 2 2 2 2 2 2 2 3 9" xfId="28545"/>
    <cellStyle name="Normal 2 2 2 2 2 2 2 2 2 2 2 2 2 2 2 2 2 2 2 2 2 2 2 2 2 2 2 2 2 2 3_Tabla M" xfId="36932"/>
    <cellStyle name="Normal 2 2 2 2 2 2 2 2 2 2 2 2 2 2 2 2 2 2 2 2 2 2 2 2 2 2 2 2 2 2 30" xfId="4529"/>
    <cellStyle name="Normal 2 2 2 2 2 2 2 2 2 2 2 2 2 2 2 2 2 2 2 2 2 2 2 2 2 2 2 2 2 2 30 10" xfId="34405"/>
    <cellStyle name="Normal 2 2 2 2 2 2 2 2 2 2 2 2 2 2 2 2 2 2 2 2 2 2 2 2 2 2 2 2 2 2 30 2" xfId="9140"/>
    <cellStyle name="Normal 2 2 2 2 2 2 2 2 2 2 2 2 2 2 2 2 2 2 2 2 2 2 2 2 2 2 2 2 2 2 30 3" xfId="12279"/>
    <cellStyle name="Normal 2 2 2 2 2 2 2 2 2 2 2 2 2 2 2 2 2 2 2 2 2 2 2 2 2 2 2 2 2 2 30 4" xfId="15413"/>
    <cellStyle name="Normal 2 2 2 2 2 2 2 2 2 2 2 2 2 2 2 2 2 2 2 2 2 2 2 2 2 2 2 2 2 2 30 5" xfId="18500"/>
    <cellStyle name="Normal 2 2 2 2 2 2 2 2 2 2 2 2 2 2 2 2 2 2 2 2 2 2 2 2 2 2 2 2 2 2 30 6" xfId="21520"/>
    <cellStyle name="Normal 2 2 2 2 2 2 2 2 2 2 2 2 2 2 2 2 2 2 2 2 2 2 2 2 2 2 2 2 2 2 30 7" xfId="24499"/>
    <cellStyle name="Normal 2 2 2 2 2 2 2 2 2 2 2 2 2 2 2 2 2 2 2 2 2 2 2 2 2 2 2 2 2 2 30 8" xfId="29250"/>
    <cellStyle name="Normal 2 2 2 2 2 2 2 2 2 2 2 2 2 2 2 2 2 2 2 2 2 2 2 2 2 2 2 2 2 2 30 9" xfId="24440"/>
    <cellStyle name="Normal 2 2 2 2 2 2 2 2 2 2 2 2 2 2 2 2 2 2 2 2 2 2 2 2 2 2 2 2 2 2 30_Tabla M" xfId="36933"/>
    <cellStyle name="Normal 2 2 2 2 2 2 2 2 2 2 2 2 2 2 2 2 2 2 2 2 2 2 2 2 2 2 2 2 2 2 31" xfId="4530"/>
    <cellStyle name="Normal 2 2 2 2 2 2 2 2 2 2 2 2 2 2 2 2 2 2 2 2 2 2 2 2 2 2 2 2 2 2 31 10" xfId="27107"/>
    <cellStyle name="Normal 2 2 2 2 2 2 2 2 2 2 2 2 2 2 2 2 2 2 2 2 2 2 2 2 2 2 2 2 2 2 31 2" xfId="9141"/>
    <cellStyle name="Normal 2 2 2 2 2 2 2 2 2 2 2 2 2 2 2 2 2 2 2 2 2 2 2 2 2 2 2 2 2 2 31 3" xfId="12280"/>
    <cellStyle name="Normal 2 2 2 2 2 2 2 2 2 2 2 2 2 2 2 2 2 2 2 2 2 2 2 2 2 2 2 2 2 2 31 4" xfId="15414"/>
    <cellStyle name="Normal 2 2 2 2 2 2 2 2 2 2 2 2 2 2 2 2 2 2 2 2 2 2 2 2 2 2 2 2 2 2 31 5" xfId="18501"/>
    <cellStyle name="Normal 2 2 2 2 2 2 2 2 2 2 2 2 2 2 2 2 2 2 2 2 2 2 2 2 2 2 2 2 2 2 31 6" xfId="21521"/>
    <cellStyle name="Normal 2 2 2 2 2 2 2 2 2 2 2 2 2 2 2 2 2 2 2 2 2 2 2 2 2 2 2 2 2 2 31 7" xfId="24500"/>
    <cellStyle name="Normal 2 2 2 2 2 2 2 2 2 2 2 2 2 2 2 2 2 2 2 2 2 2 2 2 2 2 2 2 2 2 31 8" xfId="28122"/>
    <cellStyle name="Normal 2 2 2 2 2 2 2 2 2 2 2 2 2 2 2 2 2 2 2 2 2 2 2 2 2 2 2 2 2 2 31 9" xfId="28628"/>
    <cellStyle name="Normal 2 2 2 2 2 2 2 2 2 2 2 2 2 2 2 2 2 2 2 2 2 2 2 2 2 2 2 2 2 2 31_Tabla M" xfId="36934"/>
    <cellStyle name="Normal 2 2 2 2 2 2 2 2 2 2 2 2 2 2 2 2 2 2 2 2 2 2 2 2 2 2 2 2 2 2 32" xfId="4531"/>
    <cellStyle name="Normal 2 2 2 2 2 2 2 2 2 2 2 2 2 2 2 2 2 2 2 2 2 2 2 2 2 2 2 2 2 2 32 10" xfId="33350"/>
    <cellStyle name="Normal 2 2 2 2 2 2 2 2 2 2 2 2 2 2 2 2 2 2 2 2 2 2 2 2 2 2 2 2 2 2 32 2" xfId="9142"/>
    <cellStyle name="Normal 2 2 2 2 2 2 2 2 2 2 2 2 2 2 2 2 2 2 2 2 2 2 2 2 2 2 2 2 2 2 32 3" xfId="12281"/>
    <cellStyle name="Normal 2 2 2 2 2 2 2 2 2 2 2 2 2 2 2 2 2 2 2 2 2 2 2 2 2 2 2 2 2 2 32 4" xfId="15415"/>
    <cellStyle name="Normal 2 2 2 2 2 2 2 2 2 2 2 2 2 2 2 2 2 2 2 2 2 2 2 2 2 2 2 2 2 2 32 5" xfId="18502"/>
    <cellStyle name="Normal 2 2 2 2 2 2 2 2 2 2 2 2 2 2 2 2 2 2 2 2 2 2 2 2 2 2 2 2 2 2 32 6" xfId="21522"/>
    <cellStyle name="Normal 2 2 2 2 2 2 2 2 2 2 2 2 2 2 2 2 2 2 2 2 2 2 2 2 2 2 2 2 2 2 32 7" xfId="24501"/>
    <cellStyle name="Normal 2 2 2 2 2 2 2 2 2 2 2 2 2 2 2 2 2 2 2 2 2 2 2 2 2 2 2 2 2 2 32 8" xfId="32480"/>
    <cellStyle name="Normal 2 2 2 2 2 2 2 2 2 2 2 2 2 2 2 2 2 2 2 2 2 2 2 2 2 2 2 2 2 2 32 9" xfId="33901"/>
    <cellStyle name="Normal 2 2 2 2 2 2 2 2 2 2 2 2 2 2 2 2 2 2 2 2 2 2 2 2 2 2 2 2 2 2 32_Tabla M" xfId="36935"/>
    <cellStyle name="Normal 2 2 2 2 2 2 2 2 2 2 2 2 2 2 2 2 2 2 2 2 2 2 2 2 2 2 2 2 2 2 33" xfId="4532"/>
    <cellStyle name="Normal 2 2 2 2 2 2 2 2 2 2 2 2 2 2 2 2 2 2 2 2 2 2 2 2 2 2 2 2 2 2 33 10" xfId="32390"/>
    <cellStyle name="Normal 2 2 2 2 2 2 2 2 2 2 2 2 2 2 2 2 2 2 2 2 2 2 2 2 2 2 2 2 2 2 33 2" xfId="9143"/>
    <cellStyle name="Normal 2 2 2 2 2 2 2 2 2 2 2 2 2 2 2 2 2 2 2 2 2 2 2 2 2 2 2 2 2 2 33 3" xfId="12282"/>
    <cellStyle name="Normal 2 2 2 2 2 2 2 2 2 2 2 2 2 2 2 2 2 2 2 2 2 2 2 2 2 2 2 2 2 2 33 4" xfId="15416"/>
    <cellStyle name="Normal 2 2 2 2 2 2 2 2 2 2 2 2 2 2 2 2 2 2 2 2 2 2 2 2 2 2 2 2 2 2 33 5" xfId="18503"/>
    <cellStyle name="Normal 2 2 2 2 2 2 2 2 2 2 2 2 2 2 2 2 2 2 2 2 2 2 2 2 2 2 2 2 2 2 33 6" xfId="21523"/>
    <cellStyle name="Normal 2 2 2 2 2 2 2 2 2 2 2 2 2 2 2 2 2 2 2 2 2 2 2 2 2 2 2 2 2 2 33 7" xfId="24502"/>
    <cellStyle name="Normal 2 2 2 2 2 2 2 2 2 2 2 2 2 2 2 2 2 2 2 2 2 2 2 2 2 2 2 2 2 2 33 8" xfId="31527"/>
    <cellStyle name="Normal 2 2 2 2 2 2 2 2 2 2 2 2 2 2 2 2 2 2 2 2 2 2 2 2 2 2 2 2 2 2 33 9" xfId="33142"/>
    <cellStyle name="Normal 2 2 2 2 2 2 2 2 2 2 2 2 2 2 2 2 2 2 2 2 2 2 2 2 2 2 2 2 2 2 33_Tabla M" xfId="36936"/>
    <cellStyle name="Normal 2 2 2 2 2 2 2 2 2 2 2 2 2 2 2 2 2 2 2 2 2 2 2 2 2 2 2 2 2 2 34" xfId="4533"/>
    <cellStyle name="Normal 2 2 2 2 2 2 2 2 2 2 2 2 2 2 2 2 2 2 2 2 2 2 2 2 2 2 2 2 2 2 34 10" xfId="35486"/>
    <cellStyle name="Normal 2 2 2 2 2 2 2 2 2 2 2 2 2 2 2 2 2 2 2 2 2 2 2 2 2 2 2 2 2 2 34 2" xfId="9144"/>
    <cellStyle name="Normal 2 2 2 2 2 2 2 2 2 2 2 2 2 2 2 2 2 2 2 2 2 2 2 2 2 2 2 2 2 2 34 3" xfId="12283"/>
    <cellStyle name="Normal 2 2 2 2 2 2 2 2 2 2 2 2 2 2 2 2 2 2 2 2 2 2 2 2 2 2 2 2 2 2 34 4" xfId="15417"/>
    <cellStyle name="Normal 2 2 2 2 2 2 2 2 2 2 2 2 2 2 2 2 2 2 2 2 2 2 2 2 2 2 2 2 2 2 34 5" xfId="18504"/>
    <cellStyle name="Normal 2 2 2 2 2 2 2 2 2 2 2 2 2 2 2 2 2 2 2 2 2 2 2 2 2 2 2 2 2 2 34 6" xfId="21524"/>
    <cellStyle name="Normal 2 2 2 2 2 2 2 2 2 2 2 2 2 2 2 2 2 2 2 2 2 2 2 2 2 2 2 2 2 2 34 7" xfId="24503"/>
    <cellStyle name="Normal 2 2 2 2 2 2 2 2 2 2 2 2 2 2 2 2 2 2 2 2 2 2 2 2 2 2 2 2 2 2 34 8" xfId="30417"/>
    <cellStyle name="Normal 2 2 2 2 2 2 2 2 2 2 2 2 2 2 2 2 2 2 2 2 2 2 2 2 2 2 2 2 2 2 34 9" xfId="29693"/>
    <cellStyle name="Normal 2 2 2 2 2 2 2 2 2 2 2 2 2 2 2 2 2 2 2 2 2 2 2 2 2 2 2 2 2 2 34_Tabla M" xfId="36937"/>
    <cellStyle name="Normal 2 2 2 2 2 2 2 2 2 2 2 2 2 2 2 2 2 2 2 2 2 2 2 2 2 2 2 2 2 2 35" xfId="4534"/>
    <cellStyle name="Normal 2 2 2 2 2 2 2 2 2 2 2 2 2 2 2 2 2 2 2 2 2 2 2 2 2 2 2 2 2 2 35 10" xfId="35311"/>
    <cellStyle name="Normal 2 2 2 2 2 2 2 2 2 2 2 2 2 2 2 2 2 2 2 2 2 2 2 2 2 2 2 2 2 2 35 2" xfId="9145"/>
    <cellStyle name="Normal 2 2 2 2 2 2 2 2 2 2 2 2 2 2 2 2 2 2 2 2 2 2 2 2 2 2 2 2 2 2 35 3" xfId="12284"/>
    <cellStyle name="Normal 2 2 2 2 2 2 2 2 2 2 2 2 2 2 2 2 2 2 2 2 2 2 2 2 2 2 2 2 2 2 35 4" xfId="15418"/>
    <cellStyle name="Normal 2 2 2 2 2 2 2 2 2 2 2 2 2 2 2 2 2 2 2 2 2 2 2 2 2 2 2 2 2 2 35 5" xfId="18505"/>
    <cellStyle name="Normal 2 2 2 2 2 2 2 2 2 2 2 2 2 2 2 2 2 2 2 2 2 2 2 2 2 2 2 2 2 2 35 6" xfId="21525"/>
    <cellStyle name="Normal 2 2 2 2 2 2 2 2 2 2 2 2 2 2 2 2 2 2 2 2 2 2 2 2 2 2 2 2 2 2 35 7" xfId="24504"/>
    <cellStyle name="Normal 2 2 2 2 2 2 2 2 2 2 2 2 2 2 2 2 2 2 2 2 2 2 2 2 2 2 2 2 2 2 35 8" xfId="29249"/>
    <cellStyle name="Normal 2 2 2 2 2 2 2 2 2 2 2 2 2 2 2 2 2 2 2 2 2 2 2 2 2 2 2 2 2 2 35 9" xfId="24441"/>
    <cellStyle name="Normal 2 2 2 2 2 2 2 2 2 2 2 2 2 2 2 2 2 2 2 2 2 2 2 2 2 2 2 2 2 2 35_Tabla M" xfId="36938"/>
    <cellStyle name="Normal 2 2 2 2 2 2 2 2 2 2 2 2 2 2 2 2 2 2 2 2 2 2 2 2 2 2 2 2 2 2 36" xfId="4535"/>
    <cellStyle name="Normal 2 2 2 2 2 2 2 2 2 2 2 2 2 2 2 2 2 2 2 2 2 2 2 2 2 2 2 2 2 2 36 10" xfId="34856"/>
    <cellStyle name="Normal 2 2 2 2 2 2 2 2 2 2 2 2 2 2 2 2 2 2 2 2 2 2 2 2 2 2 2 2 2 2 36 2" xfId="9146"/>
    <cellStyle name="Normal 2 2 2 2 2 2 2 2 2 2 2 2 2 2 2 2 2 2 2 2 2 2 2 2 2 2 2 2 2 2 36 3" xfId="12285"/>
    <cellStyle name="Normal 2 2 2 2 2 2 2 2 2 2 2 2 2 2 2 2 2 2 2 2 2 2 2 2 2 2 2 2 2 2 36 4" xfId="15419"/>
    <cellStyle name="Normal 2 2 2 2 2 2 2 2 2 2 2 2 2 2 2 2 2 2 2 2 2 2 2 2 2 2 2 2 2 2 36 5" xfId="18506"/>
    <cellStyle name="Normal 2 2 2 2 2 2 2 2 2 2 2 2 2 2 2 2 2 2 2 2 2 2 2 2 2 2 2 2 2 2 36 6" xfId="21526"/>
    <cellStyle name="Normal 2 2 2 2 2 2 2 2 2 2 2 2 2 2 2 2 2 2 2 2 2 2 2 2 2 2 2 2 2 2 36 7" xfId="24505"/>
    <cellStyle name="Normal 2 2 2 2 2 2 2 2 2 2 2 2 2 2 2 2 2 2 2 2 2 2 2 2 2 2 2 2 2 2 36 8" xfId="28121"/>
    <cellStyle name="Normal 2 2 2 2 2 2 2 2 2 2 2 2 2 2 2 2 2 2 2 2 2 2 2 2 2 2 2 2 2 2 36 9" xfId="29788"/>
    <cellStyle name="Normal 2 2 2 2 2 2 2 2 2 2 2 2 2 2 2 2 2 2 2 2 2 2 2 2 2 2 2 2 2 2 36_Tabla M" xfId="36939"/>
    <cellStyle name="Normal 2 2 2 2 2 2 2 2 2 2 2 2 2 2 2 2 2 2 2 2 2 2 2 2 2 2 2 2 2 2 37" xfId="4536"/>
    <cellStyle name="Normal 2 2 2 2 2 2 2 2 2 2 2 2 2 2 2 2 2 2 2 2 2 2 2 2 2 2 2 2 2 2 37 10" xfId="34404"/>
    <cellStyle name="Normal 2 2 2 2 2 2 2 2 2 2 2 2 2 2 2 2 2 2 2 2 2 2 2 2 2 2 2 2 2 2 37 2" xfId="9147"/>
    <cellStyle name="Normal 2 2 2 2 2 2 2 2 2 2 2 2 2 2 2 2 2 2 2 2 2 2 2 2 2 2 2 2 2 2 37 3" xfId="12286"/>
    <cellStyle name="Normal 2 2 2 2 2 2 2 2 2 2 2 2 2 2 2 2 2 2 2 2 2 2 2 2 2 2 2 2 2 2 37 4" xfId="15420"/>
    <cellStyle name="Normal 2 2 2 2 2 2 2 2 2 2 2 2 2 2 2 2 2 2 2 2 2 2 2 2 2 2 2 2 2 2 37 5" xfId="18507"/>
    <cellStyle name="Normal 2 2 2 2 2 2 2 2 2 2 2 2 2 2 2 2 2 2 2 2 2 2 2 2 2 2 2 2 2 2 37 6" xfId="21527"/>
    <cellStyle name="Normal 2 2 2 2 2 2 2 2 2 2 2 2 2 2 2 2 2 2 2 2 2 2 2 2 2 2 2 2 2 2 37 7" xfId="24506"/>
    <cellStyle name="Normal 2 2 2 2 2 2 2 2 2 2 2 2 2 2 2 2 2 2 2 2 2 2 2 2 2 2 2 2 2 2 37 8" xfId="32479"/>
    <cellStyle name="Normal 2 2 2 2 2 2 2 2 2 2 2 2 2 2 2 2 2 2 2 2 2 2 2 2 2 2 2 2 2 2 37 9" xfId="33900"/>
    <cellStyle name="Normal 2 2 2 2 2 2 2 2 2 2 2 2 2 2 2 2 2 2 2 2 2 2 2 2 2 2 2 2 2 2 37_Tabla M" xfId="36940"/>
    <cellStyle name="Normal 2 2 2 2 2 2 2 2 2 2 2 2 2 2 2 2 2 2 2 2 2 2 2 2 2 2 2 2 2 2 38" xfId="4537"/>
    <cellStyle name="Normal 2 2 2 2 2 2 2 2 2 2 2 2 2 2 2 2 2 2 2 2 2 2 2 2 2 2 2 2 2 2 38 10" xfId="28744"/>
    <cellStyle name="Normal 2 2 2 2 2 2 2 2 2 2 2 2 2 2 2 2 2 2 2 2 2 2 2 2 2 2 2 2 2 2 38 2" xfId="9148"/>
    <cellStyle name="Normal 2 2 2 2 2 2 2 2 2 2 2 2 2 2 2 2 2 2 2 2 2 2 2 2 2 2 2 2 2 2 38 3" xfId="12287"/>
    <cellStyle name="Normal 2 2 2 2 2 2 2 2 2 2 2 2 2 2 2 2 2 2 2 2 2 2 2 2 2 2 2 2 2 2 38 4" xfId="15421"/>
    <cellStyle name="Normal 2 2 2 2 2 2 2 2 2 2 2 2 2 2 2 2 2 2 2 2 2 2 2 2 2 2 2 2 2 2 38 5" xfId="18508"/>
    <cellStyle name="Normal 2 2 2 2 2 2 2 2 2 2 2 2 2 2 2 2 2 2 2 2 2 2 2 2 2 2 2 2 2 2 38 6" xfId="21528"/>
    <cellStyle name="Normal 2 2 2 2 2 2 2 2 2 2 2 2 2 2 2 2 2 2 2 2 2 2 2 2 2 2 2 2 2 2 38 7" xfId="24507"/>
    <cellStyle name="Normal 2 2 2 2 2 2 2 2 2 2 2 2 2 2 2 2 2 2 2 2 2 2 2 2 2 2 2 2 2 2 38 8" xfId="31526"/>
    <cellStyle name="Normal 2 2 2 2 2 2 2 2 2 2 2 2 2 2 2 2 2 2 2 2 2 2 2 2 2 2 2 2 2 2 38 9" xfId="33141"/>
    <cellStyle name="Normal 2 2 2 2 2 2 2 2 2 2 2 2 2 2 2 2 2 2 2 2 2 2 2 2 2 2 2 2 2 2 38_Tabla M" xfId="36941"/>
    <cellStyle name="Normal 2 2 2 2 2 2 2 2 2 2 2 2 2 2 2 2 2 2 2 2 2 2 2 2 2 2 2 2 2 2 39" xfId="4538"/>
    <cellStyle name="Normal 2 2 2 2 2 2 2 2 2 2 2 2 2 2 2 2 2 2 2 2 2 2 2 2 2 2 2 2 2 2 39 10" xfId="28787"/>
    <cellStyle name="Normal 2 2 2 2 2 2 2 2 2 2 2 2 2 2 2 2 2 2 2 2 2 2 2 2 2 2 2 2 2 2 39 2" xfId="9149"/>
    <cellStyle name="Normal 2 2 2 2 2 2 2 2 2 2 2 2 2 2 2 2 2 2 2 2 2 2 2 2 2 2 2 2 2 2 39 3" xfId="12288"/>
    <cellStyle name="Normal 2 2 2 2 2 2 2 2 2 2 2 2 2 2 2 2 2 2 2 2 2 2 2 2 2 2 2 2 2 2 39 4" xfId="15422"/>
    <cellStyle name="Normal 2 2 2 2 2 2 2 2 2 2 2 2 2 2 2 2 2 2 2 2 2 2 2 2 2 2 2 2 2 2 39 5" xfId="18509"/>
    <cellStyle name="Normal 2 2 2 2 2 2 2 2 2 2 2 2 2 2 2 2 2 2 2 2 2 2 2 2 2 2 2 2 2 2 39 6" xfId="21529"/>
    <cellStyle name="Normal 2 2 2 2 2 2 2 2 2 2 2 2 2 2 2 2 2 2 2 2 2 2 2 2 2 2 2 2 2 2 39 7" xfId="24508"/>
    <cellStyle name="Normal 2 2 2 2 2 2 2 2 2 2 2 2 2 2 2 2 2 2 2 2 2 2 2 2 2 2 2 2 2 2 39 8" xfId="30416"/>
    <cellStyle name="Normal 2 2 2 2 2 2 2 2 2 2 2 2 2 2 2 2 2 2 2 2 2 2 2 2 2 2 2 2 2 2 39 9" xfId="30839"/>
    <cellStyle name="Normal 2 2 2 2 2 2 2 2 2 2 2 2 2 2 2 2 2 2 2 2 2 2 2 2 2 2 2 2 2 2 39_Tabla M" xfId="36942"/>
    <cellStyle name="Normal 2 2 2 2 2 2 2 2 2 2 2 2 2 2 2 2 2 2 2 2 2 2 2 2 2 2 2 2 2 2 4" xfId="4539"/>
    <cellStyle name="Normal 2 2 2 2 2 2 2 2 2 2 2 2 2 2 2 2 2 2 2 2 2 2 2 2 2 2 2 2 2 2 4 10" xfId="31436"/>
    <cellStyle name="Normal 2 2 2 2 2 2 2 2 2 2 2 2 2 2 2 2 2 2 2 2 2 2 2 2 2 2 2 2 2 2 4 2" xfId="9150"/>
    <cellStyle name="Normal 2 2 2 2 2 2 2 2 2 2 2 2 2 2 2 2 2 2 2 2 2 2 2 2 2 2 2 2 2 2 4 3" xfId="12289"/>
    <cellStyle name="Normal 2 2 2 2 2 2 2 2 2 2 2 2 2 2 2 2 2 2 2 2 2 2 2 2 2 2 2 2 2 2 4 4" xfId="15423"/>
    <cellStyle name="Normal 2 2 2 2 2 2 2 2 2 2 2 2 2 2 2 2 2 2 2 2 2 2 2 2 2 2 2 2 2 2 4 5" xfId="18510"/>
    <cellStyle name="Normal 2 2 2 2 2 2 2 2 2 2 2 2 2 2 2 2 2 2 2 2 2 2 2 2 2 2 2 2 2 2 4 6" xfId="21530"/>
    <cellStyle name="Normal 2 2 2 2 2 2 2 2 2 2 2 2 2 2 2 2 2 2 2 2 2 2 2 2 2 2 2 2 2 2 4 7" xfId="24509"/>
    <cellStyle name="Normal 2 2 2 2 2 2 2 2 2 2 2 2 2 2 2 2 2 2 2 2 2 2 2 2 2 2 2 2 2 2 4 8" xfId="29248"/>
    <cellStyle name="Normal 2 2 2 2 2 2 2 2 2 2 2 2 2 2 2 2 2 2 2 2 2 2 2 2 2 2 2 2 2 2 4 9" xfId="27214"/>
    <cellStyle name="Normal 2 2 2 2 2 2 2 2 2 2 2 2 2 2 2 2 2 2 2 2 2 2 2 2 2 2 2 2 2 2 4_Tabla M" xfId="36943"/>
    <cellStyle name="Normal 2 2 2 2 2 2 2 2 2 2 2 2 2 2 2 2 2 2 2 2 2 2 2 2 2 2 2 2 2 2 40" xfId="4540"/>
    <cellStyle name="Normal 2 2 2 2 2 2 2 2 2 2 2 2 2 2 2 2 2 2 2 2 2 2 2 2 2 2 2 2 2 2 40 10" xfId="35574"/>
    <cellStyle name="Normal 2 2 2 2 2 2 2 2 2 2 2 2 2 2 2 2 2 2 2 2 2 2 2 2 2 2 2 2 2 2 40 2" xfId="9151"/>
    <cellStyle name="Normal 2 2 2 2 2 2 2 2 2 2 2 2 2 2 2 2 2 2 2 2 2 2 2 2 2 2 2 2 2 2 40 3" xfId="12290"/>
    <cellStyle name="Normal 2 2 2 2 2 2 2 2 2 2 2 2 2 2 2 2 2 2 2 2 2 2 2 2 2 2 2 2 2 2 40 4" xfId="15424"/>
    <cellStyle name="Normal 2 2 2 2 2 2 2 2 2 2 2 2 2 2 2 2 2 2 2 2 2 2 2 2 2 2 2 2 2 2 40 5" xfId="18511"/>
    <cellStyle name="Normal 2 2 2 2 2 2 2 2 2 2 2 2 2 2 2 2 2 2 2 2 2 2 2 2 2 2 2 2 2 2 40 6" xfId="21531"/>
    <cellStyle name="Normal 2 2 2 2 2 2 2 2 2 2 2 2 2 2 2 2 2 2 2 2 2 2 2 2 2 2 2 2 2 2 40 7" xfId="24510"/>
    <cellStyle name="Normal 2 2 2 2 2 2 2 2 2 2 2 2 2 2 2 2 2 2 2 2 2 2 2 2 2 2 2 2 2 2 40 8" xfId="28120"/>
    <cellStyle name="Normal 2 2 2 2 2 2 2 2 2 2 2 2 2 2 2 2 2 2 2 2 2 2 2 2 2 2 2 2 2 2 40 9" xfId="30915"/>
    <cellStyle name="Normal 2 2 2 2 2 2 2 2 2 2 2 2 2 2 2 2 2 2 2 2 2 2 2 2 2 2 2 2 2 2 40_Tabla M" xfId="36944"/>
    <cellStyle name="Normal 2 2 2 2 2 2 2 2 2 2 2 2 2 2 2 2 2 2 2 2 2 2 2 2 2 2 2 2 2 2 41" xfId="4541"/>
    <cellStyle name="Normal 2 2 2 2 2 2 2 2 2 2 2 2 2 2 2 2 2 2 2 2 2 2 2 2 2 2 2 2 2 2 41 10" xfId="35310"/>
    <cellStyle name="Normal 2 2 2 2 2 2 2 2 2 2 2 2 2 2 2 2 2 2 2 2 2 2 2 2 2 2 2 2 2 2 41 2" xfId="9152"/>
    <cellStyle name="Normal 2 2 2 2 2 2 2 2 2 2 2 2 2 2 2 2 2 2 2 2 2 2 2 2 2 2 2 2 2 2 41 3" xfId="12291"/>
    <cellStyle name="Normal 2 2 2 2 2 2 2 2 2 2 2 2 2 2 2 2 2 2 2 2 2 2 2 2 2 2 2 2 2 2 41 4" xfId="15425"/>
    <cellStyle name="Normal 2 2 2 2 2 2 2 2 2 2 2 2 2 2 2 2 2 2 2 2 2 2 2 2 2 2 2 2 2 2 41 5" xfId="18512"/>
    <cellStyle name="Normal 2 2 2 2 2 2 2 2 2 2 2 2 2 2 2 2 2 2 2 2 2 2 2 2 2 2 2 2 2 2 41 6" xfId="21532"/>
    <cellStyle name="Normal 2 2 2 2 2 2 2 2 2 2 2 2 2 2 2 2 2 2 2 2 2 2 2 2 2 2 2 2 2 2 41 7" xfId="24511"/>
    <cellStyle name="Normal 2 2 2 2 2 2 2 2 2 2 2 2 2 2 2 2 2 2 2 2 2 2 2 2 2 2 2 2 2 2 41 8" xfId="32478"/>
    <cellStyle name="Normal 2 2 2 2 2 2 2 2 2 2 2 2 2 2 2 2 2 2 2 2 2 2 2 2 2 2 2 2 2 2 41 9" xfId="33899"/>
    <cellStyle name="Normal 2 2 2 2 2 2 2 2 2 2 2 2 2 2 2 2 2 2 2 2 2 2 2 2 2 2 2 2 2 2 41_Tabla M" xfId="36945"/>
    <cellStyle name="Normal 2 2 2 2 2 2 2 2 2 2 2 2 2 2 2 2 2 2 2 2 2 2 2 2 2 2 2 2 2 2 42" xfId="4542"/>
    <cellStyle name="Normal 2 2 2 2 2 2 2 2 2 2 2 2 2 2 2 2 2 2 2 2 2 2 2 2 2 2 2 2 2 2 42 10" xfId="34855"/>
    <cellStyle name="Normal 2 2 2 2 2 2 2 2 2 2 2 2 2 2 2 2 2 2 2 2 2 2 2 2 2 2 2 2 2 2 42 2" xfId="9153"/>
    <cellStyle name="Normal 2 2 2 2 2 2 2 2 2 2 2 2 2 2 2 2 2 2 2 2 2 2 2 2 2 2 2 2 2 2 42 3" xfId="12292"/>
    <cellStyle name="Normal 2 2 2 2 2 2 2 2 2 2 2 2 2 2 2 2 2 2 2 2 2 2 2 2 2 2 2 2 2 2 42 4" xfId="15426"/>
    <cellStyle name="Normal 2 2 2 2 2 2 2 2 2 2 2 2 2 2 2 2 2 2 2 2 2 2 2 2 2 2 2 2 2 2 42 5" xfId="18513"/>
    <cellStyle name="Normal 2 2 2 2 2 2 2 2 2 2 2 2 2 2 2 2 2 2 2 2 2 2 2 2 2 2 2 2 2 2 42 6" xfId="21533"/>
    <cellStyle name="Normal 2 2 2 2 2 2 2 2 2 2 2 2 2 2 2 2 2 2 2 2 2 2 2 2 2 2 2 2 2 2 42 7" xfId="24512"/>
    <cellStyle name="Normal 2 2 2 2 2 2 2 2 2 2 2 2 2 2 2 2 2 2 2 2 2 2 2 2 2 2 2 2 2 2 42 8" xfId="31525"/>
    <cellStyle name="Normal 2 2 2 2 2 2 2 2 2 2 2 2 2 2 2 2 2 2 2 2 2 2 2 2 2 2 2 2 2 2 42 9" xfId="33140"/>
    <cellStyle name="Normal 2 2 2 2 2 2 2 2 2 2 2 2 2 2 2 2 2 2 2 2 2 2 2 2 2 2 2 2 2 2 42_Tabla M" xfId="36946"/>
    <cellStyle name="Normal 2 2 2 2 2 2 2 2 2 2 2 2 2 2 2 2 2 2 2 2 2 2 2 2 2 2 2 2 2 2 43" xfId="4543"/>
    <cellStyle name="Normal 2 2 2 2 2 2 2 2 2 2 2 2 2 2 2 2 2 2 2 2 2 2 2 2 2 2 2 2 2 2 43 10" xfId="34403"/>
    <cellStyle name="Normal 2 2 2 2 2 2 2 2 2 2 2 2 2 2 2 2 2 2 2 2 2 2 2 2 2 2 2 2 2 2 43 2" xfId="9154"/>
    <cellStyle name="Normal 2 2 2 2 2 2 2 2 2 2 2 2 2 2 2 2 2 2 2 2 2 2 2 2 2 2 2 2 2 2 43 3" xfId="12293"/>
    <cellStyle name="Normal 2 2 2 2 2 2 2 2 2 2 2 2 2 2 2 2 2 2 2 2 2 2 2 2 2 2 2 2 2 2 43 4" xfId="15427"/>
    <cellStyle name="Normal 2 2 2 2 2 2 2 2 2 2 2 2 2 2 2 2 2 2 2 2 2 2 2 2 2 2 2 2 2 2 43 5" xfId="18514"/>
    <cellStyle name="Normal 2 2 2 2 2 2 2 2 2 2 2 2 2 2 2 2 2 2 2 2 2 2 2 2 2 2 2 2 2 2 43 6" xfId="21534"/>
    <cellStyle name="Normal 2 2 2 2 2 2 2 2 2 2 2 2 2 2 2 2 2 2 2 2 2 2 2 2 2 2 2 2 2 2 43 7" xfId="24513"/>
    <cellStyle name="Normal 2 2 2 2 2 2 2 2 2 2 2 2 2 2 2 2 2 2 2 2 2 2 2 2 2 2 2 2 2 2 43 8" xfId="30415"/>
    <cellStyle name="Normal 2 2 2 2 2 2 2 2 2 2 2 2 2 2 2 2 2 2 2 2 2 2 2 2 2 2 2 2 2 2 43 9" xfId="26999"/>
    <cellStyle name="Normal 2 2 2 2 2 2 2 2 2 2 2 2 2 2 2 2 2 2 2 2 2 2 2 2 2 2 2 2 2 2 43_Tabla M" xfId="36947"/>
    <cellStyle name="Normal 2 2 2 2 2 2 2 2 2 2 2 2 2 2 2 2 2 2 2 2 2 2 2 2 2 2 2 2 2 2 44" xfId="4544"/>
    <cellStyle name="Normal 2 2 2 2 2 2 2 2 2 2 2 2 2 2 2 2 2 2 2 2 2 2 2 2 2 2 2 2 2 2 44 10" xfId="31070"/>
    <cellStyle name="Normal 2 2 2 2 2 2 2 2 2 2 2 2 2 2 2 2 2 2 2 2 2 2 2 2 2 2 2 2 2 2 44 2" xfId="9155"/>
    <cellStyle name="Normal 2 2 2 2 2 2 2 2 2 2 2 2 2 2 2 2 2 2 2 2 2 2 2 2 2 2 2 2 2 2 44 3" xfId="12294"/>
    <cellStyle name="Normal 2 2 2 2 2 2 2 2 2 2 2 2 2 2 2 2 2 2 2 2 2 2 2 2 2 2 2 2 2 2 44 4" xfId="15428"/>
    <cellStyle name="Normal 2 2 2 2 2 2 2 2 2 2 2 2 2 2 2 2 2 2 2 2 2 2 2 2 2 2 2 2 2 2 44 5" xfId="18515"/>
    <cellStyle name="Normal 2 2 2 2 2 2 2 2 2 2 2 2 2 2 2 2 2 2 2 2 2 2 2 2 2 2 2 2 2 2 44 6" xfId="21535"/>
    <cellStyle name="Normal 2 2 2 2 2 2 2 2 2 2 2 2 2 2 2 2 2 2 2 2 2 2 2 2 2 2 2 2 2 2 44 7" xfId="24514"/>
    <cellStyle name="Normal 2 2 2 2 2 2 2 2 2 2 2 2 2 2 2 2 2 2 2 2 2 2 2 2 2 2 2 2 2 2 44 8" xfId="29247"/>
    <cellStyle name="Normal 2 2 2 2 2 2 2 2 2 2 2 2 2 2 2 2 2 2 2 2 2 2 2 2 2 2 2 2 2 2 44 9" xfId="28371"/>
    <cellStyle name="Normal 2 2 2 2 2 2 2 2 2 2 2 2 2 2 2 2 2 2 2 2 2 2 2 2 2 2 2 2 2 2 44_Tabla M" xfId="36948"/>
    <cellStyle name="Normal 2 2 2 2 2 2 2 2 2 2 2 2 2 2 2 2 2 2 2 2 2 2 2 2 2 2 2 2 2 2 45" xfId="4545"/>
    <cellStyle name="Normal 2 2 2 2 2 2 2 2 2 2 2 2 2 2 2 2 2 2 2 2 2 2 2 2 2 2 2 2 2 2 45 10" xfId="30863"/>
    <cellStyle name="Normal 2 2 2 2 2 2 2 2 2 2 2 2 2 2 2 2 2 2 2 2 2 2 2 2 2 2 2 2 2 2 45 2" xfId="9156"/>
    <cellStyle name="Normal 2 2 2 2 2 2 2 2 2 2 2 2 2 2 2 2 2 2 2 2 2 2 2 2 2 2 2 2 2 2 45 3" xfId="12295"/>
    <cellStyle name="Normal 2 2 2 2 2 2 2 2 2 2 2 2 2 2 2 2 2 2 2 2 2 2 2 2 2 2 2 2 2 2 45 4" xfId="15429"/>
    <cellStyle name="Normal 2 2 2 2 2 2 2 2 2 2 2 2 2 2 2 2 2 2 2 2 2 2 2 2 2 2 2 2 2 2 45 5" xfId="18516"/>
    <cellStyle name="Normal 2 2 2 2 2 2 2 2 2 2 2 2 2 2 2 2 2 2 2 2 2 2 2 2 2 2 2 2 2 2 45 6" xfId="21536"/>
    <cellStyle name="Normal 2 2 2 2 2 2 2 2 2 2 2 2 2 2 2 2 2 2 2 2 2 2 2 2 2 2 2 2 2 2 45 7" xfId="24515"/>
    <cellStyle name="Normal 2 2 2 2 2 2 2 2 2 2 2 2 2 2 2 2 2 2 2 2 2 2 2 2 2 2 2 2 2 2 45 8" xfId="28119"/>
    <cellStyle name="Normal 2 2 2 2 2 2 2 2 2 2 2 2 2 2 2 2 2 2 2 2 2 2 2 2 2 2 2 2 2 2 45 9" xfId="31908"/>
    <cellStyle name="Normal 2 2 2 2 2 2 2 2 2 2 2 2 2 2 2 2 2 2 2 2 2 2 2 2 2 2 2 2 2 2 45_Tabla M" xfId="36949"/>
    <cellStyle name="Normal 2 2 2 2 2 2 2 2 2 2 2 2 2 2 2 2 2 2 2 2 2 2 2 2 2 2 2 2 2 2 46" xfId="4546"/>
    <cellStyle name="Normal 2 2 2 2 2 2 2 2 2 2 2 2 2 2 2 2 2 2 2 2 2 2 2 2 2 2 2 2 2 2 46 10" xfId="30328"/>
    <cellStyle name="Normal 2 2 2 2 2 2 2 2 2 2 2 2 2 2 2 2 2 2 2 2 2 2 2 2 2 2 2 2 2 2 46 2" xfId="9157"/>
    <cellStyle name="Normal 2 2 2 2 2 2 2 2 2 2 2 2 2 2 2 2 2 2 2 2 2 2 2 2 2 2 2 2 2 2 46 3" xfId="12296"/>
    <cellStyle name="Normal 2 2 2 2 2 2 2 2 2 2 2 2 2 2 2 2 2 2 2 2 2 2 2 2 2 2 2 2 2 2 46 4" xfId="15430"/>
    <cellStyle name="Normal 2 2 2 2 2 2 2 2 2 2 2 2 2 2 2 2 2 2 2 2 2 2 2 2 2 2 2 2 2 2 46 5" xfId="18517"/>
    <cellStyle name="Normal 2 2 2 2 2 2 2 2 2 2 2 2 2 2 2 2 2 2 2 2 2 2 2 2 2 2 2 2 2 2 46 6" xfId="21537"/>
    <cellStyle name="Normal 2 2 2 2 2 2 2 2 2 2 2 2 2 2 2 2 2 2 2 2 2 2 2 2 2 2 2 2 2 2 46 7" xfId="24516"/>
    <cellStyle name="Normal 2 2 2 2 2 2 2 2 2 2 2 2 2 2 2 2 2 2 2 2 2 2 2 2 2 2 2 2 2 2 46 8" xfId="32477"/>
    <cellStyle name="Normal 2 2 2 2 2 2 2 2 2 2 2 2 2 2 2 2 2 2 2 2 2 2 2 2 2 2 2 2 2 2 46 9" xfId="33898"/>
    <cellStyle name="Normal 2 2 2 2 2 2 2 2 2 2 2 2 2 2 2 2 2 2 2 2 2 2 2 2 2 2 2 2 2 2 46_Tabla M" xfId="36950"/>
    <cellStyle name="Normal 2 2 2 2 2 2 2 2 2 2 2 2 2 2 2 2 2 2 2 2 2 2 2 2 2 2 2 2 2 2 47" xfId="4547"/>
    <cellStyle name="Normal 2 2 2 2 2 2 2 2 2 2 2 2 2 2 2 2 2 2 2 2 2 2 2 2 2 2 2 2 2 2 47 10" xfId="35662"/>
    <cellStyle name="Normal 2 2 2 2 2 2 2 2 2 2 2 2 2 2 2 2 2 2 2 2 2 2 2 2 2 2 2 2 2 2 47 2" xfId="9158"/>
    <cellStyle name="Normal 2 2 2 2 2 2 2 2 2 2 2 2 2 2 2 2 2 2 2 2 2 2 2 2 2 2 2 2 2 2 47 3" xfId="12297"/>
    <cellStyle name="Normal 2 2 2 2 2 2 2 2 2 2 2 2 2 2 2 2 2 2 2 2 2 2 2 2 2 2 2 2 2 2 47 4" xfId="15431"/>
    <cellStyle name="Normal 2 2 2 2 2 2 2 2 2 2 2 2 2 2 2 2 2 2 2 2 2 2 2 2 2 2 2 2 2 2 47 5" xfId="18518"/>
    <cellStyle name="Normal 2 2 2 2 2 2 2 2 2 2 2 2 2 2 2 2 2 2 2 2 2 2 2 2 2 2 2 2 2 2 47 6" xfId="21538"/>
    <cellStyle name="Normal 2 2 2 2 2 2 2 2 2 2 2 2 2 2 2 2 2 2 2 2 2 2 2 2 2 2 2 2 2 2 47 7" xfId="24517"/>
    <cellStyle name="Normal 2 2 2 2 2 2 2 2 2 2 2 2 2 2 2 2 2 2 2 2 2 2 2 2 2 2 2 2 2 2 47 8" xfId="31524"/>
    <cellStyle name="Normal 2 2 2 2 2 2 2 2 2 2 2 2 2 2 2 2 2 2 2 2 2 2 2 2 2 2 2 2 2 2 47 9" xfId="33139"/>
    <cellStyle name="Normal 2 2 2 2 2 2 2 2 2 2 2 2 2 2 2 2 2 2 2 2 2 2 2 2 2 2 2 2 2 2 47_Tabla M" xfId="36951"/>
    <cellStyle name="Normal 2 2 2 2 2 2 2 2 2 2 2 2 2 2 2 2 2 2 2 2 2 2 2 2 2 2 2 2 2 2 48" xfId="8177"/>
    <cellStyle name="Normal 2 2 2 2 2 2 2 2 2 2 2 2 2 2 2 2 2 2 2 2 2 2 2 2 2 2 2 2 2 2 49" xfId="9594"/>
    <cellStyle name="Normal 2 2 2 2 2 2 2 2 2 2 2 2 2 2 2 2 2 2 2 2 2 2 2 2 2 2 2 2 2 2 5" xfId="4548"/>
    <cellStyle name="Normal 2 2 2 2 2 2 2 2 2 2 2 2 2 2 2 2 2 2 2 2 2 2 2 2 2 2 2 2 2 2 5 10" xfId="35309"/>
    <cellStyle name="Normal 2 2 2 2 2 2 2 2 2 2 2 2 2 2 2 2 2 2 2 2 2 2 2 2 2 2 2 2 2 2 5 2" xfId="9159"/>
    <cellStyle name="Normal 2 2 2 2 2 2 2 2 2 2 2 2 2 2 2 2 2 2 2 2 2 2 2 2 2 2 2 2 2 2 5 3" xfId="12298"/>
    <cellStyle name="Normal 2 2 2 2 2 2 2 2 2 2 2 2 2 2 2 2 2 2 2 2 2 2 2 2 2 2 2 2 2 2 5 4" xfId="15432"/>
    <cellStyle name="Normal 2 2 2 2 2 2 2 2 2 2 2 2 2 2 2 2 2 2 2 2 2 2 2 2 2 2 2 2 2 2 5 5" xfId="18519"/>
    <cellStyle name="Normal 2 2 2 2 2 2 2 2 2 2 2 2 2 2 2 2 2 2 2 2 2 2 2 2 2 2 2 2 2 2 5 6" xfId="21539"/>
    <cellStyle name="Normal 2 2 2 2 2 2 2 2 2 2 2 2 2 2 2 2 2 2 2 2 2 2 2 2 2 2 2 2 2 2 5 7" xfId="24518"/>
    <cellStyle name="Normal 2 2 2 2 2 2 2 2 2 2 2 2 2 2 2 2 2 2 2 2 2 2 2 2 2 2 2 2 2 2 5 8" xfId="30414"/>
    <cellStyle name="Normal 2 2 2 2 2 2 2 2 2 2 2 2 2 2 2 2 2 2 2 2 2 2 2 2 2 2 2 2 2 2 5 9" xfId="27400"/>
    <cellStyle name="Normal 2 2 2 2 2 2 2 2 2 2 2 2 2 2 2 2 2 2 2 2 2 2 2 2 2 2 2 2 2 2 5_Tabla M" xfId="36952"/>
    <cellStyle name="Normal 2 2 2 2 2 2 2 2 2 2 2 2 2 2 2 2 2 2 2 2 2 2 2 2 2 2 2 2 2 2 50" xfId="12733"/>
    <cellStyle name="Normal 2 2 2 2 2 2 2 2 2 2 2 2 2 2 2 2 2 2 2 2 2 2 2 2 2 2 2 2 2 2 51" xfId="15846"/>
    <cellStyle name="Normal 2 2 2 2 2 2 2 2 2 2 2 2 2 2 2 2 2 2 2 2 2 2 2 2 2 2 2 2 2 2 52" xfId="18911"/>
    <cellStyle name="Normal 2 2 2 2 2 2 2 2 2 2 2 2 2 2 2 2 2 2 2 2 2 2 2 2 2 2 2 2 2 2 53" xfId="21926"/>
    <cellStyle name="Normal 2 2 2 2 2 2 2 2 2 2 2 2 2 2 2 2 2 2 2 2 2 2 2 2 2 2 2 2 2 2 54" xfId="29366"/>
    <cellStyle name="Normal 2 2 2 2 2 2 2 2 2 2 2 2 2 2 2 2 2 2 2 2 2 2 2 2 2 2 2 2 2 2 55" xfId="30778"/>
    <cellStyle name="Normal 2 2 2 2 2 2 2 2 2 2 2 2 2 2 2 2 2 2 2 2 2 2 2 2 2 2 2 2 2 2 56" xfId="30814"/>
    <cellStyle name="Normal 2 2 2 2 2 2 2 2 2 2 2 2 2 2 2 2 2 2 2 2 2 2 2 2 2 2 2 2 2 2 6" xfId="4549"/>
    <cellStyle name="Normal 2 2 2 2 2 2 2 2 2 2 2 2 2 2 2 2 2 2 2 2 2 2 2 2 2 2 2 2 2 2 6 10" xfId="34854"/>
    <cellStyle name="Normal 2 2 2 2 2 2 2 2 2 2 2 2 2 2 2 2 2 2 2 2 2 2 2 2 2 2 2 2 2 2 6 2" xfId="9160"/>
    <cellStyle name="Normal 2 2 2 2 2 2 2 2 2 2 2 2 2 2 2 2 2 2 2 2 2 2 2 2 2 2 2 2 2 2 6 3" xfId="12299"/>
    <cellStyle name="Normal 2 2 2 2 2 2 2 2 2 2 2 2 2 2 2 2 2 2 2 2 2 2 2 2 2 2 2 2 2 2 6 4" xfId="15433"/>
    <cellStyle name="Normal 2 2 2 2 2 2 2 2 2 2 2 2 2 2 2 2 2 2 2 2 2 2 2 2 2 2 2 2 2 2 6 5" xfId="18520"/>
    <cellStyle name="Normal 2 2 2 2 2 2 2 2 2 2 2 2 2 2 2 2 2 2 2 2 2 2 2 2 2 2 2 2 2 2 6 6" xfId="21540"/>
    <cellStyle name="Normal 2 2 2 2 2 2 2 2 2 2 2 2 2 2 2 2 2 2 2 2 2 2 2 2 2 2 2 2 2 2 6 7" xfId="24519"/>
    <cellStyle name="Normal 2 2 2 2 2 2 2 2 2 2 2 2 2 2 2 2 2 2 2 2 2 2 2 2 2 2 2 2 2 2 6 8" xfId="29246"/>
    <cellStyle name="Normal 2 2 2 2 2 2 2 2 2 2 2 2 2 2 2 2 2 2 2 2 2 2 2 2 2 2 2 2 2 2 6 9" xfId="29503"/>
    <cellStyle name="Normal 2 2 2 2 2 2 2 2 2 2 2 2 2 2 2 2 2 2 2 2 2 2 2 2 2 2 2 2 2 2 6_Tabla M" xfId="36953"/>
    <cellStyle name="Normal 2 2 2 2 2 2 2 2 2 2 2 2 2 2 2 2 2 2 2 2 2 2 2 2 2 2 2 2 2 2 7" xfId="4550"/>
    <cellStyle name="Normal 2 2 2 2 2 2 2 2 2 2 2 2 2 2 2 2 2 2 2 2 2 2 2 2 2 2 2 2 2 2 7 10" xfId="34402"/>
    <cellStyle name="Normal 2 2 2 2 2 2 2 2 2 2 2 2 2 2 2 2 2 2 2 2 2 2 2 2 2 2 2 2 2 2 7 2" xfId="9161"/>
    <cellStyle name="Normal 2 2 2 2 2 2 2 2 2 2 2 2 2 2 2 2 2 2 2 2 2 2 2 2 2 2 2 2 2 2 7 3" xfId="12300"/>
    <cellStyle name="Normal 2 2 2 2 2 2 2 2 2 2 2 2 2 2 2 2 2 2 2 2 2 2 2 2 2 2 2 2 2 2 7 4" xfId="15434"/>
    <cellStyle name="Normal 2 2 2 2 2 2 2 2 2 2 2 2 2 2 2 2 2 2 2 2 2 2 2 2 2 2 2 2 2 2 7 5" xfId="18521"/>
    <cellStyle name="Normal 2 2 2 2 2 2 2 2 2 2 2 2 2 2 2 2 2 2 2 2 2 2 2 2 2 2 2 2 2 2 7 6" xfId="21541"/>
    <cellStyle name="Normal 2 2 2 2 2 2 2 2 2 2 2 2 2 2 2 2 2 2 2 2 2 2 2 2 2 2 2 2 2 2 7 7" xfId="24520"/>
    <cellStyle name="Normal 2 2 2 2 2 2 2 2 2 2 2 2 2 2 2 2 2 2 2 2 2 2 2 2 2 2 2 2 2 2 7 8" xfId="28118"/>
    <cellStyle name="Normal 2 2 2 2 2 2 2 2 2 2 2 2 2 2 2 2 2 2 2 2 2 2 2 2 2 2 2 2 2 2 7 9" xfId="27494"/>
    <cellStyle name="Normal 2 2 2 2 2 2 2 2 2 2 2 2 2 2 2 2 2 2 2 2 2 2 2 2 2 2 2 2 2 2 7_Tabla M" xfId="36954"/>
    <cellStyle name="Normal 2 2 2 2 2 2 2 2 2 2 2 2 2 2 2 2 2 2 2 2 2 2 2 2 2 2 2 2 2 2 8" xfId="4551"/>
    <cellStyle name="Normal 2 2 2 2 2 2 2 2 2 2 2 2 2 2 2 2 2 2 2 2 2 2 2 2 2 2 2 2 2 2 8 10" xfId="25468"/>
    <cellStyle name="Normal 2 2 2 2 2 2 2 2 2 2 2 2 2 2 2 2 2 2 2 2 2 2 2 2 2 2 2 2 2 2 8 2" xfId="9162"/>
    <cellStyle name="Normal 2 2 2 2 2 2 2 2 2 2 2 2 2 2 2 2 2 2 2 2 2 2 2 2 2 2 2 2 2 2 8 3" xfId="12301"/>
    <cellStyle name="Normal 2 2 2 2 2 2 2 2 2 2 2 2 2 2 2 2 2 2 2 2 2 2 2 2 2 2 2 2 2 2 8 4" xfId="15435"/>
    <cellStyle name="Normal 2 2 2 2 2 2 2 2 2 2 2 2 2 2 2 2 2 2 2 2 2 2 2 2 2 2 2 2 2 2 8 5" xfId="18522"/>
    <cellStyle name="Normal 2 2 2 2 2 2 2 2 2 2 2 2 2 2 2 2 2 2 2 2 2 2 2 2 2 2 2 2 2 2 8 6" xfId="21542"/>
    <cellStyle name="Normal 2 2 2 2 2 2 2 2 2 2 2 2 2 2 2 2 2 2 2 2 2 2 2 2 2 2 2 2 2 2 8 7" xfId="24521"/>
    <cellStyle name="Normal 2 2 2 2 2 2 2 2 2 2 2 2 2 2 2 2 2 2 2 2 2 2 2 2 2 2 2 2 2 2 8 8" xfId="32476"/>
    <cellStyle name="Normal 2 2 2 2 2 2 2 2 2 2 2 2 2 2 2 2 2 2 2 2 2 2 2 2 2 2 2 2 2 2 8 9" xfId="33897"/>
    <cellStyle name="Normal 2 2 2 2 2 2 2 2 2 2 2 2 2 2 2 2 2 2 2 2 2 2 2 2 2 2 2 2 2 2 8_Tabla M" xfId="36955"/>
    <cellStyle name="Normal 2 2 2 2 2 2 2 2 2 2 2 2 2 2 2 2 2 2 2 2 2 2 2 2 2 2 2 2 2 2 9" xfId="4552"/>
    <cellStyle name="Normal 2 2 2 2 2 2 2 2 2 2 2 2 2 2 2 2 2 2 2 2 2 2 2 2 2 2 2 2 2 2 9 10" xfId="27176"/>
    <cellStyle name="Normal 2 2 2 2 2 2 2 2 2 2 2 2 2 2 2 2 2 2 2 2 2 2 2 2 2 2 2 2 2 2 9 2" xfId="9163"/>
    <cellStyle name="Normal 2 2 2 2 2 2 2 2 2 2 2 2 2 2 2 2 2 2 2 2 2 2 2 2 2 2 2 2 2 2 9 3" xfId="12302"/>
    <cellStyle name="Normal 2 2 2 2 2 2 2 2 2 2 2 2 2 2 2 2 2 2 2 2 2 2 2 2 2 2 2 2 2 2 9 4" xfId="15436"/>
    <cellStyle name="Normal 2 2 2 2 2 2 2 2 2 2 2 2 2 2 2 2 2 2 2 2 2 2 2 2 2 2 2 2 2 2 9 5" xfId="18523"/>
    <cellStyle name="Normal 2 2 2 2 2 2 2 2 2 2 2 2 2 2 2 2 2 2 2 2 2 2 2 2 2 2 2 2 2 2 9 6" xfId="21543"/>
    <cellStyle name="Normal 2 2 2 2 2 2 2 2 2 2 2 2 2 2 2 2 2 2 2 2 2 2 2 2 2 2 2 2 2 2 9 7" xfId="24522"/>
    <cellStyle name="Normal 2 2 2 2 2 2 2 2 2 2 2 2 2 2 2 2 2 2 2 2 2 2 2 2 2 2 2 2 2 2 9 8" xfId="31523"/>
    <cellStyle name="Normal 2 2 2 2 2 2 2 2 2 2 2 2 2 2 2 2 2 2 2 2 2 2 2 2 2 2 2 2 2 2 9 9" xfId="33138"/>
    <cellStyle name="Normal 2 2 2 2 2 2 2 2 2 2 2 2 2 2 2 2 2 2 2 2 2 2 2 2 2 2 2 2 2 2 9_Tabla M" xfId="36956"/>
    <cellStyle name="Normal 2 2 2 2 2 2 2 2 2 2 2 2 2 2 2 2 2 2 2 2 2 2 2 2 2 2 2 2 2 2_Tabla M" xfId="36416"/>
    <cellStyle name="Normal 2 2 2 2 2 2 2 2 2 2 2 2 2 2 2 2 2 2 2 2 2 2 2 2 2 2 2 2 2 20" xfId="4553"/>
    <cellStyle name="Normal 2 2 2 2 2 2 2 2 2 2 2 2 2 2 2 2 2 2 2 2 2 2 2 2 2 2 2 2 2 21" xfId="4554"/>
    <cellStyle name="Normal 2 2 2 2 2 2 2 2 2 2 2 2 2 2 2 2 2 2 2 2 2 2 2 2 2 2 2 2 2 22" xfId="4555"/>
    <cellStyle name="Normal 2 2 2 2 2 2 2 2 2 2 2 2 2 2 2 2 2 2 2 2 2 2 2 2 2 2 2 2 2 23" xfId="4556"/>
    <cellStyle name="Normal 2 2 2 2 2 2 2 2 2 2 2 2 2 2 2 2 2 2 2 2 2 2 2 2 2 2 2 2 2 24" xfId="4557"/>
    <cellStyle name="Normal 2 2 2 2 2 2 2 2 2 2 2 2 2 2 2 2 2 2 2 2 2 2 2 2 2 2 2 2 2 25" xfId="4558"/>
    <cellStyle name="Normal 2 2 2 2 2 2 2 2 2 2 2 2 2 2 2 2 2 2 2 2 2 2 2 2 2 2 2 2 2 26" xfId="4559"/>
    <cellStyle name="Normal 2 2 2 2 2 2 2 2 2 2 2 2 2 2 2 2 2 2 2 2 2 2 2 2 2 2 2 2 2 27" xfId="4560"/>
    <cellStyle name="Normal 2 2 2 2 2 2 2 2 2 2 2 2 2 2 2 2 2 2 2 2 2 2 2 2 2 2 2 2 2 28" xfId="4561"/>
    <cellStyle name="Normal 2 2 2 2 2 2 2 2 2 2 2 2 2 2 2 2 2 2 2 2 2 2 2 2 2 2 2 2 2 29" xfId="4562"/>
    <cellStyle name="Normal 2 2 2 2 2 2 2 2 2 2 2 2 2 2 2 2 2 2 2 2 2 2 2 2 2 2 2 2 2 3" xfId="4563"/>
    <cellStyle name="Normal 2 2 2 2 2 2 2 2 2 2 2 2 2 2 2 2 2 2 2 2 2 2 2 2 2 2 2 2 2 30" xfId="4564"/>
    <cellStyle name="Normal 2 2 2 2 2 2 2 2 2 2 2 2 2 2 2 2 2 2 2 2 2 2 2 2 2 2 2 2 2 31" xfId="4565"/>
    <cellStyle name="Normal 2 2 2 2 2 2 2 2 2 2 2 2 2 2 2 2 2 2 2 2 2 2 2 2 2 2 2 2 2 32" xfId="4566"/>
    <cellStyle name="Normal 2 2 2 2 2 2 2 2 2 2 2 2 2 2 2 2 2 2 2 2 2 2 2 2 2 2 2 2 2 33" xfId="4567"/>
    <cellStyle name="Normal 2 2 2 2 2 2 2 2 2 2 2 2 2 2 2 2 2 2 2 2 2 2 2 2 2 2 2 2 2 34" xfId="4568"/>
    <cellStyle name="Normal 2 2 2 2 2 2 2 2 2 2 2 2 2 2 2 2 2 2 2 2 2 2 2 2 2 2 2 2 2 35" xfId="4569"/>
    <cellStyle name="Normal 2 2 2 2 2 2 2 2 2 2 2 2 2 2 2 2 2 2 2 2 2 2 2 2 2 2 2 2 2 36" xfId="4570"/>
    <cellStyle name="Normal 2 2 2 2 2 2 2 2 2 2 2 2 2 2 2 2 2 2 2 2 2 2 2 2 2 2 2 2 2 37" xfId="4571"/>
    <cellStyle name="Normal 2 2 2 2 2 2 2 2 2 2 2 2 2 2 2 2 2 2 2 2 2 2 2 2 2 2 2 2 2 38" xfId="4572"/>
    <cellStyle name="Normal 2 2 2 2 2 2 2 2 2 2 2 2 2 2 2 2 2 2 2 2 2 2 2 2 2 2 2 2 2 39" xfId="4573"/>
    <cellStyle name="Normal 2 2 2 2 2 2 2 2 2 2 2 2 2 2 2 2 2 2 2 2 2 2 2 2 2 2 2 2 2 4" xfId="4574"/>
    <cellStyle name="Normal 2 2 2 2 2 2 2 2 2 2 2 2 2 2 2 2 2 2 2 2 2 2 2 2 2 2 2 2 2 40" xfId="4575"/>
    <cellStyle name="Normal 2 2 2 2 2 2 2 2 2 2 2 2 2 2 2 2 2 2 2 2 2 2 2 2 2 2 2 2 2 41" xfId="4576"/>
    <cellStyle name="Normal 2 2 2 2 2 2 2 2 2 2 2 2 2 2 2 2 2 2 2 2 2 2 2 2 2 2 2 2 2 42" xfId="4577"/>
    <cellStyle name="Normal 2 2 2 2 2 2 2 2 2 2 2 2 2 2 2 2 2 2 2 2 2 2 2 2 2 2 2 2 2 43" xfId="4578"/>
    <cellStyle name="Normal 2 2 2 2 2 2 2 2 2 2 2 2 2 2 2 2 2 2 2 2 2 2 2 2 2 2 2 2 2 44" xfId="4579"/>
    <cellStyle name="Normal 2 2 2 2 2 2 2 2 2 2 2 2 2 2 2 2 2 2 2 2 2 2 2 2 2 2 2 2 2 45" xfId="4580"/>
    <cellStyle name="Normal 2 2 2 2 2 2 2 2 2 2 2 2 2 2 2 2 2 2 2 2 2 2 2 2 2 2 2 2 2 46" xfId="4581"/>
    <cellStyle name="Normal 2 2 2 2 2 2 2 2 2 2 2 2 2 2 2 2 2 2 2 2 2 2 2 2 2 2 2 2 2 47" xfId="4582"/>
    <cellStyle name="Normal 2 2 2 2 2 2 2 2 2 2 2 2 2 2 2 2 2 2 2 2 2 2 2 2 2 2 2 2 2 48" xfId="8166"/>
    <cellStyle name="Normal 2 2 2 2 2 2 2 2 2 2 2 2 2 2 2 2 2 2 2 2 2 2 2 2 2 2 2 2 2 49" xfId="9605"/>
    <cellStyle name="Normal 2 2 2 2 2 2 2 2 2 2 2 2 2 2 2 2 2 2 2 2 2 2 2 2 2 2 2 2 2 5" xfId="4583"/>
    <cellStyle name="Normal 2 2 2 2 2 2 2 2 2 2 2 2 2 2 2 2 2 2 2 2 2 2 2 2 2 2 2 2 2 50" xfId="12744"/>
    <cellStyle name="Normal 2 2 2 2 2 2 2 2 2 2 2 2 2 2 2 2 2 2 2 2 2 2 2 2 2 2 2 2 2 51" xfId="15857"/>
    <cellStyle name="Normal 2 2 2 2 2 2 2 2 2 2 2 2 2 2 2 2 2 2 2 2 2 2 2 2 2 2 2 2 2 52" xfId="18922"/>
    <cellStyle name="Normal 2 2 2 2 2 2 2 2 2 2 2 2 2 2 2 2 2 2 2 2 2 2 2 2 2 2 2 2 2 53" xfId="21937"/>
    <cellStyle name="Normal 2 2 2 2 2 2 2 2 2 2 2 2 2 2 2 2 2 2 2 2 2 2 2 2 2 2 2 2 2 54" xfId="30537"/>
    <cellStyle name="Normal 2 2 2 2 2 2 2 2 2 2 2 2 2 2 2 2 2 2 2 2 2 2 2 2 2 2 2 2 2 55" xfId="27432"/>
    <cellStyle name="Normal 2 2 2 2 2 2 2 2 2 2 2 2 2 2 2 2 2 2 2 2 2 2 2 2 2 2 2 2 2 56" xfId="34934"/>
    <cellStyle name="Normal 2 2 2 2 2 2 2 2 2 2 2 2 2 2 2 2 2 2 2 2 2 2 2 2 2 2 2 2 2 6" xfId="4584"/>
    <cellStyle name="Normal 2 2 2 2 2 2 2 2 2 2 2 2 2 2 2 2 2 2 2 2 2 2 2 2 2 2 2 2 2 7" xfId="4585"/>
    <cellStyle name="Normal 2 2 2 2 2 2 2 2 2 2 2 2 2 2 2 2 2 2 2 2 2 2 2 2 2 2 2 2 2 8" xfId="4586"/>
    <cellStyle name="Normal 2 2 2 2 2 2 2 2 2 2 2 2 2 2 2 2 2 2 2 2 2 2 2 2 2 2 2 2 2 9" xfId="4587"/>
    <cellStyle name="Normal 2 2 2 2 2 2 2 2 2 2 2 2 2 2 2 2 2 2 2 2 2 2 2 2 2 2 2 2 2_Tabla M" xfId="36415"/>
    <cellStyle name="Normal 2 2 2 2 2 2 2 2 2 2 2 2 2 2 2 2 2 2 2 2 2 2 2 2 2 2 2 2 20" xfId="4588"/>
    <cellStyle name="Normal 2 2 2 2 2 2 2 2 2 2 2 2 2 2 2 2 2 2 2 2 2 2 2 2 2 2 2 2 20 10" xfId="29161"/>
    <cellStyle name="Normal 2 2 2 2 2 2 2 2 2 2 2 2 2 2 2 2 2 2 2 2 2 2 2 2 2 2 2 2 20 2" xfId="9194"/>
    <cellStyle name="Normal 2 2 2 2 2 2 2 2 2 2 2 2 2 2 2 2 2 2 2 2 2 2 2 2 2 2 2 2 20 3" xfId="12334"/>
    <cellStyle name="Normal 2 2 2 2 2 2 2 2 2 2 2 2 2 2 2 2 2 2 2 2 2 2 2 2 2 2 2 2 20 4" xfId="15465"/>
    <cellStyle name="Normal 2 2 2 2 2 2 2 2 2 2 2 2 2 2 2 2 2 2 2 2 2 2 2 2 2 2 2 2 20 5" xfId="18547"/>
    <cellStyle name="Normal 2 2 2 2 2 2 2 2 2 2 2 2 2 2 2 2 2 2 2 2 2 2 2 2 2 2 2 2 20 6" xfId="21563"/>
    <cellStyle name="Normal 2 2 2 2 2 2 2 2 2 2 2 2 2 2 2 2 2 2 2 2 2 2 2 2 2 2 2 2 20 7" xfId="24558"/>
    <cellStyle name="Normal 2 2 2 2 2 2 2 2 2 2 2 2 2 2 2 2 2 2 2 2 2 2 2 2 2 2 2 2 20 8" xfId="30413"/>
    <cellStyle name="Normal 2 2 2 2 2 2 2 2 2 2 2 2 2 2 2 2 2 2 2 2 2 2 2 2 2 2 2 2 20 9" xfId="30838"/>
    <cellStyle name="Normal 2 2 2 2 2 2 2 2 2 2 2 2 2 2 2 2 2 2 2 2 2 2 2 2 2 2 2 2 20_Tabla M" xfId="36957"/>
    <cellStyle name="Normal 2 2 2 2 2 2 2 2 2 2 2 2 2 2 2 2 2 2 2 2 2 2 2 2 2 2 2 2 21" xfId="4589"/>
    <cellStyle name="Normal 2 2 2 2 2 2 2 2 2 2 2 2 2 2 2 2 2 2 2 2 2 2 2 2 2 2 2 2 21 10" xfId="35757"/>
    <cellStyle name="Normal 2 2 2 2 2 2 2 2 2 2 2 2 2 2 2 2 2 2 2 2 2 2 2 2 2 2 2 2 21 2" xfId="9195"/>
    <cellStyle name="Normal 2 2 2 2 2 2 2 2 2 2 2 2 2 2 2 2 2 2 2 2 2 2 2 2 2 2 2 2 21 3" xfId="12335"/>
    <cellStyle name="Normal 2 2 2 2 2 2 2 2 2 2 2 2 2 2 2 2 2 2 2 2 2 2 2 2 2 2 2 2 21 4" xfId="15466"/>
    <cellStyle name="Normal 2 2 2 2 2 2 2 2 2 2 2 2 2 2 2 2 2 2 2 2 2 2 2 2 2 2 2 2 21 5" xfId="18548"/>
    <cellStyle name="Normal 2 2 2 2 2 2 2 2 2 2 2 2 2 2 2 2 2 2 2 2 2 2 2 2 2 2 2 2 21 6" xfId="21564"/>
    <cellStyle name="Normal 2 2 2 2 2 2 2 2 2 2 2 2 2 2 2 2 2 2 2 2 2 2 2 2 2 2 2 2 21 7" xfId="24559"/>
    <cellStyle name="Normal 2 2 2 2 2 2 2 2 2 2 2 2 2 2 2 2 2 2 2 2 2 2 2 2 2 2 2 2 21 8" xfId="29245"/>
    <cellStyle name="Normal 2 2 2 2 2 2 2 2 2 2 2 2 2 2 2 2 2 2 2 2 2 2 2 2 2 2 2 2 21 9" xfId="27215"/>
    <cellStyle name="Normal 2 2 2 2 2 2 2 2 2 2 2 2 2 2 2 2 2 2 2 2 2 2 2 2 2 2 2 2 21_Tabla M" xfId="36958"/>
    <cellStyle name="Normal 2 2 2 2 2 2 2 2 2 2 2 2 2 2 2 2 2 2 2 2 2 2 2 2 2 2 2 2 22" xfId="4590"/>
    <cellStyle name="Normal 2 2 2 2 2 2 2 2 2 2 2 2 2 2 2 2 2 2 2 2 2 2 2 2 2 2 2 2 22 10" xfId="35308"/>
    <cellStyle name="Normal 2 2 2 2 2 2 2 2 2 2 2 2 2 2 2 2 2 2 2 2 2 2 2 2 2 2 2 2 22 2" xfId="9196"/>
    <cellStyle name="Normal 2 2 2 2 2 2 2 2 2 2 2 2 2 2 2 2 2 2 2 2 2 2 2 2 2 2 2 2 22 3" xfId="12336"/>
    <cellStyle name="Normal 2 2 2 2 2 2 2 2 2 2 2 2 2 2 2 2 2 2 2 2 2 2 2 2 2 2 2 2 22 4" xfId="15467"/>
    <cellStyle name="Normal 2 2 2 2 2 2 2 2 2 2 2 2 2 2 2 2 2 2 2 2 2 2 2 2 2 2 2 2 22 5" xfId="18549"/>
    <cellStyle name="Normal 2 2 2 2 2 2 2 2 2 2 2 2 2 2 2 2 2 2 2 2 2 2 2 2 2 2 2 2 22 6" xfId="21565"/>
    <cellStyle name="Normal 2 2 2 2 2 2 2 2 2 2 2 2 2 2 2 2 2 2 2 2 2 2 2 2 2 2 2 2 22 7" xfId="24560"/>
    <cellStyle name="Normal 2 2 2 2 2 2 2 2 2 2 2 2 2 2 2 2 2 2 2 2 2 2 2 2 2 2 2 2 22 8" xfId="28117"/>
    <cellStyle name="Normal 2 2 2 2 2 2 2 2 2 2 2 2 2 2 2 2 2 2 2 2 2 2 2 2 2 2 2 2 22 9" xfId="30916"/>
    <cellStyle name="Normal 2 2 2 2 2 2 2 2 2 2 2 2 2 2 2 2 2 2 2 2 2 2 2 2 2 2 2 2 22_Tabla M" xfId="36959"/>
    <cellStyle name="Normal 2 2 2 2 2 2 2 2 2 2 2 2 2 2 2 2 2 2 2 2 2 2 2 2 2 2 2 2 23" xfId="4591"/>
    <cellStyle name="Normal 2 2 2 2 2 2 2 2 2 2 2 2 2 2 2 2 2 2 2 2 2 2 2 2 2 2 2 2 23 10" xfId="34853"/>
    <cellStyle name="Normal 2 2 2 2 2 2 2 2 2 2 2 2 2 2 2 2 2 2 2 2 2 2 2 2 2 2 2 2 23 2" xfId="9197"/>
    <cellStyle name="Normal 2 2 2 2 2 2 2 2 2 2 2 2 2 2 2 2 2 2 2 2 2 2 2 2 2 2 2 2 23 3" xfId="12337"/>
    <cellStyle name="Normal 2 2 2 2 2 2 2 2 2 2 2 2 2 2 2 2 2 2 2 2 2 2 2 2 2 2 2 2 23 4" xfId="15468"/>
    <cellStyle name="Normal 2 2 2 2 2 2 2 2 2 2 2 2 2 2 2 2 2 2 2 2 2 2 2 2 2 2 2 2 23 5" xfId="18550"/>
    <cellStyle name="Normal 2 2 2 2 2 2 2 2 2 2 2 2 2 2 2 2 2 2 2 2 2 2 2 2 2 2 2 2 23 6" xfId="21566"/>
    <cellStyle name="Normal 2 2 2 2 2 2 2 2 2 2 2 2 2 2 2 2 2 2 2 2 2 2 2 2 2 2 2 2 23 7" xfId="24561"/>
    <cellStyle name="Normal 2 2 2 2 2 2 2 2 2 2 2 2 2 2 2 2 2 2 2 2 2 2 2 2 2 2 2 2 23 8" xfId="32475"/>
    <cellStyle name="Normal 2 2 2 2 2 2 2 2 2 2 2 2 2 2 2 2 2 2 2 2 2 2 2 2 2 2 2 2 23 9" xfId="33896"/>
    <cellStyle name="Normal 2 2 2 2 2 2 2 2 2 2 2 2 2 2 2 2 2 2 2 2 2 2 2 2 2 2 2 2 23_Tabla M" xfId="36960"/>
    <cellStyle name="Normal 2 2 2 2 2 2 2 2 2 2 2 2 2 2 2 2 2 2 2 2 2 2 2 2 2 2 2 2 24" xfId="4592"/>
    <cellStyle name="Normal 2 2 2 2 2 2 2 2 2 2 2 2 2 2 2 2 2 2 2 2 2 2 2 2 2 2 2 2 24 10" xfId="34401"/>
    <cellStyle name="Normal 2 2 2 2 2 2 2 2 2 2 2 2 2 2 2 2 2 2 2 2 2 2 2 2 2 2 2 2 24 2" xfId="9198"/>
    <cellStyle name="Normal 2 2 2 2 2 2 2 2 2 2 2 2 2 2 2 2 2 2 2 2 2 2 2 2 2 2 2 2 24 3" xfId="12338"/>
    <cellStyle name="Normal 2 2 2 2 2 2 2 2 2 2 2 2 2 2 2 2 2 2 2 2 2 2 2 2 2 2 2 2 24 4" xfId="15469"/>
    <cellStyle name="Normal 2 2 2 2 2 2 2 2 2 2 2 2 2 2 2 2 2 2 2 2 2 2 2 2 2 2 2 2 24 5" xfId="18551"/>
    <cellStyle name="Normal 2 2 2 2 2 2 2 2 2 2 2 2 2 2 2 2 2 2 2 2 2 2 2 2 2 2 2 2 24 6" xfId="21567"/>
    <cellStyle name="Normal 2 2 2 2 2 2 2 2 2 2 2 2 2 2 2 2 2 2 2 2 2 2 2 2 2 2 2 2 24 7" xfId="24562"/>
    <cellStyle name="Normal 2 2 2 2 2 2 2 2 2 2 2 2 2 2 2 2 2 2 2 2 2 2 2 2 2 2 2 2 24 8" xfId="31522"/>
    <cellStyle name="Normal 2 2 2 2 2 2 2 2 2 2 2 2 2 2 2 2 2 2 2 2 2 2 2 2 2 2 2 2 24 9" xfId="33137"/>
    <cellStyle name="Normal 2 2 2 2 2 2 2 2 2 2 2 2 2 2 2 2 2 2 2 2 2 2 2 2 2 2 2 2 24_Tabla M" xfId="36961"/>
    <cellStyle name="Normal 2 2 2 2 2 2 2 2 2 2 2 2 2 2 2 2 2 2 2 2 2 2 2 2 2 2 2 2 25" xfId="4593"/>
    <cellStyle name="Normal 2 2 2 2 2 2 2 2 2 2 2 2 2 2 2 2 2 2 2 2 2 2 2 2 2 2 2 2 25 10" xfId="32627"/>
    <cellStyle name="Normal 2 2 2 2 2 2 2 2 2 2 2 2 2 2 2 2 2 2 2 2 2 2 2 2 2 2 2 2 25 2" xfId="9199"/>
    <cellStyle name="Normal 2 2 2 2 2 2 2 2 2 2 2 2 2 2 2 2 2 2 2 2 2 2 2 2 2 2 2 2 25 3" xfId="12339"/>
    <cellStyle name="Normal 2 2 2 2 2 2 2 2 2 2 2 2 2 2 2 2 2 2 2 2 2 2 2 2 2 2 2 2 25 4" xfId="15470"/>
    <cellStyle name="Normal 2 2 2 2 2 2 2 2 2 2 2 2 2 2 2 2 2 2 2 2 2 2 2 2 2 2 2 2 25 5" xfId="18552"/>
    <cellStyle name="Normal 2 2 2 2 2 2 2 2 2 2 2 2 2 2 2 2 2 2 2 2 2 2 2 2 2 2 2 2 25 6" xfId="21568"/>
    <cellStyle name="Normal 2 2 2 2 2 2 2 2 2 2 2 2 2 2 2 2 2 2 2 2 2 2 2 2 2 2 2 2 25 7" xfId="24563"/>
    <cellStyle name="Normal 2 2 2 2 2 2 2 2 2 2 2 2 2 2 2 2 2 2 2 2 2 2 2 2 2 2 2 2 25 8" xfId="30412"/>
    <cellStyle name="Normal 2 2 2 2 2 2 2 2 2 2 2 2 2 2 2 2 2 2 2 2 2 2 2 2 2 2 2 2 25 9" xfId="22091"/>
    <cellStyle name="Normal 2 2 2 2 2 2 2 2 2 2 2 2 2 2 2 2 2 2 2 2 2 2 2 2 2 2 2 2 25_Tabla M" xfId="36962"/>
    <cellStyle name="Normal 2 2 2 2 2 2 2 2 2 2 2 2 2 2 2 2 2 2 2 2 2 2 2 2 2 2 2 2 26" xfId="4594"/>
    <cellStyle name="Normal 2 2 2 2 2 2 2 2 2 2 2 2 2 2 2 2 2 2 2 2 2 2 2 2 2 2 2 2 26 10" xfId="29772"/>
    <cellStyle name="Normal 2 2 2 2 2 2 2 2 2 2 2 2 2 2 2 2 2 2 2 2 2 2 2 2 2 2 2 2 26 2" xfId="9200"/>
    <cellStyle name="Normal 2 2 2 2 2 2 2 2 2 2 2 2 2 2 2 2 2 2 2 2 2 2 2 2 2 2 2 2 26 3" xfId="12340"/>
    <cellStyle name="Normal 2 2 2 2 2 2 2 2 2 2 2 2 2 2 2 2 2 2 2 2 2 2 2 2 2 2 2 2 26 4" xfId="15471"/>
    <cellStyle name="Normal 2 2 2 2 2 2 2 2 2 2 2 2 2 2 2 2 2 2 2 2 2 2 2 2 2 2 2 2 26 5" xfId="18553"/>
    <cellStyle name="Normal 2 2 2 2 2 2 2 2 2 2 2 2 2 2 2 2 2 2 2 2 2 2 2 2 2 2 2 2 26 6" xfId="21569"/>
    <cellStyle name="Normal 2 2 2 2 2 2 2 2 2 2 2 2 2 2 2 2 2 2 2 2 2 2 2 2 2 2 2 2 26 7" xfId="24564"/>
    <cellStyle name="Normal 2 2 2 2 2 2 2 2 2 2 2 2 2 2 2 2 2 2 2 2 2 2 2 2 2 2 2 2 26 8" xfId="29244"/>
    <cellStyle name="Normal 2 2 2 2 2 2 2 2 2 2 2 2 2 2 2 2 2 2 2 2 2 2 2 2 2 2 2 2 26 9" xfId="28372"/>
    <cellStyle name="Normal 2 2 2 2 2 2 2 2 2 2 2 2 2 2 2 2 2 2 2 2 2 2 2 2 2 2 2 2 26_Tabla M" xfId="36963"/>
    <cellStyle name="Normal 2 2 2 2 2 2 2 2 2 2 2 2 2 2 2 2 2 2 2 2 2 2 2 2 2 2 2 2 27" xfId="4595"/>
    <cellStyle name="Normal 2 2 2 2 2 2 2 2 2 2 2 2 2 2 2 2 2 2 2 2 2 2 2 2 2 2 2 2 27 10" xfId="28032"/>
    <cellStyle name="Normal 2 2 2 2 2 2 2 2 2 2 2 2 2 2 2 2 2 2 2 2 2 2 2 2 2 2 2 2 27 2" xfId="9201"/>
    <cellStyle name="Normal 2 2 2 2 2 2 2 2 2 2 2 2 2 2 2 2 2 2 2 2 2 2 2 2 2 2 2 2 27 3" xfId="12341"/>
    <cellStyle name="Normal 2 2 2 2 2 2 2 2 2 2 2 2 2 2 2 2 2 2 2 2 2 2 2 2 2 2 2 2 27 4" xfId="15472"/>
    <cellStyle name="Normal 2 2 2 2 2 2 2 2 2 2 2 2 2 2 2 2 2 2 2 2 2 2 2 2 2 2 2 2 27 5" xfId="18554"/>
    <cellStyle name="Normal 2 2 2 2 2 2 2 2 2 2 2 2 2 2 2 2 2 2 2 2 2 2 2 2 2 2 2 2 27 6" xfId="21570"/>
    <cellStyle name="Normal 2 2 2 2 2 2 2 2 2 2 2 2 2 2 2 2 2 2 2 2 2 2 2 2 2 2 2 2 27 7" xfId="24565"/>
    <cellStyle name="Normal 2 2 2 2 2 2 2 2 2 2 2 2 2 2 2 2 2 2 2 2 2 2 2 2 2 2 2 2 27 8" xfId="28116"/>
    <cellStyle name="Normal 2 2 2 2 2 2 2 2 2 2 2 2 2 2 2 2 2 2 2 2 2 2 2 2 2 2 2 2 27 9" xfId="31909"/>
    <cellStyle name="Normal 2 2 2 2 2 2 2 2 2 2 2 2 2 2 2 2 2 2 2 2 2 2 2 2 2 2 2 2 27_Tabla M" xfId="36964"/>
    <cellStyle name="Normal 2 2 2 2 2 2 2 2 2 2 2 2 2 2 2 2 2 2 2 2 2 2 2 2 2 2 2 2 28" xfId="4596"/>
    <cellStyle name="Normal 2 2 2 2 2 2 2 2 2 2 2 2 2 2 2 2 2 2 2 2 2 2 2 2 2 2 2 2 28 10" xfId="35848"/>
    <cellStyle name="Normal 2 2 2 2 2 2 2 2 2 2 2 2 2 2 2 2 2 2 2 2 2 2 2 2 2 2 2 2 28 2" xfId="9202"/>
    <cellStyle name="Normal 2 2 2 2 2 2 2 2 2 2 2 2 2 2 2 2 2 2 2 2 2 2 2 2 2 2 2 2 28 3" xfId="12342"/>
    <cellStyle name="Normal 2 2 2 2 2 2 2 2 2 2 2 2 2 2 2 2 2 2 2 2 2 2 2 2 2 2 2 2 28 4" xfId="15473"/>
    <cellStyle name="Normal 2 2 2 2 2 2 2 2 2 2 2 2 2 2 2 2 2 2 2 2 2 2 2 2 2 2 2 2 28 5" xfId="18555"/>
    <cellStyle name="Normal 2 2 2 2 2 2 2 2 2 2 2 2 2 2 2 2 2 2 2 2 2 2 2 2 2 2 2 2 28 6" xfId="21571"/>
    <cellStyle name="Normal 2 2 2 2 2 2 2 2 2 2 2 2 2 2 2 2 2 2 2 2 2 2 2 2 2 2 2 2 28 7" xfId="24566"/>
    <cellStyle name="Normal 2 2 2 2 2 2 2 2 2 2 2 2 2 2 2 2 2 2 2 2 2 2 2 2 2 2 2 2 28 8" xfId="32474"/>
    <cellStyle name="Normal 2 2 2 2 2 2 2 2 2 2 2 2 2 2 2 2 2 2 2 2 2 2 2 2 2 2 2 2 28 9" xfId="33895"/>
    <cellStyle name="Normal 2 2 2 2 2 2 2 2 2 2 2 2 2 2 2 2 2 2 2 2 2 2 2 2 2 2 2 2 28_Tabla M" xfId="36965"/>
    <cellStyle name="Normal 2 2 2 2 2 2 2 2 2 2 2 2 2 2 2 2 2 2 2 2 2 2 2 2 2 2 2 2 29" xfId="4597"/>
    <cellStyle name="Normal 2 2 2 2 2 2 2 2 2 2 2 2 2 2 2 2 2 2 2 2 2 2 2 2 2 2 2 2 29 10" xfId="35307"/>
    <cellStyle name="Normal 2 2 2 2 2 2 2 2 2 2 2 2 2 2 2 2 2 2 2 2 2 2 2 2 2 2 2 2 29 2" xfId="9203"/>
    <cellStyle name="Normal 2 2 2 2 2 2 2 2 2 2 2 2 2 2 2 2 2 2 2 2 2 2 2 2 2 2 2 2 29 3" xfId="12343"/>
    <cellStyle name="Normal 2 2 2 2 2 2 2 2 2 2 2 2 2 2 2 2 2 2 2 2 2 2 2 2 2 2 2 2 29 4" xfId="15474"/>
    <cellStyle name="Normal 2 2 2 2 2 2 2 2 2 2 2 2 2 2 2 2 2 2 2 2 2 2 2 2 2 2 2 2 29 5" xfId="18556"/>
    <cellStyle name="Normal 2 2 2 2 2 2 2 2 2 2 2 2 2 2 2 2 2 2 2 2 2 2 2 2 2 2 2 2 29 6" xfId="21572"/>
    <cellStyle name="Normal 2 2 2 2 2 2 2 2 2 2 2 2 2 2 2 2 2 2 2 2 2 2 2 2 2 2 2 2 29 7" xfId="24567"/>
    <cellStyle name="Normal 2 2 2 2 2 2 2 2 2 2 2 2 2 2 2 2 2 2 2 2 2 2 2 2 2 2 2 2 29 8" xfId="31521"/>
    <cellStyle name="Normal 2 2 2 2 2 2 2 2 2 2 2 2 2 2 2 2 2 2 2 2 2 2 2 2 2 2 2 2 29 9" xfId="33136"/>
    <cellStyle name="Normal 2 2 2 2 2 2 2 2 2 2 2 2 2 2 2 2 2 2 2 2 2 2 2 2 2 2 2 2 29_Tabla M" xfId="36966"/>
    <cellStyle name="Normal 2 2 2 2 2 2 2 2 2 2 2 2 2 2 2 2 2 2 2 2 2 2 2 2 2 2 2 2 3" xfId="4598"/>
    <cellStyle name="Normal 2 2 2 2 2 2 2 2 2 2 2 2 2 2 2 2 2 2 2 2 2 2 2 2 2 2 2 2 3 10" xfId="34852"/>
    <cellStyle name="Normal 2 2 2 2 2 2 2 2 2 2 2 2 2 2 2 2 2 2 2 2 2 2 2 2 2 2 2 2 3 2" xfId="9204"/>
    <cellStyle name="Normal 2 2 2 2 2 2 2 2 2 2 2 2 2 2 2 2 2 2 2 2 2 2 2 2 2 2 2 2 3 3" xfId="12344"/>
    <cellStyle name="Normal 2 2 2 2 2 2 2 2 2 2 2 2 2 2 2 2 2 2 2 2 2 2 2 2 2 2 2 2 3 4" xfId="15475"/>
    <cellStyle name="Normal 2 2 2 2 2 2 2 2 2 2 2 2 2 2 2 2 2 2 2 2 2 2 2 2 2 2 2 2 3 5" xfId="18557"/>
    <cellStyle name="Normal 2 2 2 2 2 2 2 2 2 2 2 2 2 2 2 2 2 2 2 2 2 2 2 2 2 2 2 2 3 6" xfId="21573"/>
    <cellStyle name="Normal 2 2 2 2 2 2 2 2 2 2 2 2 2 2 2 2 2 2 2 2 2 2 2 2 2 2 2 2 3 7" xfId="24568"/>
    <cellStyle name="Normal 2 2 2 2 2 2 2 2 2 2 2 2 2 2 2 2 2 2 2 2 2 2 2 2 2 2 2 2 3 8" xfId="30411"/>
    <cellStyle name="Normal 2 2 2 2 2 2 2 2 2 2 2 2 2 2 2 2 2 2 2 2 2 2 2 2 2 2 2 2 3 9" xfId="22090"/>
    <cellStyle name="Normal 2 2 2 2 2 2 2 2 2 2 2 2 2 2 2 2 2 2 2 2 2 2 2 2 2 2 2 2 3_Tabla M" xfId="36967"/>
    <cellStyle name="Normal 2 2 2 2 2 2 2 2 2 2 2 2 2 2 2 2 2 2 2 2 2 2 2 2 2 2 2 2 30" xfId="4599"/>
    <cellStyle name="Normal 2 2 2 2 2 2 2 2 2 2 2 2 2 2 2 2 2 2 2 2 2 2 2 2 2 2 2 2 30 10" xfId="34400"/>
    <cellStyle name="Normal 2 2 2 2 2 2 2 2 2 2 2 2 2 2 2 2 2 2 2 2 2 2 2 2 2 2 2 2 30 2" xfId="9205"/>
    <cellStyle name="Normal 2 2 2 2 2 2 2 2 2 2 2 2 2 2 2 2 2 2 2 2 2 2 2 2 2 2 2 2 30 3" xfId="12345"/>
    <cellStyle name="Normal 2 2 2 2 2 2 2 2 2 2 2 2 2 2 2 2 2 2 2 2 2 2 2 2 2 2 2 2 30 4" xfId="15476"/>
    <cellStyle name="Normal 2 2 2 2 2 2 2 2 2 2 2 2 2 2 2 2 2 2 2 2 2 2 2 2 2 2 2 2 30 5" xfId="18558"/>
    <cellStyle name="Normal 2 2 2 2 2 2 2 2 2 2 2 2 2 2 2 2 2 2 2 2 2 2 2 2 2 2 2 2 30 6" xfId="21574"/>
    <cellStyle name="Normal 2 2 2 2 2 2 2 2 2 2 2 2 2 2 2 2 2 2 2 2 2 2 2 2 2 2 2 2 30 7" xfId="24569"/>
    <cellStyle name="Normal 2 2 2 2 2 2 2 2 2 2 2 2 2 2 2 2 2 2 2 2 2 2 2 2 2 2 2 2 30 8" xfId="29243"/>
    <cellStyle name="Normal 2 2 2 2 2 2 2 2 2 2 2 2 2 2 2 2 2 2 2 2 2 2 2 2 2 2 2 2 30 9" xfId="29504"/>
    <cellStyle name="Normal 2 2 2 2 2 2 2 2 2 2 2 2 2 2 2 2 2 2 2 2 2 2 2 2 2 2 2 2 30_Tabla M" xfId="36968"/>
    <cellStyle name="Normal 2 2 2 2 2 2 2 2 2 2 2 2 2 2 2 2 2 2 2 2 2 2 2 2 2 2 2 2 31" xfId="4600"/>
    <cellStyle name="Normal 2 2 2 2 2 2 2 2 2 2 2 2 2 2 2 2 2 2 2 2 2 2 2 2 2 2 2 2 31 10" xfId="31677"/>
    <cellStyle name="Normal 2 2 2 2 2 2 2 2 2 2 2 2 2 2 2 2 2 2 2 2 2 2 2 2 2 2 2 2 31 2" xfId="9206"/>
    <cellStyle name="Normal 2 2 2 2 2 2 2 2 2 2 2 2 2 2 2 2 2 2 2 2 2 2 2 2 2 2 2 2 31 3" xfId="12346"/>
    <cellStyle name="Normal 2 2 2 2 2 2 2 2 2 2 2 2 2 2 2 2 2 2 2 2 2 2 2 2 2 2 2 2 31 4" xfId="15477"/>
    <cellStyle name="Normal 2 2 2 2 2 2 2 2 2 2 2 2 2 2 2 2 2 2 2 2 2 2 2 2 2 2 2 2 31 5" xfId="18559"/>
    <cellStyle name="Normal 2 2 2 2 2 2 2 2 2 2 2 2 2 2 2 2 2 2 2 2 2 2 2 2 2 2 2 2 31 6" xfId="21575"/>
    <cellStyle name="Normal 2 2 2 2 2 2 2 2 2 2 2 2 2 2 2 2 2 2 2 2 2 2 2 2 2 2 2 2 31 7" xfId="24570"/>
    <cellStyle name="Normal 2 2 2 2 2 2 2 2 2 2 2 2 2 2 2 2 2 2 2 2 2 2 2 2 2 2 2 2 31 8" xfId="28115"/>
    <cellStyle name="Normal 2 2 2 2 2 2 2 2 2 2 2 2 2 2 2 2 2 2 2 2 2 2 2 2 2 2 2 2 31 9" xfId="27495"/>
    <cellStyle name="Normal 2 2 2 2 2 2 2 2 2 2 2 2 2 2 2 2 2 2 2 2 2 2 2 2 2 2 2 2 31_Tabla M" xfId="36969"/>
    <cellStyle name="Normal 2 2 2 2 2 2 2 2 2 2 2 2 2 2 2 2 2 2 2 2 2 2 2 2 2 2 2 2 32" xfId="4601"/>
    <cellStyle name="Normal 2 2 2 2 2 2 2 2 2 2 2 2 2 2 2 2 2 2 2 2 2 2 2 2 2 2 2 2 32 10" xfId="33351"/>
    <cellStyle name="Normal 2 2 2 2 2 2 2 2 2 2 2 2 2 2 2 2 2 2 2 2 2 2 2 2 2 2 2 2 32 2" xfId="9207"/>
    <cellStyle name="Normal 2 2 2 2 2 2 2 2 2 2 2 2 2 2 2 2 2 2 2 2 2 2 2 2 2 2 2 2 32 3" xfId="12347"/>
    <cellStyle name="Normal 2 2 2 2 2 2 2 2 2 2 2 2 2 2 2 2 2 2 2 2 2 2 2 2 2 2 2 2 32 4" xfId="15478"/>
    <cellStyle name="Normal 2 2 2 2 2 2 2 2 2 2 2 2 2 2 2 2 2 2 2 2 2 2 2 2 2 2 2 2 32 5" xfId="18560"/>
    <cellStyle name="Normal 2 2 2 2 2 2 2 2 2 2 2 2 2 2 2 2 2 2 2 2 2 2 2 2 2 2 2 2 32 6" xfId="21576"/>
    <cellStyle name="Normal 2 2 2 2 2 2 2 2 2 2 2 2 2 2 2 2 2 2 2 2 2 2 2 2 2 2 2 2 32 7" xfId="24571"/>
    <cellStyle name="Normal 2 2 2 2 2 2 2 2 2 2 2 2 2 2 2 2 2 2 2 2 2 2 2 2 2 2 2 2 32 8" xfId="32473"/>
    <cellStyle name="Normal 2 2 2 2 2 2 2 2 2 2 2 2 2 2 2 2 2 2 2 2 2 2 2 2 2 2 2 2 32 9" xfId="33894"/>
    <cellStyle name="Normal 2 2 2 2 2 2 2 2 2 2 2 2 2 2 2 2 2 2 2 2 2 2 2 2 2 2 2 2 32_Tabla M" xfId="36970"/>
    <cellStyle name="Normal 2 2 2 2 2 2 2 2 2 2 2 2 2 2 2 2 2 2 2 2 2 2 2 2 2 2 2 2 33" xfId="4602"/>
    <cellStyle name="Normal 2 2 2 2 2 2 2 2 2 2 2 2 2 2 2 2 2 2 2 2 2 2 2 2 2 2 2 2 33 10" xfId="32389"/>
    <cellStyle name="Normal 2 2 2 2 2 2 2 2 2 2 2 2 2 2 2 2 2 2 2 2 2 2 2 2 2 2 2 2 33 2" xfId="9208"/>
    <cellStyle name="Normal 2 2 2 2 2 2 2 2 2 2 2 2 2 2 2 2 2 2 2 2 2 2 2 2 2 2 2 2 33 3" xfId="12348"/>
    <cellStyle name="Normal 2 2 2 2 2 2 2 2 2 2 2 2 2 2 2 2 2 2 2 2 2 2 2 2 2 2 2 2 33 4" xfId="15479"/>
    <cellStyle name="Normal 2 2 2 2 2 2 2 2 2 2 2 2 2 2 2 2 2 2 2 2 2 2 2 2 2 2 2 2 33 5" xfId="18561"/>
    <cellStyle name="Normal 2 2 2 2 2 2 2 2 2 2 2 2 2 2 2 2 2 2 2 2 2 2 2 2 2 2 2 2 33 6" xfId="21577"/>
    <cellStyle name="Normal 2 2 2 2 2 2 2 2 2 2 2 2 2 2 2 2 2 2 2 2 2 2 2 2 2 2 2 2 33 7" xfId="24572"/>
    <cellStyle name="Normal 2 2 2 2 2 2 2 2 2 2 2 2 2 2 2 2 2 2 2 2 2 2 2 2 2 2 2 2 33 8" xfId="31520"/>
    <cellStyle name="Normal 2 2 2 2 2 2 2 2 2 2 2 2 2 2 2 2 2 2 2 2 2 2 2 2 2 2 2 2 33 9" xfId="33135"/>
    <cellStyle name="Normal 2 2 2 2 2 2 2 2 2 2 2 2 2 2 2 2 2 2 2 2 2 2 2 2 2 2 2 2 33_Tabla M" xfId="36971"/>
    <cellStyle name="Normal 2 2 2 2 2 2 2 2 2 2 2 2 2 2 2 2 2 2 2 2 2 2 2 2 2 2 2 2 34" xfId="4603"/>
    <cellStyle name="Normal 2 2 2 2 2 2 2 2 2 2 2 2 2 2 2 2 2 2 2 2 2 2 2 2 2 2 2 2 34 10" xfId="35487"/>
    <cellStyle name="Normal 2 2 2 2 2 2 2 2 2 2 2 2 2 2 2 2 2 2 2 2 2 2 2 2 2 2 2 2 34 2" xfId="9209"/>
    <cellStyle name="Normal 2 2 2 2 2 2 2 2 2 2 2 2 2 2 2 2 2 2 2 2 2 2 2 2 2 2 2 2 34 3" xfId="12349"/>
    <cellStyle name="Normal 2 2 2 2 2 2 2 2 2 2 2 2 2 2 2 2 2 2 2 2 2 2 2 2 2 2 2 2 34 4" xfId="15480"/>
    <cellStyle name="Normal 2 2 2 2 2 2 2 2 2 2 2 2 2 2 2 2 2 2 2 2 2 2 2 2 2 2 2 2 34 5" xfId="18562"/>
    <cellStyle name="Normal 2 2 2 2 2 2 2 2 2 2 2 2 2 2 2 2 2 2 2 2 2 2 2 2 2 2 2 2 34 6" xfId="21578"/>
    <cellStyle name="Normal 2 2 2 2 2 2 2 2 2 2 2 2 2 2 2 2 2 2 2 2 2 2 2 2 2 2 2 2 34 7" xfId="24573"/>
    <cellStyle name="Normal 2 2 2 2 2 2 2 2 2 2 2 2 2 2 2 2 2 2 2 2 2 2 2 2 2 2 2 2 34 8" xfId="30410"/>
    <cellStyle name="Normal 2 2 2 2 2 2 2 2 2 2 2 2 2 2 2 2 2 2 2 2 2 2 2 2 2 2 2 2 34 9" xfId="22089"/>
    <cellStyle name="Normal 2 2 2 2 2 2 2 2 2 2 2 2 2 2 2 2 2 2 2 2 2 2 2 2 2 2 2 2 34_Tabla M" xfId="36972"/>
    <cellStyle name="Normal 2 2 2 2 2 2 2 2 2 2 2 2 2 2 2 2 2 2 2 2 2 2 2 2 2 2 2 2 35" xfId="4604"/>
    <cellStyle name="Normal 2 2 2 2 2 2 2 2 2 2 2 2 2 2 2 2 2 2 2 2 2 2 2 2 2 2 2 2 35 10" xfId="35306"/>
    <cellStyle name="Normal 2 2 2 2 2 2 2 2 2 2 2 2 2 2 2 2 2 2 2 2 2 2 2 2 2 2 2 2 35 2" xfId="9210"/>
    <cellStyle name="Normal 2 2 2 2 2 2 2 2 2 2 2 2 2 2 2 2 2 2 2 2 2 2 2 2 2 2 2 2 35 3" xfId="12350"/>
    <cellStyle name="Normal 2 2 2 2 2 2 2 2 2 2 2 2 2 2 2 2 2 2 2 2 2 2 2 2 2 2 2 2 35 4" xfId="15481"/>
    <cellStyle name="Normal 2 2 2 2 2 2 2 2 2 2 2 2 2 2 2 2 2 2 2 2 2 2 2 2 2 2 2 2 35 5" xfId="18563"/>
    <cellStyle name="Normal 2 2 2 2 2 2 2 2 2 2 2 2 2 2 2 2 2 2 2 2 2 2 2 2 2 2 2 2 35 6" xfId="21579"/>
    <cellStyle name="Normal 2 2 2 2 2 2 2 2 2 2 2 2 2 2 2 2 2 2 2 2 2 2 2 2 2 2 2 2 35 7" xfId="24574"/>
    <cellStyle name="Normal 2 2 2 2 2 2 2 2 2 2 2 2 2 2 2 2 2 2 2 2 2 2 2 2 2 2 2 2 35 8" xfId="29242"/>
    <cellStyle name="Normal 2 2 2 2 2 2 2 2 2 2 2 2 2 2 2 2 2 2 2 2 2 2 2 2 2 2 2 2 35 9" xfId="30666"/>
    <cellStyle name="Normal 2 2 2 2 2 2 2 2 2 2 2 2 2 2 2 2 2 2 2 2 2 2 2 2 2 2 2 2 35_Tabla M" xfId="36973"/>
    <cellStyle name="Normal 2 2 2 2 2 2 2 2 2 2 2 2 2 2 2 2 2 2 2 2 2 2 2 2 2 2 2 2 36" xfId="4605"/>
    <cellStyle name="Normal 2 2 2 2 2 2 2 2 2 2 2 2 2 2 2 2 2 2 2 2 2 2 2 2 2 2 2 2 36 10" xfId="34851"/>
    <cellStyle name="Normal 2 2 2 2 2 2 2 2 2 2 2 2 2 2 2 2 2 2 2 2 2 2 2 2 2 2 2 2 36 2" xfId="9211"/>
    <cellStyle name="Normal 2 2 2 2 2 2 2 2 2 2 2 2 2 2 2 2 2 2 2 2 2 2 2 2 2 2 2 2 36 3" xfId="12351"/>
    <cellStyle name="Normal 2 2 2 2 2 2 2 2 2 2 2 2 2 2 2 2 2 2 2 2 2 2 2 2 2 2 2 2 36 4" xfId="15482"/>
    <cellStyle name="Normal 2 2 2 2 2 2 2 2 2 2 2 2 2 2 2 2 2 2 2 2 2 2 2 2 2 2 2 2 36 5" xfId="18564"/>
    <cellStyle name="Normal 2 2 2 2 2 2 2 2 2 2 2 2 2 2 2 2 2 2 2 2 2 2 2 2 2 2 2 2 36 6" xfId="21580"/>
    <cellStyle name="Normal 2 2 2 2 2 2 2 2 2 2 2 2 2 2 2 2 2 2 2 2 2 2 2 2 2 2 2 2 36 7" xfId="24575"/>
    <cellStyle name="Normal 2 2 2 2 2 2 2 2 2 2 2 2 2 2 2 2 2 2 2 2 2 2 2 2 2 2 2 2 36 8" xfId="28114"/>
    <cellStyle name="Normal 2 2 2 2 2 2 2 2 2 2 2 2 2 2 2 2 2 2 2 2 2 2 2 2 2 2 2 2 36 9" xfId="28629"/>
    <cellStyle name="Normal 2 2 2 2 2 2 2 2 2 2 2 2 2 2 2 2 2 2 2 2 2 2 2 2 2 2 2 2 36_Tabla M" xfId="36974"/>
    <cellStyle name="Normal 2 2 2 2 2 2 2 2 2 2 2 2 2 2 2 2 2 2 2 2 2 2 2 2 2 2 2 2 37" xfId="4606"/>
    <cellStyle name="Normal 2 2 2 2 2 2 2 2 2 2 2 2 2 2 2 2 2 2 2 2 2 2 2 2 2 2 2 2 37 10" xfId="34399"/>
    <cellStyle name="Normal 2 2 2 2 2 2 2 2 2 2 2 2 2 2 2 2 2 2 2 2 2 2 2 2 2 2 2 2 37 2" xfId="9212"/>
    <cellStyle name="Normal 2 2 2 2 2 2 2 2 2 2 2 2 2 2 2 2 2 2 2 2 2 2 2 2 2 2 2 2 37 3" xfId="12352"/>
    <cellStyle name="Normal 2 2 2 2 2 2 2 2 2 2 2 2 2 2 2 2 2 2 2 2 2 2 2 2 2 2 2 2 37 4" xfId="15483"/>
    <cellStyle name="Normal 2 2 2 2 2 2 2 2 2 2 2 2 2 2 2 2 2 2 2 2 2 2 2 2 2 2 2 2 37 5" xfId="18565"/>
    <cellStyle name="Normal 2 2 2 2 2 2 2 2 2 2 2 2 2 2 2 2 2 2 2 2 2 2 2 2 2 2 2 2 37 6" xfId="21581"/>
    <cellStyle name="Normal 2 2 2 2 2 2 2 2 2 2 2 2 2 2 2 2 2 2 2 2 2 2 2 2 2 2 2 2 37 7" xfId="24576"/>
    <cellStyle name="Normal 2 2 2 2 2 2 2 2 2 2 2 2 2 2 2 2 2 2 2 2 2 2 2 2 2 2 2 2 37 8" xfId="32472"/>
    <cellStyle name="Normal 2 2 2 2 2 2 2 2 2 2 2 2 2 2 2 2 2 2 2 2 2 2 2 2 2 2 2 2 37 9" xfId="33893"/>
    <cellStyle name="Normal 2 2 2 2 2 2 2 2 2 2 2 2 2 2 2 2 2 2 2 2 2 2 2 2 2 2 2 2 37_Tabla M" xfId="36975"/>
    <cellStyle name="Normal 2 2 2 2 2 2 2 2 2 2 2 2 2 2 2 2 2 2 2 2 2 2 2 2 2 2 2 2 38" xfId="4607"/>
    <cellStyle name="Normal 2 2 2 2 2 2 2 2 2 2 2 2 2 2 2 2 2 2 2 2 2 2 2 2 2 2 2 2 38 10" xfId="30564"/>
    <cellStyle name="Normal 2 2 2 2 2 2 2 2 2 2 2 2 2 2 2 2 2 2 2 2 2 2 2 2 2 2 2 2 38 2" xfId="9213"/>
    <cellStyle name="Normal 2 2 2 2 2 2 2 2 2 2 2 2 2 2 2 2 2 2 2 2 2 2 2 2 2 2 2 2 38 3" xfId="12353"/>
    <cellStyle name="Normal 2 2 2 2 2 2 2 2 2 2 2 2 2 2 2 2 2 2 2 2 2 2 2 2 2 2 2 2 38 4" xfId="15484"/>
    <cellStyle name="Normal 2 2 2 2 2 2 2 2 2 2 2 2 2 2 2 2 2 2 2 2 2 2 2 2 2 2 2 2 38 5" xfId="18566"/>
    <cellStyle name="Normal 2 2 2 2 2 2 2 2 2 2 2 2 2 2 2 2 2 2 2 2 2 2 2 2 2 2 2 2 38 6" xfId="21582"/>
    <cellStyle name="Normal 2 2 2 2 2 2 2 2 2 2 2 2 2 2 2 2 2 2 2 2 2 2 2 2 2 2 2 2 38 7" xfId="24577"/>
    <cellStyle name="Normal 2 2 2 2 2 2 2 2 2 2 2 2 2 2 2 2 2 2 2 2 2 2 2 2 2 2 2 2 38 8" xfId="31519"/>
    <cellStyle name="Normal 2 2 2 2 2 2 2 2 2 2 2 2 2 2 2 2 2 2 2 2 2 2 2 2 2 2 2 2 38 9" xfId="33134"/>
    <cellStyle name="Normal 2 2 2 2 2 2 2 2 2 2 2 2 2 2 2 2 2 2 2 2 2 2 2 2 2 2 2 2 38_Tabla M" xfId="36976"/>
    <cellStyle name="Normal 2 2 2 2 2 2 2 2 2 2 2 2 2 2 2 2 2 2 2 2 2 2 2 2 2 2 2 2 39" xfId="4608"/>
    <cellStyle name="Normal 2 2 2 2 2 2 2 2 2 2 2 2 2 2 2 2 2 2 2 2 2 2 2 2 2 2 2 2 39 10" xfId="32009"/>
    <cellStyle name="Normal 2 2 2 2 2 2 2 2 2 2 2 2 2 2 2 2 2 2 2 2 2 2 2 2 2 2 2 2 39 2" xfId="9214"/>
    <cellStyle name="Normal 2 2 2 2 2 2 2 2 2 2 2 2 2 2 2 2 2 2 2 2 2 2 2 2 2 2 2 2 39 3" xfId="12354"/>
    <cellStyle name="Normal 2 2 2 2 2 2 2 2 2 2 2 2 2 2 2 2 2 2 2 2 2 2 2 2 2 2 2 2 39 4" xfId="15485"/>
    <cellStyle name="Normal 2 2 2 2 2 2 2 2 2 2 2 2 2 2 2 2 2 2 2 2 2 2 2 2 2 2 2 2 39 5" xfId="18567"/>
    <cellStyle name="Normal 2 2 2 2 2 2 2 2 2 2 2 2 2 2 2 2 2 2 2 2 2 2 2 2 2 2 2 2 39 6" xfId="21583"/>
    <cellStyle name="Normal 2 2 2 2 2 2 2 2 2 2 2 2 2 2 2 2 2 2 2 2 2 2 2 2 2 2 2 2 39 7" xfId="24578"/>
    <cellStyle name="Normal 2 2 2 2 2 2 2 2 2 2 2 2 2 2 2 2 2 2 2 2 2 2 2 2 2 2 2 2 39 8" xfId="30409"/>
    <cellStyle name="Normal 2 2 2 2 2 2 2 2 2 2 2 2 2 2 2 2 2 2 2 2 2 2 2 2 2 2 2 2 39 9" xfId="22088"/>
    <cellStyle name="Normal 2 2 2 2 2 2 2 2 2 2 2 2 2 2 2 2 2 2 2 2 2 2 2 2 2 2 2 2 39_Tabla M" xfId="36977"/>
    <cellStyle name="Normal 2 2 2 2 2 2 2 2 2 2 2 2 2 2 2 2 2 2 2 2 2 2 2 2 2 2 2 2 4" xfId="4609"/>
    <cellStyle name="Normal 2 2 2 2 2 2 2 2 2 2 2 2 2 2 2 2 2 2 2 2 2 2 2 2 2 2 2 2 4 10" xfId="31435"/>
    <cellStyle name="Normal 2 2 2 2 2 2 2 2 2 2 2 2 2 2 2 2 2 2 2 2 2 2 2 2 2 2 2 2 4 2" xfId="9215"/>
    <cellStyle name="Normal 2 2 2 2 2 2 2 2 2 2 2 2 2 2 2 2 2 2 2 2 2 2 2 2 2 2 2 2 4 3" xfId="12355"/>
    <cellStyle name="Normal 2 2 2 2 2 2 2 2 2 2 2 2 2 2 2 2 2 2 2 2 2 2 2 2 2 2 2 2 4 4" xfId="15486"/>
    <cellStyle name="Normal 2 2 2 2 2 2 2 2 2 2 2 2 2 2 2 2 2 2 2 2 2 2 2 2 2 2 2 2 4 5" xfId="18568"/>
    <cellStyle name="Normal 2 2 2 2 2 2 2 2 2 2 2 2 2 2 2 2 2 2 2 2 2 2 2 2 2 2 2 2 4 6" xfId="21584"/>
    <cellStyle name="Normal 2 2 2 2 2 2 2 2 2 2 2 2 2 2 2 2 2 2 2 2 2 2 2 2 2 2 2 2 4 7" xfId="24579"/>
    <cellStyle name="Normal 2 2 2 2 2 2 2 2 2 2 2 2 2 2 2 2 2 2 2 2 2 2 2 2 2 2 2 2 4 8" xfId="29241"/>
    <cellStyle name="Normal 2 2 2 2 2 2 2 2 2 2 2 2 2 2 2 2 2 2 2 2 2 2 2 2 2 2 2 2 4 9" xfId="31783"/>
    <cellStyle name="Normal 2 2 2 2 2 2 2 2 2 2 2 2 2 2 2 2 2 2 2 2 2 2 2 2 2 2 2 2 4_Tabla M" xfId="36978"/>
    <cellStyle name="Normal 2 2 2 2 2 2 2 2 2 2 2 2 2 2 2 2 2 2 2 2 2 2 2 2 2 2 2 2 40" xfId="4610"/>
    <cellStyle name="Normal 2 2 2 2 2 2 2 2 2 2 2 2 2 2 2 2 2 2 2 2 2 2 2 2 2 2 2 2 40 10" xfId="35575"/>
    <cellStyle name="Normal 2 2 2 2 2 2 2 2 2 2 2 2 2 2 2 2 2 2 2 2 2 2 2 2 2 2 2 2 40 2" xfId="9216"/>
    <cellStyle name="Normal 2 2 2 2 2 2 2 2 2 2 2 2 2 2 2 2 2 2 2 2 2 2 2 2 2 2 2 2 40 3" xfId="12356"/>
    <cellStyle name="Normal 2 2 2 2 2 2 2 2 2 2 2 2 2 2 2 2 2 2 2 2 2 2 2 2 2 2 2 2 40 4" xfId="15487"/>
    <cellStyle name="Normal 2 2 2 2 2 2 2 2 2 2 2 2 2 2 2 2 2 2 2 2 2 2 2 2 2 2 2 2 40 5" xfId="18569"/>
    <cellStyle name="Normal 2 2 2 2 2 2 2 2 2 2 2 2 2 2 2 2 2 2 2 2 2 2 2 2 2 2 2 2 40 6" xfId="21585"/>
    <cellStyle name="Normal 2 2 2 2 2 2 2 2 2 2 2 2 2 2 2 2 2 2 2 2 2 2 2 2 2 2 2 2 40 7" xfId="24580"/>
    <cellStyle name="Normal 2 2 2 2 2 2 2 2 2 2 2 2 2 2 2 2 2 2 2 2 2 2 2 2 2 2 2 2 40 8" xfId="28113"/>
    <cellStyle name="Normal 2 2 2 2 2 2 2 2 2 2 2 2 2 2 2 2 2 2 2 2 2 2 2 2 2 2 2 2 40 9" xfId="29789"/>
    <cellStyle name="Normal 2 2 2 2 2 2 2 2 2 2 2 2 2 2 2 2 2 2 2 2 2 2 2 2 2 2 2 2 40_Tabla M" xfId="36979"/>
    <cellStyle name="Normal 2 2 2 2 2 2 2 2 2 2 2 2 2 2 2 2 2 2 2 2 2 2 2 2 2 2 2 2 41" xfId="4611"/>
    <cellStyle name="Normal 2 2 2 2 2 2 2 2 2 2 2 2 2 2 2 2 2 2 2 2 2 2 2 2 2 2 2 2 41 10" xfId="35305"/>
    <cellStyle name="Normal 2 2 2 2 2 2 2 2 2 2 2 2 2 2 2 2 2 2 2 2 2 2 2 2 2 2 2 2 41 2" xfId="9217"/>
    <cellStyle name="Normal 2 2 2 2 2 2 2 2 2 2 2 2 2 2 2 2 2 2 2 2 2 2 2 2 2 2 2 2 41 3" xfId="12357"/>
    <cellStyle name="Normal 2 2 2 2 2 2 2 2 2 2 2 2 2 2 2 2 2 2 2 2 2 2 2 2 2 2 2 2 41 4" xfId="15488"/>
    <cellStyle name="Normal 2 2 2 2 2 2 2 2 2 2 2 2 2 2 2 2 2 2 2 2 2 2 2 2 2 2 2 2 41 5" xfId="18570"/>
    <cellStyle name="Normal 2 2 2 2 2 2 2 2 2 2 2 2 2 2 2 2 2 2 2 2 2 2 2 2 2 2 2 2 41 6" xfId="21586"/>
    <cellStyle name="Normal 2 2 2 2 2 2 2 2 2 2 2 2 2 2 2 2 2 2 2 2 2 2 2 2 2 2 2 2 41 7" xfId="24581"/>
    <cellStyle name="Normal 2 2 2 2 2 2 2 2 2 2 2 2 2 2 2 2 2 2 2 2 2 2 2 2 2 2 2 2 41 8" xfId="32471"/>
    <cellStyle name="Normal 2 2 2 2 2 2 2 2 2 2 2 2 2 2 2 2 2 2 2 2 2 2 2 2 2 2 2 2 41 9" xfId="33892"/>
    <cellStyle name="Normal 2 2 2 2 2 2 2 2 2 2 2 2 2 2 2 2 2 2 2 2 2 2 2 2 2 2 2 2 41_Tabla M" xfId="36980"/>
    <cellStyle name="Normal 2 2 2 2 2 2 2 2 2 2 2 2 2 2 2 2 2 2 2 2 2 2 2 2 2 2 2 2 42" xfId="4612"/>
    <cellStyle name="Normal 2 2 2 2 2 2 2 2 2 2 2 2 2 2 2 2 2 2 2 2 2 2 2 2 2 2 2 2 42 10" xfId="34850"/>
    <cellStyle name="Normal 2 2 2 2 2 2 2 2 2 2 2 2 2 2 2 2 2 2 2 2 2 2 2 2 2 2 2 2 42 2" xfId="9218"/>
    <cellStyle name="Normal 2 2 2 2 2 2 2 2 2 2 2 2 2 2 2 2 2 2 2 2 2 2 2 2 2 2 2 2 42 3" xfId="12358"/>
    <cellStyle name="Normal 2 2 2 2 2 2 2 2 2 2 2 2 2 2 2 2 2 2 2 2 2 2 2 2 2 2 2 2 42 4" xfId="15489"/>
    <cellStyle name="Normal 2 2 2 2 2 2 2 2 2 2 2 2 2 2 2 2 2 2 2 2 2 2 2 2 2 2 2 2 42 5" xfId="18571"/>
    <cellStyle name="Normal 2 2 2 2 2 2 2 2 2 2 2 2 2 2 2 2 2 2 2 2 2 2 2 2 2 2 2 2 42 6" xfId="21587"/>
    <cellStyle name="Normal 2 2 2 2 2 2 2 2 2 2 2 2 2 2 2 2 2 2 2 2 2 2 2 2 2 2 2 2 42 7" xfId="24582"/>
    <cellStyle name="Normal 2 2 2 2 2 2 2 2 2 2 2 2 2 2 2 2 2 2 2 2 2 2 2 2 2 2 2 2 42 8" xfId="31518"/>
    <cellStyle name="Normal 2 2 2 2 2 2 2 2 2 2 2 2 2 2 2 2 2 2 2 2 2 2 2 2 2 2 2 2 42 9" xfId="33133"/>
    <cellStyle name="Normal 2 2 2 2 2 2 2 2 2 2 2 2 2 2 2 2 2 2 2 2 2 2 2 2 2 2 2 2 42_Tabla M" xfId="36981"/>
    <cellStyle name="Normal 2 2 2 2 2 2 2 2 2 2 2 2 2 2 2 2 2 2 2 2 2 2 2 2 2 2 2 2 43" xfId="4613"/>
    <cellStyle name="Normal 2 2 2 2 2 2 2 2 2 2 2 2 2 2 2 2 2 2 2 2 2 2 2 2 2 2 2 2 43 10" xfId="34398"/>
    <cellStyle name="Normal 2 2 2 2 2 2 2 2 2 2 2 2 2 2 2 2 2 2 2 2 2 2 2 2 2 2 2 2 43 2" xfId="9219"/>
    <cellStyle name="Normal 2 2 2 2 2 2 2 2 2 2 2 2 2 2 2 2 2 2 2 2 2 2 2 2 2 2 2 2 43 3" xfId="12359"/>
    <cellStyle name="Normal 2 2 2 2 2 2 2 2 2 2 2 2 2 2 2 2 2 2 2 2 2 2 2 2 2 2 2 2 43 4" xfId="15490"/>
    <cellStyle name="Normal 2 2 2 2 2 2 2 2 2 2 2 2 2 2 2 2 2 2 2 2 2 2 2 2 2 2 2 2 43 5" xfId="18572"/>
    <cellStyle name="Normal 2 2 2 2 2 2 2 2 2 2 2 2 2 2 2 2 2 2 2 2 2 2 2 2 2 2 2 2 43 6" xfId="21588"/>
    <cellStyle name="Normal 2 2 2 2 2 2 2 2 2 2 2 2 2 2 2 2 2 2 2 2 2 2 2 2 2 2 2 2 43 7" xfId="24583"/>
    <cellStyle name="Normal 2 2 2 2 2 2 2 2 2 2 2 2 2 2 2 2 2 2 2 2 2 2 2 2 2 2 2 2 43 8" xfId="30408"/>
    <cellStyle name="Normal 2 2 2 2 2 2 2 2 2 2 2 2 2 2 2 2 2 2 2 2 2 2 2 2 2 2 2 2 43 9" xfId="22087"/>
    <cellStyle name="Normal 2 2 2 2 2 2 2 2 2 2 2 2 2 2 2 2 2 2 2 2 2 2 2 2 2 2 2 2 43_Tabla M" xfId="36982"/>
    <cellStyle name="Normal 2 2 2 2 2 2 2 2 2 2 2 2 2 2 2 2 2 2 2 2 2 2 2 2 2 2 2 2 44" xfId="4614"/>
    <cellStyle name="Normal 2 2 2 2 2 2 2 2 2 2 2 2 2 2 2 2 2 2 2 2 2 2 2 2 2 2 2 2 44 10" xfId="29397"/>
    <cellStyle name="Normal 2 2 2 2 2 2 2 2 2 2 2 2 2 2 2 2 2 2 2 2 2 2 2 2 2 2 2 2 44 2" xfId="9220"/>
    <cellStyle name="Normal 2 2 2 2 2 2 2 2 2 2 2 2 2 2 2 2 2 2 2 2 2 2 2 2 2 2 2 2 44 3" xfId="12360"/>
    <cellStyle name="Normal 2 2 2 2 2 2 2 2 2 2 2 2 2 2 2 2 2 2 2 2 2 2 2 2 2 2 2 2 44 4" xfId="15491"/>
    <cellStyle name="Normal 2 2 2 2 2 2 2 2 2 2 2 2 2 2 2 2 2 2 2 2 2 2 2 2 2 2 2 2 44 5" xfId="18573"/>
    <cellStyle name="Normal 2 2 2 2 2 2 2 2 2 2 2 2 2 2 2 2 2 2 2 2 2 2 2 2 2 2 2 2 44 6" xfId="21589"/>
    <cellStyle name="Normal 2 2 2 2 2 2 2 2 2 2 2 2 2 2 2 2 2 2 2 2 2 2 2 2 2 2 2 2 44 7" xfId="24584"/>
    <cellStyle name="Normal 2 2 2 2 2 2 2 2 2 2 2 2 2 2 2 2 2 2 2 2 2 2 2 2 2 2 2 2 44 8" xfId="29240"/>
    <cellStyle name="Normal 2 2 2 2 2 2 2 2 2 2 2 2 2 2 2 2 2 2 2 2 2 2 2 2 2 2 2 2 44 9" xfId="27216"/>
    <cellStyle name="Normal 2 2 2 2 2 2 2 2 2 2 2 2 2 2 2 2 2 2 2 2 2 2 2 2 2 2 2 2 44_Tabla M" xfId="36983"/>
    <cellStyle name="Normal 2 2 2 2 2 2 2 2 2 2 2 2 2 2 2 2 2 2 2 2 2 2 2 2 2 2 2 2 45" xfId="4615"/>
    <cellStyle name="Normal 2 2 2 2 2 2 2 2 2 2 2 2 2 2 2 2 2 2 2 2 2 2 2 2 2 2 2 2 45 10" xfId="28573"/>
    <cellStyle name="Normal 2 2 2 2 2 2 2 2 2 2 2 2 2 2 2 2 2 2 2 2 2 2 2 2 2 2 2 2 45 2" xfId="9221"/>
    <cellStyle name="Normal 2 2 2 2 2 2 2 2 2 2 2 2 2 2 2 2 2 2 2 2 2 2 2 2 2 2 2 2 45 3" xfId="12361"/>
    <cellStyle name="Normal 2 2 2 2 2 2 2 2 2 2 2 2 2 2 2 2 2 2 2 2 2 2 2 2 2 2 2 2 45 4" xfId="15492"/>
    <cellStyle name="Normal 2 2 2 2 2 2 2 2 2 2 2 2 2 2 2 2 2 2 2 2 2 2 2 2 2 2 2 2 45 5" xfId="18574"/>
    <cellStyle name="Normal 2 2 2 2 2 2 2 2 2 2 2 2 2 2 2 2 2 2 2 2 2 2 2 2 2 2 2 2 45 6" xfId="21590"/>
    <cellStyle name="Normal 2 2 2 2 2 2 2 2 2 2 2 2 2 2 2 2 2 2 2 2 2 2 2 2 2 2 2 2 45 7" xfId="24585"/>
    <cellStyle name="Normal 2 2 2 2 2 2 2 2 2 2 2 2 2 2 2 2 2 2 2 2 2 2 2 2 2 2 2 2 45 8" xfId="28112"/>
    <cellStyle name="Normal 2 2 2 2 2 2 2 2 2 2 2 2 2 2 2 2 2 2 2 2 2 2 2 2 2 2 2 2 45 9" xfId="30917"/>
    <cellStyle name="Normal 2 2 2 2 2 2 2 2 2 2 2 2 2 2 2 2 2 2 2 2 2 2 2 2 2 2 2 2 45_Tabla M" xfId="36984"/>
    <cellStyle name="Normal 2 2 2 2 2 2 2 2 2 2 2 2 2 2 2 2 2 2 2 2 2 2 2 2 2 2 2 2 46" xfId="4616"/>
    <cellStyle name="Normal 2 2 2 2 2 2 2 2 2 2 2 2 2 2 2 2 2 2 2 2 2 2 2 2 2 2 2 2 46 10" xfId="30327"/>
    <cellStyle name="Normal 2 2 2 2 2 2 2 2 2 2 2 2 2 2 2 2 2 2 2 2 2 2 2 2 2 2 2 2 46 2" xfId="9222"/>
    <cellStyle name="Normal 2 2 2 2 2 2 2 2 2 2 2 2 2 2 2 2 2 2 2 2 2 2 2 2 2 2 2 2 46 3" xfId="12362"/>
    <cellStyle name="Normal 2 2 2 2 2 2 2 2 2 2 2 2 2 2 2 2 2 2 2 2 2 2 2 2 2 2 2 2 46 4" xfId="15493"/>
    <cellStyle name="Normal 2 2 2 2 2 2 2 2 2 2 2 2 2 2 2 2 2 2 2 2 2 2 2 2 2 2 2 2 46 5" xfId="18575"/>
    <cellStyle name="Normal 2 2 2 2 2 2 2 2 2 2 2 2 2 2 2 2 2 2 2 2 2 2 2 2 2 2 2 2 46 6" xfId="21591"/>
    <cellStyle name="Normal 2 2 2 2 2 2 2 2 2 2 2 2 2 2 2 2 2 2 2 2 2 2 2 2 2 2 2 2 46 7" xfId="24586"/>
    <cellStyle name="Normal 2 2 2 2 2 2 2 2 2 2 2 2 2 2 2 2 2 2 2 2 2 2 2 2 2 2 2 2 46 8" xfId="32470"/>
    <cellStyle name="Normal 2 2 2 2 2 2 2 2 2 2 2 2 2 2 2 2 2 2 2 2 2 2 2 2 2 2 2 2 46 9" xfId="33891"/>
    <cellStyle name="Normal 2 2 2 2 2 2 2 2 2 2 2 2 2 2 2 2 2 2 2 2 2 2 2 2 2 2 2 2 46_Tabla M" xfId="36985"/>
    <cellStyle name="Normal 2 2 2 2 2 2 2 2 2 2 2 2 2 2 2 2 2 2 2 2 2 2 2 2 2 2 2 2 47" xfId="4617"/>
    <cellStyle name="Normal 2 2 2 2 2 2 2 2 2 2 2 2 2 2 2 2 2 2 2 2 2 2 2 2 2 2 2 2 47 10" xfId="35663"/>
    <cellStyle name="Normal 2 2 2 2 2 2 2 2 2 2 2 2 2 2 2 2 2 2 2 2 2 2 2 2 2 2 2 2 47 2" xfId="9223"/>
    <cellStyle name="Normal 2 2 2 2 2 2 2 2 2 2 2 2 2 2 2 2 2 2 2 2 2 2 2 2 2 2 2 2 47 3" xfId="12363"/>
    <cellStyle name="Normal 2 2 2 2 2 2 2 2 2 2 2 2 2 2 2 2 2 2 2 2 2 2 2 2 2 2 2 2 47 4" xfId="15494"/>
    <cellStyle name="Normal 2 2 2 2 2 2 2 2 2 2 2 2 2 2 2 2 2 2 2 2 2 2 2 2 2 2 2 2 47 5" xfId="18576"/>
    <cellStyle name="Normal 2 2 2 2 2 2 2 2 2 2 2 2 2 2 2 2 2 2 2 2 2 2 2 2 2 2 2 2 47 6" xfId="21592"/>
    <cellStyle name="Normal 2 2 2 2 2 2 2 2 2 2 2 2 2 2 2 2 2 2 2 2 2 2 2 2 2 2 2 2 47 7" xfId="24587"/>
    <cellStyle name="Normal 2 2 2 2 2 2 2 2 2 2 2 2 2 2 2 2 2 2 2 2 2 2 2 2 2 2 2 2 47 8" xfId="31517"/>
    <cellStyle name="Normal 2 2 2 2 2 2 2 2 2 2 2 2 2 2 2 2 2 2 2 2 2 2 2 2 2 2 2 2 47 9" xfId="33132"/>
    <cellStyle name="Normal 2 2 2 2 2 2 2 2 2 2 2 2 2 2 2 2 2 2 2 2 2 2 2 2 2 2 2 2 47_Tabla M" xfId="36986"/>
    <cellStyle name="Normal 2 2 2 2 2 2 2 2 2 2 2 2 2 2 2 2 2 2 2 2 2 2 2 2 2 2 2 2 48" xfId="4618"/>
    <cellStyle name="Normal 2 2 2 2 2 2 2 2 2 2 2 2 2 2 2 2 2 2 2 2 2 2 2 2 2 2 2 2 48 10" xfId="35304"/>
    <cellStyle name="Normal 2 2 2 2 2 2 2 2 2 2 2 2 2 2 2 2 2 2 2 2 2 2 2 2 2 2 2 2 48 2" xfId="9224"/>
    <cellStyle name="Normal 2 2 2 2 2 2 2 2 2 2 2 2 2 2 2 2 2 2 2 2 2 2 2 2 2 2 2 2 48 3" xfId="12364"/>
    <cellStyle name="Normal 2 2 2 2 2 2 2 2 2 2 2 2 2 2 2 2 2 2 2 2 2 2 2 2 2 2 2 2 48 4" xfId="15495"/>
    <cellStyle name="Normal 2 2 2 2 2 2 2 2 2 2 2 2 2 2 2 2 2 2 2 2 2 2 2 2 2 2 2 2 48 5" xfId="18577"/>
    <cellStyle name="Normal 2 2 2 2 2 2 2 2 2 2 2 2 2 2 2 2 2 2 2 2 2 2 2 2 2 2 2 2 48 6" xfId="21593"/>
    <cellStyle name="Normal 2 2 2 2 2 2 2 2 2 2 2 2 2 2 2 2 2 2 2 2 2 2 2 2 2 2 2 2 48 7" xfId="24588"/>
    <cellStyle name="Normal 2 2 2 2 2 2 2 2 2 2 2 2 2 2 2 2 2 2 2 2 2 2 2 2 2 2 2 2 48 8" xfId="30407"/>
    <cellStyle name="Normal 2 2 2 2 2 2 2 2 2 2 2 2 2 2 2 2 2 2 2 2 2 2 2 2 2 2 2 2 48 9" xfId="22086"/>
    <cellStyle name="Normal 2 2 2 2 2 2 2 2 2 2 2 2 2 2 2 2 2 2 2 2 2 2 2 2 2 2 2 2 48_Tabla M" xfId="36987"/>
    <cellStyle name="Normal 2 2 2 2 2 2 2 2 2 2 2 2 2 2 2 2 2 2 2 2 2 2 2 2 2 2 2 2 49" xfId="4619"/>
    <cellStyle name="Normal 2 2 2 2 2 2 2 2 2 2 2 2 2 2 2 2 2 2 2 2 2 2 2 2 2 2 2 2 49 10" xfId="34849"/>
    <cellStyle name="Normal 2 2 2 2 2 2 2 2 2 2 2 2 2 2 2 2 2 2 2 2 2 2 2 2 2 2 2 2 49 2" xfId="9225"/>
    <cellStyle name="Normal 2 2 2 2 2 2 2 2 2 2 2 2 2 2 2 2 2 2 2 2 2 2 2 2 2 2 2 2 49 3" xfId="12365"/>
    <cellStyle name="Normal 2 2 2 2 2 2 2 2 2 2 2 2 2 2 2 2 2 2 2 2 2 2 2 2 2 2 2 2 49 4" xfId="15496"/>
    <cellStyle name="Normal 2 2 2 2 2 2 2 2 2 2 2 2 2 2 2 2 2 2 2 2 2 2 2 2 2 2 2 2 49 5" xfId="18578"/>
    <cellStyle name="Normal 2 2 2 2 2 2 2 2 2 2 2 2 2 2 2 2 2 2 2 2 2 2 2 2 2 2 2 2 49 6" xfId="21594"/>
    <cellStyle name="Normal 2 2 2 2 2 2 2 2 2 2 2 2 2 2 2 2 2 2 2 2 2 2 2 2 2 2 2 2 49 7" xfId="24589"/>
    <cellStyle name="Normal 2 2 2 2 2 2 2 2 2 2 2 2 2 2 2 2 2 2 2 2 2 2 2 2 2 2 2 2 49 8" xfId="29239"/>
    <cellStyle name="Normal 2 2 2 2 2 2 2 2 2 2 2 2 2 2 2 2 2 2 2 2 2 2 2 2 2 2 2 2 49 9" xfId="28373"/>
    <cellStyle name="Normal 2 2 2 2 2 2 2 2 2 2 2 2 2 2 2 2 2 2 2 2 2 2 2 2 2 2 2 2 49_Tabla M" xfId="36988"/>
    <cellStyle name="Normal 2 2 2 2 2 2 2 2 2 2 2 2 2 2 2 2 2 2 2 2 2 2 2 2 2 2 2 2 5" xfId="4620"/>
    <cellStyle name="Normal 2 2 2 2 2 2 2 2 2 2 2 2 2 2 2 2 2 2 2 2 2 2 2 2 2 2 2 2 5 10" xfId="34397"/>
    <cellStyle name="Normal 2 2 2 2 2 2 2 2 2 2 2 2 2 2 2 2 2 2 2 2 2 2 2 2 2 2 2 2 5 2" xfId="9226"/>
    <cellStyle name="Normal 2 2 2 2 2 2 2 2 2 2 2 2 2 2 2 2 2 2 2 2 2 2 2 2 2 2 2 2 5 3" xfId="12366"/>
    <cellStyle name="Normal 2 2 2 2 2 2 2 2 2 2 2 2 2 2 2 2 2 2 2 2 2 2 2 2 2 2 2 2 5 4" xfId="15497"/>
    <cellStyle name="Normal 2 2 2 2 2 2 2 2 2 2 2 2 2 2 2 2 2 2 2 2 2 2 2 2 2 2 2 2 5 5" xfId="18579"/>
    <cellStyle name="Normal 2 2 2 2 2 2 2 2 2 2 2 2 2 2 2 2 2 2 2 2 2 2 2 2 2 2 2 2 5 6" xfId="21595"/>
    <cellStyle name="Normal 2 2 2 2 2 2 2 2 2 2 2 2 2 2 2 2 2 2 2 2 2 2 2 2 2 2 2 2 5 7" xfId="24590"/>
    <cellStyle name="Normal 2 2 2 2 2 2 2 2 2 2 2 2 2 2 2 2 2 2 2 2 2 2 2 2 2 2 2 2 5 8" xfId="28111"/>
    <cellStyle name="Normal 2 2 2 2 2 2 2 2 2 2 2 2 2 2 2 2 2 2 2 2 2 2 2 2 2 2 2 2 5 9" xfId="31910"/>
    <cellStyle name="Normal 2 2 2 2 2 2 2 2 2 2 2 2 2 2 2 2 2 2 2 2 2 2 2 2 2 2 2 2 5_Tabla M" xfId="36989"/>
    <cellStyle name="Normal 2 2 2 2 2 2 2 2 2 2 2 2 2 2 2 2 2 2 2 2 2 2 2 2 2 2 2 2 50" xfId="8155"/>
    <cellStyle name="Normal 2 2 2 2 2 2 2 2 2 2 2 2 2 2 2 2 2 2 2 2 2 2 2 2 2 2 2 2 51" xfId="9665"/>
    <cellStyle name="Normal 2 2 2 2 2 2 2 2 2 2 2 2 2 2 2 2 2 2 2 2 2 2 2 2 2 2 2 2 52" xfId="12804"/>
    <cellStyle name="Normal 2 2 2 2 2 2 2 2 2 2 2 2 2 2 2 2 2 2 2 2 2 2 2 2 2 2 2 2 53" xfId="15917"/>
    <cellStyle name="Normal 2 2 2 2 2 2 2 2 2 2 2 2 2 2 2 2 2 2 2 2 2 2 2 2 2 2 2 2 54" xfId="18982"/>
    <cellStyle name="Normal 2 2 2 2 2 2 2 2 2 2 2 2 2 2 2 2 2 2 2 2 2 2 2 2 2 2 2 2 55" xfId="21987"/>
    <cellStyle name="Normal 2 2 2 2 2 2 2 2 2 2 2 2 2 2 2 2 2 2 2 2 2 2 2 2 2 2 2 2 56" xfId="31651"/>
    <cellStyle name="Normal 2 2 2 2 2 2 2 2 2 2 2 2 2 2 2 2 2 2 2 2 2 2 2 2 2 2 2 2 57" xfId="33248"/>
    <cellStyle name="Normal 2 2 2 2 2 2 2 2 2 2 2 2 2 2 2 2 2 2 2 2 2 2 2 2 2 2 2 2 58" xfId="27653"/>
    <cellStyle name="Normal 2 2 2 2 2 2 2 2 2 2 2 2 2 2 2 2 2 2 2 2 2 2 2 2 2 2 2 2 6" xfId="4621"/>
    <cellStyle name="Normal 2 2 2 2 2 2 2 2 2 2 2 2 2 2 2 2 2 2 2 2 2 2 2 2 2 2 2 2 6 10" xfId="28265"/>
    <cellStyle name="Normal 2 2 2 2 2 2 2 2 2 2 2 2 2 2 2 2 2 2 2 2 2 2 2 2 2 2 2 2 6 2" xfId="9227"/>
    <cellStyle name="Normal 2 2 2 2 2 2 2 2 2 2 2 2 2 2 2 2 2 2 2 2 2 2 2 2 2 2 2 2 6 3" xfId="12367"/>
    <cellStyle name="Normal 2 2 2 2 2 2 2 2 2 2 2 2 2 2 2 2 2 2 2 2 2 2 2 2 2 2 2 2 6 4" xfId="15498"/>
    <cellStyle name="Normal 2 2 2 2 2 2 2 2 2 2 2 2 2 2 2 2 2 2 2 2 2 2 2 2 2 2 2 2 6 5" xfId="18580"/>
    <cellStyle name="Normal 2 2 2 2 2 2 2 2 2 2 2 2 2 2 2 2 2 2 2 2 2 2 2 2 2 2 2 2 6 6" xfId="21596"/>
    <cellStyle name="Normal 2 2 2 2 2 2 2 2 2 2 2 2 2 2 2 2 2 2 2 2 2 2 2 2 2 2 2 2 6 7" xfId="24591"/>
    <cellStyle name="Normal 2 2 2 2 2 2 2 2 2 2 2 2 2 2 2 2 2 2 2 2 2 2 2 2 2 2 2 2 6 8" xfId="32469"/>
    <cellStyle name="Normal 2 2 2 2 2 2 2 2 2 2 2 2 2 2 2 2 2 2 2 2 2 2 2 2 2 2 2 2 6 9" xfId="33890"/>
    <cellStyle name="Normal 2 2 2 2 2 2 2 2 2 2 2 2 2 2 2 2 2 2 2 2 2 2 2 2 2 2 2 2 6_Tabla M" xfId="36990"/>
    <cellStyle name="Normal 2 2 2 2 2 2 2 2 2 2 2 2 2 2 2 2 2 2 2 2 2 2 2 2 2 2 2 2 7" xfId="4622"/>
    <cellStyle name="Normal 2 2 2 2 2 2 2 2 2 2 2 2 2 2 2 2 2 2 2 2 2 2 2 2 2 2 2 2 7 10" xfId="28618"/>
    <cellStyle name="Normal 2 2 2 2 2 2 2 2 2 2 2 2 2 2 2 2 2 2 2 2 2 2 2 2 2 2 2 2 7 2" xfId="9228"/>
    <cellStyle name="Normal 2 2 2 2 2 2 2 2 2 2 2 2 2 2 2 2 2 2 2 2 2 2 2 2 2 2 2 2 7 3" xfId="12368"/>
    <cellStyle name="Normal 2 2 2 2 2 2 2 2 2 2 2 2 2 2 2 2 2 2 2 2 2 2 2 2 2 2 2 2 7 4" xfId="15499"/>
    <cellStyle name="Normal 2 2 2 2 2 2 2 2 2 2 2 2 2 2 2 2 2 2 2 2 2 2 2 2 2 2 2 2 7 5" xfId="18581"/>
    <cellStyle name="Normal 2 2 2 2 2 2 2 2 2 2 2 2 2 2 2 2 2 2 2 2 2 2 2 2 2 2 2 2 7 6" xfId="21597"/>
    <cellStyle name="Normal 2 2 2 2 2 2 2 2 2 2 2 2 2 2 2 2 2 2 2 2 2 2 2 2 2 2 2 2 7 7" xfId="24592"/>
    <cellStyle name="Normal 2 2 2 2 2 2 2 2 2 2 2 2 2 2 2 2 2 2 2 2 2 2 2 2 2 2 2 2 7 8" xfId="31516"/>
    <cellStyle name="Normal 2 2 2 2 2 2 2 2 2 2 2 2 2 2 2 2 2 2 2 2 2 2 2 2 2 2 2 2 7 9" xfId="33131"/>
    <cellStyle name="Normal 2 2 2 2 2 2 2 2 2 2 2 2 2 2 2 2 2 2 2 2 2 2 2 2 2 2 2 2 7_Tabla M" xfId="36991"/>
    <cellStyle name="Normal 2 2 2 2 2 2 2 2 2 2 2 2 2 2 2 2 2 2 2 2 2 2 2 2 2 2 2 2 8" xfId="4623"/>
    <cellStyle name="Normal 2 2 2 2 2 2 2 2 2 2 2 2 2 2 2 2 2 2 2 2 2 2 2 2 2 2 2 2 8 10" xfId="29160"/>
    <cellStyle name="Normal 2 2 2 2 2 2 2 2 2 2 2 2 2 2 2 2 2 2 2 2 2 2 2 2 2 2 2 2 8 2" xfId="9229"/>
    <cellStyle name="Normal 2 2 2 2 2 2 2 2 2 2 2 2 2 2 2 2 2 2 2 2 2 2 2 2 2 2 2 2 8 3" xfId="12369"/>
    <cellStyle name="Normal 2 2 2 2 2 2 2 2 2 2 2 2 2 2 2 2 2 2 2 2 2 2 2 2 2 2 2 2 8 4" xfId="15500"/>
    <cellStyle name="Normal 2 2 2 2 2 2 2 2 2 2 2 2 2 2 2 2 2 2 2 2 2 2 2 2 2 2 2 2 8 5" xfId="18582"/>
    <cellStyle name="Normal 2 2 2 2 2 2 2 2 2 2 2 2 2 2 2 2 2 2 2 2 2 2 2 2 2 2 2 2 8 6" xfId="21598"/>
    <cellStyle name="Normal 2 2 2 2 2 2 2 2 2 2 2 2 2 2 2 2 2 2 2 2 2 2 2 2 2 2 2 2 8 7" xfId="24593"/>
    <cellStyle name="Normal 2 2 2 2 2 2 2 2 2 2 2 2 2 2 2 2 2 2 2 2 2 2 2 2 2 2 2 2 8 8" xfId="30406"/>
    <cellStyle name="Normal 2 2 2 2 2 2 2 2 2 2 2 2 2 2 2 2 2 2 2 2 2 2 2 2 2 2 2 2 8 9" xfId="22085"/>
    <cellStyle name="Normal 2 2 2 2 2 2 2 2 2 2 2 2 2 2 2 2 2 2 2 2 2 2 2 2 2 2 2 2 8_Tabla M" xfId="36992"/>
    <cellStyle name="Normal 2 2 2 2 2 2 2 2 2 2 2 2 2 2 2 2 2 2 2 2 2 2 2 2 2 2 2 2 9" xfId="4624"/>
    <cellStyle name="Normal 2 2 2 2 2 2 2 2 2 2 2 2 2 2 2 2 2 2 2 2 2 2 2 2 2 2 2 2 9 10" xfId="35758"/>
    <cellStyle name="Normal 2 2 2 2 2 2 2 2 2 2 2 2 2 2 2 2 2 2 2 2 2 2 2 2 2 2 2 2 9 2" xfId="9230"/>
    <cellStyle name="Normal 2 2 2 2 2 2 2 2 2 2 2 2 2 2 2 2 2 2 2 2 2 2 2 2 2 2 2 2 9 3" xfId="12370"/>
    <cellStyle name="Normal 2 2 2 2 2 2 2 2 2 2 2 2 2 2 2 2 2 2 2 2 2 2 2 2 2 2 2 2 9 4" xfId="15501"/>
    <cellStyle name="Normal 2 2 2 2 2 2 2 2 2 2 2 2 2 2 2 2 2 2 2 2 2 2 2 2 2 2 2 2 9 5" xfId="18583"/>
    <cellStyle name="Normal 2 2 2 2 2 2 2 2 2 2 2 2 2 2 2 2 2 2 2 2 2 2 2 2 2 2 2 2 9 6" xfId="21599"/>
    <cellStyle name="Normal 2 2 2 2 2 2 2 2 2 2 2 2 2 2 2 2 2 2 2 2 2 2 2 2 2 2 2 2 9 7" xfId="24594"/>
    <cellStyle name="Normal 2 2 2 2 2 2 2 2 2 2 2 2 2 2 2 2 2 2 2 2 2 2 2 2 2 2 2 2 9 8" xfId="29238"/>
    <cellStyle name="Normal 2 2 2 2 2 2 2 2 2 2 2 2 2 2 2 2 2 2 2 2 2 2 2 2 2 2 2 2 9 9" xfId="29505"/>
    <cellStyle name="Normal 2 2 2 2 2 2 2 2 2 2 2 2 2 2 2 2 2 2 2 2 2 2 2 2 2 2 2 2 9_Tabla M" xfId="36993"/>
    <cellStyle name="Normal 2 2 2 2 2 2 2 2 2 2 2 2 2 2 2 2 2 2 2 2 2 2 2 2 2 2 2 2_Tabla M" xfId="36404"/>
    <cellStyle name="Normal 2 2 2 2 2 2 2 2 2 2 2 2 2 2 2 2 2 2 2 2 2 2 2 2 2 2 2 20" xfId="4625"/>
    <cellStyle name="Normal 2 2 2 2 2 2 2 2 2 2 2 2 2 2 2 2 2 2 2 2 2 2 2 2 2 2 2 21" xfId="4626"/>
    <cellStyle name="Normal 2 2 2 2 2 2 2 2 2 2 2 2 2 2 2 2 2 2 2 2 2 2 2 2 2 2 2 22" xfId="4627"/>
    <cellStyle name="Normal 2 2 2 2 2 2 2 2 2 2 2 2 2 2 2 2 2 2 2 2 2 2 2 2 2 2 2 23" xfId="4628"/>
    <cellStyle name="Normal 2 2 2 2 2 2 2 2 2 2 2 2 2 2 2 2 2 2 2 2 2 2 2 2 2 2 2 24" xfId="4629"/>
    <cellStyle name="Normal 2 2 2 2 2 2 2 2 2 2 2 2 2 2 2 2 2 2 2 2 2 2 2 2 2 2 2 25" xfId="4630"/>
    <cellStyle name="Normal 2 2 2 2 2 2 2 2 2 2 2 2 2 2 2 2 2 2 2 2 2 2 2 2 2 2 2 26" xfId="4631"/>
    <cellStyle name="Normal 2 2 2 2 2 2 2 2 2 2 2 2 2 2 2 2 2 2 2 2 2 2 2 2 2 2 2 27" xfId="4632"/>
    <cellStyle name="Normal 2 2 2 2 2 2 2 2 2 2 2 2 2 2 2 2 2 2 2 2 2 2 2 2 2 2 2 28" xfId="4633"/>
    <cellStyle name="Normal 2 2 2 2 2 2 2 2 2 2 2 2 2 2 2 2 2 2 2 2 2 2 2 2 2 2 2 29" xfId="4634"/>
    <cellStyle name="Normal 2 2 2 2 2 2 2 2 2 2 2 2 2 2 2 2 2 2 2 2 2 2 2 2 2 2 2 3" xfId="4635"/>
    <cellStyle name="Normal 2 2 2 2 2 2 2 2 2 2 2 2 2 2 2 2 2 2 2 2 2 2 2 2 2 2 2 30" xfId="4636"/>
    <cellStyle name="Normal 2 2 2 2 2 2 2 2 2 2 2 2 2 2 2 2 2 2 2 2 2 2 2 2 2 2 2 31" xfId="4637"/>
    <cellStyle name="Normal 2 2 2 2 2 2 2 2 2 2 2 2 2 2 2 2 2 2 2 2 2 2 2 2 2 2 2 32" xfId="4638"/>
    <cellStyle name="Normal 2 2 2 2 2 2 2 2 2 2 2 2 2 2 2 2 2 2 2 2 2 2 2 2 2 2 2 33" xfId="4639"/>
    <cellStyle name="Normal 2 2 2 2 2 2 2 2 2 2 2 2 2 2 2 2 2 2 2 2 2 2 2 2 2 2 2 34" xfId="4640"/>
    <cellStyle name="Normal 2 2 2 2 2 2 2 2 2 2 2 2 2 2 2 2 2 2 2 2 2 2 2 2 2 2 2 35" xfId="4641"/>
    <cellStyle name="Normal 2 2 2 2 2 2 2 2 2 2 2 2 2 2 2 2 2 2 2 2 2 2 2 2 2 2 2 36" xfId="4642"/>
    <cellStyle name="Normal 2 2 2 2 2 2 2 2 2 2 2 2 2 2 2 2 2 2 2 2 2 2 2 2 2 2 2 37" xfId="4643"/>
    <cellStyle name="Normal 2 2 2 2 2 2 2 2 2 2 2 2 2 2 2 2 2 2 2 2 2 2 2 2 2 2 2 38" xfId="4644"/>
    <cellStyle name="Normal 2 2 2 2 2 2 2 2 2 2 2 2 2 2 2 2 2 2 2 2 2 2 2 2 2 2 2 39" xfId="4645"/>
    <cellStyle name="Normal 2 2 2 2 2 2 2 2 2 2 2 2 2 2 2 2 2 2 2 2 2 2 2 2 2 2 2 4" xfId="4646"/>
    <cellStyle name="Normal 2 2 2 2 2 2 2 2 2 2 2 2 2 2 2 2 2 2 2 2 2 2 2 2 2 2 2 40" xfId="4647"/>
    <cellStyle name="Normal 2 2 2 2 2 2 2 2 2 2 2 2 2 2 2 2 2 2 2 2 2 2 2 2 2 2 2 41" xfId="4648"/>
    <cellStyle name="Normal 2 2 2 2 2 2 2 2 2 2 2 2 2 2 2 2 2 2 2 2 2 2 2 2 2 2 2 42" xfId="4649"/>
    <cellStyle name="Normal 2 2 2 2 2 2 2 2 2 2 2 2 2 2 2 2 2 2 2 2 2 2 2 2 2 2 2 43" xfId="4650"/>
    <cellStyle name="Normal 2 2 2 2 2 2 2 2 2 2 2 2 2 2 2 2 2 2 2 2 2 2 2 2 2 2 2 44" xfId="4651"/>
    <cellStyle name="Normal 2 2 2 2 2 2 2 2 2 2 2 2 2 2 2 2 2 2 2 2 2 2 2 2 2 2 2 45" xfId="4652"/>
    <cellStyle name="Normal 2 2 2 2 2 2 2 2 2 2 2 2 2 2 2 2 2 2 2 2 2 2 2 2 2 2 2 46" xfId="4653"/>
    <cellStyle name="Normal 2 2 2 2 2 2 2 2 2 2 2 2 2 2 2 2 2 2 2 2 2 2 2 2 2 2 2 47" xfId="4654"/>
    <cellStyle name="Normal 2 2 2 2 2 2 2 2 2 2 2 2 2 2 2 2 2 2 2 2 2 2 2 2 2 2 2 48" xfId="4655"/>
    <cellStyle name="Normal 2 2 2 2 2 2 2 2 2 2 2 2 2 2 2 2 2 2 2 2 2 2 2 2 2 2 2 49" xfId="4656"/>
    <cellStyle name="Normal 2 2 2 2 2 2 2 2 2 2 2 2 2 2 2 2 2 2 2 2 2 2 2 2 2 2 2 5" xfId="4657"/>
    <cellStyle name="Normal 2 2 2 2 2 2 2 2 2 2 2 2 2 2 2 2 2 2 2 2 2 2 2 2 2 2 2 50" xfId="8144"/>
    <cellStyle name="Normal 2 2 2 2 2 2 2 2 2 2 2 2 2 2 2 2 2 2 2 2 2 2 2 2 2 2 2 51" xfId="9676"/>
    <cellStyle name="Normal 2 2 2 2 2 2 2 2 2 2 2 2 2 2 2 2 2 2 2 2 2 2 2 2 2 2 2 52" xfId="12815"/>
    <cellStyle name="Normal 2 2 2 2 2 2 2 2 2 2 2 2 2 2 2 2 2 2 2 2 2 2 2 2 2 2 2 53" xfId="15928"/>
    <cellStyle name="Normal 2 2 2 2 2 2 2 2 2 2 2 2 2 2 2 2 2 2 2 2 2 2 2 2 2 2 2 54" xfId="18993"/>
    <cellStyle name="Normal 2 2 2 2 2 2 2 2 2 2 2 2 2 2 2 2 2 2 2 2 2 2 2 2 2 2 2 55" xfId="21998"/>
    <cellStyle name="Normal 2 2 2 2 2 2 2 2 2 2 2 2 2 2 2 2 2 2 2 2 2 2 2 2 2 2 2 56" xfId="32603"/>
    <cellStyle name="Normal 2 2 2 2 2 2 2 2 2 2 2 2 2 2 2 2 2 2 2 2 2 2 2 2 2 2 2 57" xfId="34007"/>
    <cellStyle name="Normal 2 2 2 2 2 2 2 2 2 2 2 2 2 2 2 2 2 2 2 2 2 2 2 2 2 2 2 58" xfId="35388"/>
    <cellStyle name="Normal 2 2 2 2 2 2 2 2 2 2 2 2 2 2 2 2 2 2 2 2 2 2 2 2 2 2 2 6" xfId="4658"/>
    <cellStyle name="Normal 2 2 2 2 2 2 2 2 2 2 2 2 2 2 2 2 2 2 2 2 2 2 2 2 2 2 2 7" xfId="4659"/>
    <cellStyle name="Normal 2 2 2 2 2 2 2 2 2 2 2 2 2 2 2 2 2 2 2 2 2 2 2 2 2 2 2 8" xfId="4660"/>
    <cellStyle name="Normal 2 2 2 2 2 2 2 2 2 2 2 2 2 2 2 2 2 2 2 2 2 2 2 2 2 2 2 9" xfId="4661"/>
    <cellStyle name="Normal 2 2 2 2 2 2 2 2 2 2 2 2 2 2 2 2 2 2 2 2 2 2 2 2 2 2 2_Tabla M" xfId="36403"/>
    <cellStyle name="Normal 2 2 2 2 2 2 2 2 2 2 2 2 2 2 2 2 2 2 2 2 2 2 2 2 2 2 20" xfId="4662"/>
    <cellStyle name="Normal 2 2 2 2 2 2 2 2 2 2 2 2 2 2 2 2 2 2 2 2 2 2 2 2 2 2 20 10" xfId="34396"/>
    <cellStyle name="Normal 2 2 2 2 2 2 2 2 2 2 2 2 2 2 2 2 2 2 2 2 2 2 2 2 2 2 20 2" xfId="9268"/>
    <cellStyle name="Normal 2 2 2 2 2 2 2 2 2 2 2 2 2 2 2 2 2 2 2 2 2 2 2 2 2 2 20 3" xfId="12407"/>
    <cellStyle name="Normal 2 2 2 2 2 2 2 2 2 2 2 2 2 2 2 2 2 2 2 2 2 2 2 2 2 2 20 4" xfId="15537"/>
    <cellStyle name="Normal 2 2 2 2 2 2 2 2 2 2 2 2 2 2 2 2 2 2 2 2 2 2 2 2 2 2 20 5" xfId="18621"/>
    <cellStyle name="Normal 2 2 2 2 2 2 2 2 2 2 2 2 2 2 2 2 2 2 2 2 2 2 2 2 2 2 20 6" xfId="21618"/>
    <cellStyle name="Normal 2 2 2 2 2 2 2 2 2 2 2 2 2 2 2 2 2 2 2 2 2 2 2 2 2 2 20 7" xfId="24595"/>
    <cellStyle name="Normal 2 2 2 2 2 2 2 2 2 2 2 2 2 2 2 2 2 2 2 2 2 2 2 2 2 2 20 8" xfId="31515"/>
    <cellStyle name="Normal 2 2 2 2 2 2 2 2 2 2 2 2 2 2 2 2 2 2 2 2 2 2 2 2 2 2 20 9" xfId="33130"/>
    <cellStyle name="Normal 2 2 2 2 2 2 2 2 2 2 2 2 2 2 2 2 2 2 2 2 2 2 2 2 2 2 20_Tabla M" xfId="36994"/>
    <cellStyle name="Normal 2 2 2 2 2 2 2 2 2 2 2 2 2 2 2 2 2 2 2 2 2 2 2 2 2 2 21" xfId="4663"/>
    <cellStyle name="Normal 2 2 2 2 2 2 2 2 2 2 2 2 2 2 2 2 2 2 2 2 2 2 2 2 2 2 21 10" xfId="27377"/>
    <cellStyle name="Normal 2 2 2 2 2 2 2 2 2 2 2 2 2 2 2 2 2 2 2 2 2 2 2 2 2 2 21 2" xfId="9269"/>
    <cellStyle name="Normal 2 2 2 2 2 2 2 2 2 2 2 2 2 2 2 2 2 2 2 2 2 2 2 2 2 2 21 3" xfId="12408"/>
    <cellStyle name="Normal 2 2 2 2 2 2 2 2 2 2 2 2 2 2 2 2 2 2 2 2 2 2 2 2 2 2 21 4" xfId="15538"/>
    <cellStyle name="Normal 2 2 2 2 2 2 2 2 2 2 2 2 2 2 2 2 2 2 2 2 2 2 2 2 2 2 21 5" xfId="18622"/>
    <cellStyle name="Normal 2 2 2 2 2 2 2 2 2 2 2 2 2 2 2 2 2 2 2 2 2 2 2 2 2 2 21 6" xfId="21619"/>
    <cellStyle name="Normal 2 2 2 2 2 2 2 2 2 2 2 2 2 2 2 2 2 2 2 2 2 2 2 2 2 2 21 7" xfId="24596"/>
    <cellStyle name="Normal 2 2 2 2 2 2 2 2 2 2 2 2 2 2 2 2 2 2 2 2 2 2 2 2 2 2 21 8" xfId="30405"/>
    <cellStyle name="Normal 2 2 2 2 2 2 2 2 2 2 2 2 2 2 2 2 2 2 2 2 2 2 2 2 2 2 21 9" xfId="30837"/>
    <cellStyle name="Normal 2 2 2 2 2 2 2 2 2 2 2 2 2 2 2 2 2 2 2 2 2 2 2 2 2 2 21_Tabla M" xfId="36995"/>
    <cellStyle name="Normal 2 2 2 2 2 2 2 2 2 2 2 2 2 2 2 2 2 2 2 2 2 2 2 2 2 2 22" xfId="4664"/>
    <cellStyle name="Normal 2 2 2 2 2 2 2 2 2 2 2 2 2 2 2 2 2 2 2 2 2 2 2 2 2 2 22 10" xfId="27481"/>
    <cellStyle name="Normal 2 2 2 2 2 2 2 2 2 2 2 2 2 2 2 2 2 2 2 2 2 2 2 2 2 2 22 2" xfId="9270"/>
    <cellStyle name="Normal 2 2 2 2 2 2 2 2 2 2 2 2 2 2 2 2 2 2 2 2 2 2 2 2 2 2 22 3" xfId="12409"/>
    <cellStyle name="Normal 2 2 2 2 2 2 2 2 2 2 2 2 2 2 2 2 2 2 2 2 2 2 2 2 2 2 22 4" xfId="15539"/>
    <cellStyle name="Normal 2 2 2 2 2 2 2 2 2 2 2 2 2 2 2 2 2 2 2 2 2 2 2 2 2 2 22 5" xfId="18623"/>
    <cellStyle name="Normal 2 2 2 2 2 2 2 2 2 2 2 2 2 2 2 2 2 2 2 2 2 2 2 2 2 2 22 6" xfId="21620"/>
    <cellStyle name="Normal 2 2 2 2 2 2 2 2 2 2 2 2 2 2 2 2 2 2 2 2 2 2 2 2 2 2 22 7" xfId="24597"/>
    <cellStyle name="Normal 2 2 2 2 2 2 2 2 2 2 2 2 2 2 2 2 2 2 2 2 2 2 2 2 2 2 22 8" xfId="29237"/>
    <cellStyle name="Normal 2 2 2 2 2 2 2 2 2 2 2 2 2 2 2 2 2 2 2 2 2 2 2 2 2 2 22 9" xfId="27217"/>
    <cellStyle name="Normal 2 2 2 2 2 2 2 2 2 2 2 2 2 2 2 2 2 2 2 2 2 2 2 2 2 2 22_Tabla M" xfId="36996"/>
    <cellStyle name="Normal 2 2 2 2 2 2 2 2 2 2 2 2 2 2 2 2 2 2 2 2 2 2 2 2 2 2 23" xfId="4665"/>
    <cellStyle name="Normal 2 2 2 2 2 2 2 2 2 2 2 2 2 2 2 2 2 2 2 2 2 2 2 2 2 2 23 10" xfId="28031"/>
    <cellStyle name="Normal 2 2 2 2 2 2 2 2 2 2 2 2 2 2 2 2 2 2 2 2 2 2 2 2 2 2 23 2" xfId="9271"/>
    <cellStyle name="Normal 2 2 2 2 2 2 2 2 2 2 2 2 2 2 2 2 2 2 2 2 2 2 2 2 2 2 23 3" xfId="12410"/>
    <cellStyle name="Normal 2 2 2 2 2 2 2 2 2 2 2 2 2 2 2 2 2 2 2 2 2 2 2 2 2 2 23 4" xfId="15540"/>
    <cellStyle name="Normal 2 2 2 2 2 2 2 2 2 2 2 2 2 2 2 2 2 2 2 2 2 2 2 2 2 2 23 5" xfId="18624"/>
    <cellStyle name="Normal 2 2 2 2 2 2 2 2 2 2 2 2 2 2 2 2 2 2 2 2 2 2 2 2 2 2 23 6" xfId="21621"/>
    <cellStyle name="Normal 2 2 2 2 2 2 2 2 2 2 2 2 2 2 2 2 2 2 2 2 2 2 2 2 2 2 23 7" xfId="24598"/>
    <cellStyle name="Normal 2 2 2 2 2 2 2 2 2 2 2 2 2 2 2 2 2 2 2 2 2 2 2 2 2 2 23 8" xfId="28110"/>
    <cellStyle name="Normal 2 2 2 2 2 2 2 2 2 2 2 2 2 2 2 2 2 2 2 2 2 2 2 2 2 2 23 9" xfId="30918"/>
    <cellStyle name="Normal 2 2 2 2 2 2 2 2 2 2 2 2 2 2 2 2 2 2 2 2 2 2 2 2 2 2 23_Tabla M" xfId="36997"/>
    <cellStyle name="Normal 2 2 2 2 2 2 2 2 2 2 2 2 2 2 2 2 2 2 2 2 2 2 2 2 2 2 24" xfId="4666"/>
    <cellStyle name="Normal 2 2 2 2 2 2 2 2 2 2 2 2 2 2 2 2 2 2 2 2 2 2 2 2 2 2 24 10" xfId="35849"/>
    <cellStyle name="Normal 2 2 2 2 2 2 2 2 2 2 2 2 2 2 2 2 2 2 2 2 2 2 2 2 2 2 24 2" xfId="9272"/>
    <cellStyle name="Normal 2 2 2 2 2 2 2 2 2 2 2 2 2 2 2 2 2 2 2 2 2 2 2 2 2 2 24 3" xfId="12411"/>
    <cellStyle name="Normal 2 2 2 2 2 2 2 2 2 2 2 2 2 2 2 2 2 2 2 2 2 2 2 2 2 2 24 4" xfId="15541"/>
    <cellStyle name="Normal 2 2 2 2 2 2 2 2 2 2 2 2 2 2 2 2 2 2 2 2 2 2 2 2 2 2 24 5" xfId="18625"/>
    <cellStyle name="Normal 2 2 2 2 2 2 2 2 2 2 2 2 2 2 2 2 2 2 2 2 2 2 2 2 2 2 24 6" xfId="21622"/>
    <cellStyle name="Normal 2 2 2 2 2 2 2 2 2 2 2 2 2 2 2 2 2 2 2 2 2 2 2 2 2 2 24 7" xfId="24599"/>
    <cellStyle name="Normal 2 2 2 2 2 2 2 2 2 2 2 2 2 2 2 2 2 2 2 2 2 2 2 2 2 2 24 8" xfId="32468"/>
    <cellStyle name="Normal 2 2 2 2 2 2 2 2 2 2 2 2 2 2 2 2 2 2 2 2 2 2 2 2 2 2 24 9" xfId="33889"/>
    <cellStyle name="Normal 2 2 2 2 2 2 2 2 2 2 2 2 2 2 2 2 2 2 2 2 2 2 2 2 2 2 24_Tabla M" xfId="36998"/>
    <cellStyle name="Normal 2 2 2 2 2 2 2 2 2 2 2 2 2 2 2 2 2 2 2 2 2 2 2 2 2 2 25" xfId="4667"/>
    <cellStyle name="Normal 2 2 2 2 2 2 2 2 2 2 2 2 2 2 2 2 2 2 2 2 2 2 2 2 2 2 25 10" xfId="35303"/>
    <cellStyle name="Normal 2 2 2 2 2 2 2 2 2 2 2 2 2 2 2 2 2 2 2 2 2 2 2 2 2 2 25 2" xfId="9273"/>
    <cellStyle name="Normal 2 2 2 2 2 2 2 2 2 2 2 2 2 2 2 2 2 2 2 2 2 2 2 2 2 2 25 3" xfId="12412"/>
    <cellStyle name="Normal 2 2 2 2 2 2 2 2 2 2 2 2 2 2 2 2 2 2 2 2 2 2 2 2 2 2 25 4" xfId="15542"/>
    <cellStyle name="Normal 2 2 2 2 2 2 2 2 2 2 2 2 2 2 2 2 2 2 2 2 2 2 2 2 2 2 25 5" xfId="18626"/>
    <cellStyle name="Normal 2 2 2 2 2 2 2 2 2 2 2 2 2 2 2 2 2 2 2 2 2 2 2 2 2 2 25 6" xfId="21623"/>
    <cellStyle name="Normal 2 2 2 2 2 2 2 2 2 2 2 2 2 2 2 2 2 2 2 2 2 2 2 2 2 2 25 7" xfId="24600"/>
    <cellStyle name="Normal 2 2 2 2 2 2 2 2 2 2 2 2 2 2 2 2 2 2 2 2 2 2 2 2 2 2 25 8" xfId="31514"/>
    <cellStyle name="Normal 2 2 2 2 2 2 2 2 2 2 2 2 2 2 2 2 2 2 2 2 2 2 2 2 2 2 25 9" xfId="33129"/>
    <cellStyle name="Normal 2 2 2 2 2 2 2 2 2 2 2 2 2 2 2 2 2 2 2 2 2 2 2 2 2 2 25_Tabla M" xfId="36999"/>
    <cellStyle name="Normal 2 2 2 2 2 2 2 2 2 2 2 2 2 2 2 2 2 2 2 2 2 2 2 2 2 2 26" xfId="4668"/>
    <cellStyle name="Normal 2 2 2 2 2 2 2 2 2 2 2 2 2 2 2 2 2 2 2 2 2 2 2 2 2 2 26 10" xfId="34848"/>
    <cellStyle name="Normal 2 2 2 2 2 2 2 2 2 2 2 2 2 2 2 2 2 2 2 2 2 2 2 2 2 2 26 2" xfId="9274"/>
    <cellStyle name="Normal 2 2 2 2 2 2 2 2 2 2 2 2 2 2 2 2 2 2 2 2 2 2 2 2 2 2 26 3" xfId="12413"/>
    <cellStyle name="Normal 2 2 2 2 2 2 2 2 2 2 2 2 2 2 2 2 2 2 2 2 2 2 2 2 2 2 26 4" xfId="15543"/>
    <cellStyle name="Normal 2 2 2 2 2 2 2 2 2 2 2 2 2 2 2 2 2 2 2 2 2 2 2 2 2 2 26 5" xfId="18627"/>
    <cellStyle name="Normal 2 2 2 2 2 2 2 2 2 2 2 2 2 2 2 2 2 2 2 2 2 2 2 2 2 2 26 6" xfId="21624"/>
    <cellStyle name="Normal 2 2 2 2 2 2 2 2 2 2 2 2 2 2 2 2 2 2 2 2 2 2 2 2 2 2 26 7" xfId="24601"/>
    <cellStyle name="Normal 2 2 2 2 2 2 2 2 2 2 2 2 2 2 2 2 2 2 2 2 2 2 2 2 2 2 26 8" xfId="30404"/>
    <cellStyle name="Normal 2 2 2 2 2 2 2 2 2 2 2 2 2 2 2 2 2 2 2 2 2 2 2 2 2 2 26 9" xfId="27000"/>
    <cellStyle name="Normal 2 2 2 2 2 2 2 2 2 2 2 2 2 2 2 2 2 2 2 2 2 2 2 2 2 2 26_Tabla M" xfId="37000"/>
    <cellStyle name="Normal 2 2 2 2 2 2 2 2 2 2 2 2 2 2 2 2 2 2 2 2 2 2 2 2 2 2 27" xfId="4669"/>
    <cellStyle name="Normal 2 2 2 2 2 2 2 2 2 2 2 2 2 2 2 2 2 2 2 2 2 2 2 2 2 2 27 10" xfId="34395"/>
    <cellStyle name="Normal 2 2 2 2 2 2 2 2 2 2 2 2 2 2 2 2 2 2 2 2 2 2 2 2 2 2 27 2" xfId="9275"/>
    <cellStyle name="Normal 2 2 2 2 2 2 2 2 2 2 2 2 2 2 2 2 2 2 2 2 2 2 2 2 2 2 27 3" xfId="12414"/>
    <cellStyle name="Normal 2 2 2 2 2 2 2 2 2 2 2 2 2 2 2 2 2 2 2 2 2 2 2 2 2 2 27 4" xfId="15544"/>
    <cellStyle name="Normal 2 2 2 2 2 2 2 2 2 2 2 2 2 2 2 2 2 2 2 2 2 2 2 2 2 2 27 5" xfId="18628"/>
    <cellStyle name="Normal 2 2 2 2 2 2 2 2 2 2 2 2 2 2 2 2 2 2 2 2 2 2 2 2 2 2 27 6" xfId="21625"/>
    <cellStyle name="Normal 2 2 2 2 2 2 2 2 2 2 2 2 2 2 2 2 2 2 2 2 2 2 2 2 2 2 27 7" xfId="24602"/>
    <cellStyle name="Normal 2 2 2 2 2 2 2 2 2 2 2 2 2 2 2 2 2 2 2 2 2 2 2 2 2 2 27 8" xfId="29236"/>
    <cellStyle name="Normal 2 2 2 2 2 2 2 2 2 2 2 2 2 2 2 2 2 2 2 2 2 2 2 2 2 2 27 9" xfId="28374"/>
    <cellStyle name="Normal 2 2 2 2 2 2 2 2 2 2 2 2 2 2 2 2 2 2 2 2 2 2 2 2 2 2 27_Tabla M" xfId="37001"/>
    <cellStyle name="Normal 2 2 2 2 2 2 2 2 2 2 2 2 2 2 2 2 2 2 2 2 2 2 2 2 2 2 28" xfId="4670"/>
    <cellStyle name="Normal 2 2 2 2 2 2 2 2 2 2 2 2 2 2 2 2 2 2 2 2 2 2 2 2 2 2 28 10" xfId="27175"/>
    <cellStyle name="Normal 2 2 2 2 2 2 2 2 2 2 2 2 2 2 2 2 2 2 2 2 2 2 2 2 2 2 28 2" xfId="9276"/>
    <cellStyle name="Normal 2 2 2 2 2 2 2 2 2 2 2 2 2 2 2 2 2 2 2 2 2 2 2 2 2 2 28 3" xfId="12415"/>
    <cellStyle name="Normal 2 2 2 2 2 2 2 2 2 2 2 2 2 2 2 2 2 2 2 2 2 2 2 2 2 2 28 4" xfId="15545"/>
    <cellStyle name="Normal 2 2 2 2 2 2 2 2 2 2 2 2 2 2 2 2 2 2 2 2 2 2 2 2 2 2 28 5" xfId="18629"/>
    <cellStyle name="Normal 2 2 2 2 2 2 2 2 2 2 2 2 2 2 2 2 2 2 2 2 2 2 2 2 2 2 28 6" xfId="21626"/>
    <cellStyle name="Normal 2 2 2 2 2 2 2 2 2 2 2 2 2 2 2 2 2 2 2 2 2 2 2 2 2 2 28 7" xfId="24603"/>
    <cellStyle name="Normal 2 2 2 2 2 2 2 2 2 2 2 2 2 2 2 2 2 2 2 2 2 2 2 2 2 2 28 8" xfId="28109"/>
    <cellStyle name="Normal 2 2 2 2 2 2 2 2 2 2 2 2 2 2 2 2 2 2 2 2 2 2 2 2 2 2 28 9" xfId="31911"/>
    <cellStyle name="Normal 2 2 2 2 2 2 2 2 2 2 2 2 2 2 2 2 2 2 2 2 2 2 2 2 2 2 28_Tabla M" xfId="37002"/>
    <cellStyle name="Normal 2 2 2 2 2 2 2 2 2 2 2 2 2 2 2 2 2 2 2 2 2 2 2 2 2 2 29" xfId="4671"/>
    <cellStyle name="Normal 2 2 2 2 2 2 2 2 2 2 2 2 2 2 2 2 2 2 2 2 2 2 2 2 2 2 29 10" xfId="33352"/>
    <cellStyle name="Normal 2 2 2 2 2 2 2 2 2 2 2 2 2 2 2 2 2 2 2 2 2 2 2 2 2 2 29 2" xfId="9277"/>
    <cellStyle name="Normal 2 2 2 2 2 2 2 2 2 2 2 2 2 2 2 2 2 2 2 2 2 2 2 2 2 2 29 3" xfId="12416"/>
    <cellStyle name="Normal 2 2 2 2 2 2 2 2 2 2 2 2 2 2 2 2 2 2 2 2 2 2 2 2 2 2 29 4" xfId="15546"/>
    <cellStyle name="Normal 2 2 2 2 2 2 2 2 2 2 2 2 2 2 2 2 2 2 2 2 2 2 2 2 2 2 29 5" xfId="18630"/>
    <cellStyle name="Normal 2 2 2 2 2 2 2 2 2 2 2 2 2 2 2 2 2 2 2 2 2 2 2 2 2 2 29 6" xfId="21627"/>
    <cellStyle name="Normal 2 2 2 2 2 2 2 2 2 2 2 2 2 2 2 2 2 2 2 2 2 2 2 2 2 2 29 7" xfId="24604"/>
    <cellStyle name="Normal 2 2 2 2 2 2 2 2 2 2 2 2 2 2 2 2 2 2 2 2 2 2 2 2 2 2 29 8" xfId="32467"/>
    <cellStyle name="Normal 2 2 2 2 2 2 2 2 2 2 2 2 2 2 2 2 2 2 2 2 2 2 2 2 2 2 29 9" xfId="33888"/>
    <cellStyle name="Normal 2 2 2 2 2 2 2 2 2 2 2 2 2 2 2 2 2 2 2 2 2 2 2 2 2 2 29_Tabla M" xfId="37003"/>
    <cellStyle name="Normal 2 2 2 2 2 2 2 2 2 2 2 2 2 2 2 2 2 2 2 2 2 2 2 2 2 2 3" xfId="4672"/>
    <cellStyle name="Normal 2 2 2 2 2 2 2 2 2 2 2 2 2 2 2 2 2 2 2 2 2 2 2 2 2 2 3 10" xfId="32388"/>
    <cellStyle name="Normal 2 2 2 2 2 2 2 2 2 2 2 2 2 2 2 2 2 2 2 2 2 2 2 2 2 2 3 2" xfId="9278"/>
    <cellStyle name="Normal 2 2 2 2 2 2 2 2 2 2 2 2 2 2 2 2 2 2 2 2 2 2 2 2 2 2 3 3" xfId="12417"/>
    <cellStyle name="Normal 2 2 2 2 2 2 2 2 2 2 2 2 2 2 2 2 2 2 2 2 2 2 2 2 2 2 3 4" xfId="15547"/>
    <cellStyle name="Normal 2 2 2 2 2 2 2 2 2 2 2 2 2 2 2 2 2 2 2 2 2 2 2 2 2 2 3 5" xfId="18631"/>
    <cellStyle name="Normal 2 2 2 2 2 2 2 2 2 2 2 2 2 2 2 2 2 2 2 2 2 2 2 2 2 2 3 6" xfId="21628"/>
    <cellStyle name="Normal 2 2 2 2 2 2 2 2 2 2 2 2 2 2 2 2 2 2 2 2 2 2 2 2 2 2 3 7" xfId="24605"/>
    <cellStyle name="Normal 2 2 2 2 2 2 2 2 2 2 2 2 2 2 2 2 2 2 2 2 2 2 2 2 2 2 3 8" xfId="31513"/>
    <cellStyle name="Normal 2 2 2 2 2 2 2 2 2 2 2 2 2 2 2 2 2 2 2 2 2 2 2 2 2 2 3 9" xfId="33128"/>
    <cellStyle name="Normal 2 2 2 2 2 2 2 2 2 2 2 2 2 2 2 2 2 2 2 2 2 2 2 2 2 2 3_Tabla M" xfId="37004"/>
    <cellStyle name="Normal 2 2 2 2 2 2 2 2 2 2 2 2 2 2 2 2 2 2 2 2 2 2 2 2 2 2 30" xfId="4673"/>
    <cellStyle name="Normal 2 2 2 2 2 2 2 2 2 2 2 2 2 2 2 2 2 2 2 2 2 2 2 2 2 2 30 10" xfId="35488"/>
    <cellStyle name="Normal 2 2 2 2 2 2 2 2 2 2 2 2 2 2 2 2 2 2 2 2 2 2 2 2 2 2 30 2" xfId="9279"/>
    <cellStyle name="Normal 2 2 2 2 2 2 2 2 2 2 2 2 2 2 2 2 2 2 2 2 2 2 2 2 2 2 30 3" xfId="12418"/>
    <cellStyle name="Normal 2 2 2 2 2 2 2 2 2 2 2 2 2 2 2 2 2 2 2 2 2 2 2 2 2 2 30 4" xfId="15548"/>
    <cellStyle name="Normal 2 2 2 2 2 2 2 2 2 2 2 2 2 2 2 2 2 2 2 2 2 2 2 2 2 2 30 5" xfId="18632"/>
    <cellStyle name="Normal 2 2 2 2 2 2 2 2 2 2 2 2 2 2 2 2 2 2 2 2 2 2 2 2 2 2 30 6" xfId="21629"/>
    <cellStyle name="Normal 2 2 2 2 2 2 2 2 2 2 2 2 2 2 2 2 2 2 2 2 2 2 2 2 2 2 30 7" xfId="24606"/>
    <cellStyle name="Normal 2 2 2 2 2 2 2 2 2 2 2 2 2 2 2 2 2 2 2 2 2 2 2 2 2 2 30 8" xfId="30403"/>
    <cellStyle name="Normal 2 2 2 2 2 2 2 2 2 2 2 2 2 2 2 2 2 2 2 2 2 2 2 2 2 2 30 9" xfId="27399"/>
    <cellStyle name="Normal 2 2 2 2 2 2 2 2 2 2 2 2 2 2 2 2 2 2 2 2 2 2 2 2 2 2 30_Tabla M" xfId="37005"/>
    <cellStyle name="Normal 2 2 2 2 2 2 2 2 2 2 2 2 2 2 2 2 2 2 2 2 2 2 2 2 2 2 31" xfId="4674"/>
    <cellStyle name="Normal 2 2 2 2 2 2 2 2 2 2 2 2 2 2 2 2 2 2 2 2 2 2 2 2 2 2 31 10" xfId="35302"/>
    <cellStyle name="Normal 2 2 2 2 2 2 2 2 2 2 2 2 2 2 2 2 2 2 2 2 2 2 2 2 2 2 31 2" xfId="9280"/>
    <cellStyle name="Normal 2 2 2 2 2 2 2 2 2 2 2 2 2 2 2 2 2 2 2 2 2 2 2 2 2 2 31 3" xfId="12419"/>
    <cellStyle name="Normal 2 2 2 2 2 2 2 2 2 2 2 2 2 2 2 2 2 2 2 2 2 2 2 2 2 2 31 4" xfId="15549"/>
    <cellStyle name="Normal 2 2 2 2 2 2 2 2 2 2 2 2 2 2 2 2 2 2 2 2 2 2 2 2 2 2 31 5" xfId="18633"/>
    <cellStyle name="Normal 2 2 2 2 2 2 2 2 2 2 2 2 2 2 2 2 2 2 2 2 2 2 2 2 2 2 31 6" xfId="21630"/>
    <cellStyle name="Normal 2 2 2 2 2 2 2 2 2 2 2 2 2 2 2 2 2 2 2 2 2 2 2 2 2 2 31 7" xfId="24607"/>
    <cellStyle name="Normal 2 2 2 2 2 2 2 2 2 2 2 2 2 2 2 2 2 2 2 2 2 2 2 2 2 2 31 8" xfId="29235"/>
    <cellStyle name="Normal 2 2 2 2 2 2 2 2 2 2 2 2 2 2 2 2 2 2 2 2 2 2 2 2 2 2 31 9" xfId="29506"/>
    <cellStyle name="Normal 2 2 2 2 2 2 2 2 2 2 2 2 2 2 2 2 2 2 2 2 2 2 2 2 2 2 31_Tabla M" xfId="37006"/>
    <cellStyle name="Normal 2 2 2 2 2 2 2 2 2 2 2 2 2 2 2 2 2 2 2 2 2 2 2 2 2 2 32" xfId="4675"/>
    <cellStyle name="Normal 2 2 2 2 2 2 2 2 2 2 2 2 2 2 2 2 2 2 2 2 2 2 2 2 2 2 32 10" xfId="34847"/>
    <cellStyle name="Normal 2 2 2 2 2 2 2 2 2 2 2 2 2 2 2 2 2 2 2 2 2 2 2 2 2 2 32 2" xfId="9281"/>
    <cellStyle name="Normal 2 2 2 2 2 2 2 2 2 2 2 2 2 2 2 2 2 2 2 2 2 2 2 2 2 2 32 3" xfId="12420"/>
    <cellStyle name="Normal 2 2 2 2 2 2 2 2 2 2 2 2 2 2 2 2 2 2 2 2 2 2 2 2 2 2 32 4" xfId="15550"/>
    <cellStyle name="Normal 2 2 2 2 2 2 2 2 2 2 2 2 2 2 2 2 2 2 2 2 2 2 2 2 2 2 32 5" xfId="18634"/>
    <cellStyle name="Normal 2 2 2 2 2 2 2 2 2 2 2 2 2 2 2 2 2 2 2 2 2 2 2 2 2 2 32 6" xfId="21631"/>
    <cellStyle name="Normal 2 2 2 2 2 2 2 2 2 2 2 2 2 2 2 2 2 2 2 2 2 2 2 2 2 2 32 7" xfId="24608"/>
    <cellStyle name="Normal 2 2 2 2 2 2 2 2 2 2 2 2 2 2 2 2 2 2 2 2 2 2 2 2 2 2 32 8" xfId="28108"/>
    <cellStyle name="Normal 2 2 2 2 2 2 2 2 2 2 2 2 2 2 2 2 2 2 2 2 2 2 2 2 2 2 32 9" xfId="27496"/>
    <cellStyle name="Normal 2 2 2 2 2 2 2 2 2 2 2 2 2 2 2 2 2 2 2 2 2 2 2 2 2 2 32_Tabla M" xfId="37007"/>
    <cellStyle name="Normal 2 2 2 2 2 2 2 2 2 2 2 2 2 2 2 2 2 2 2 2 2 2 2 2 2 2 33" xfId="4676"/>
    <cellStyle name="Normal 2 2 2 2 2 2 2 2 2 2 2 2 2 2 2 2 2 2 2 2 2 2 2 2 2 2 33 10" xfId="34394"/>
    <cellStyle name="Normal 2 2 2 2 2 2 2 2 2 2 2 2 2 2 2 2 2 2 2 2 2 2 2 2 2 2 33 2" xfId="9282"/>
    <cellStyle name="Normal 2 2 2 2 2 2 2 2 2 2 2 2 2 2 2 2 2 2 2 2 2 2 2 2 2 2 33 3" xfId="12421"/>
    <cellStyle name="Normal 2 2 2 2 2 2 2 2 2 2 2 2 2 2 2 2 2 2 2 2 2 2 2 2 2 2 33 4" xfId="15551"/>
    <cellStyle name="Normal 2 2 2 2 2 2 2 2 2 2 2 2 2 2 2 2 2 2 2 2 2 2 2 2 2 2 33 5" xfId="18635"/>
    <cellStyle name="Normal 2 2 2 2 2 2 2 2 2 2 2 2 2 2 2 2 2 2 2 2 2 2 2 2 2 2 33 6" xfId="21632"/>
    <cellStyle name="Normal 2 2 2 2 2 2 2 2 2 2 2 2 2 2 2 2 2 2 2 2 2 2 2 2 2 2 33 7" xfId="24609"/>
    <cellStyle name="Normal 2 2 2 2 2 2 2 2 2 2 2 2 2 2 2 2 2 2 2 2 2 2 2 2 2 2 33 8" xfId="32466"/>
    <cellStyle name="Normal 2 2 2 2 2 2 2 2 2 2 2 2 2 2 2 2 2 2 2 2 2 2 2 2 2 2 33 9" xfId="33887"/>
    <cellStyle name="Normal 2 2 2 2 2 2 2 2 2 2 2 2 2 2 2 2 2 2 2 2 2 2 2 2 2 2 33_Tabla M" xfId="37008"/>
    <cellStyle name="Normal 2 2 2 2 2 2 2 2 2 2 2 2 2 2 2 2 2 2 2 2 2 2 2 2 2 2 34" xfId="4677"/>
    <cellStyle name="Normal 2 2 2 2 2 2 2 2 2 2 2 2 2 2 2 2 2 2 2 2 2 2 2 2 2 2 34 10" xfId="27603"/>
    <cellStyle name="Normal 2 2 2 2 2 2 2 2 2 2 2 2 2 2 2 2 2 2 2 2 2 2 2 2 2 2 34 2" xfId="9283"/>
    <cellStyle name="Normal 2 2 2 2 2 2 2 2 2 2 2 2 2 2 2 2 2 2 2 2 2 2 2 2 2 2 34 3" xfId="12422"/>
    <cellStyle name="Normal 2 2 2 2 2 2 2 2 2 2 2 2 2 2 2 2 2 2 2 2 2 2 2 2 2 2 34 4" xfId="15552"/>
    <cellStyle name="Normal 2 2 2 2 2 2 2 2 2 2 2 2 2 2 2 2 2 2 2 2 2 2 2 2 2 2 34 5" xfId="18636"/>
    <cellStyle name="Normal 2 2 2 2 2 2 2 2 2 2 2 2 2 2 2 2 2 2 2 2 2 2 2 2 2 2 34 6" xfId="21633"/>
    <cellStyle name="Normal 2 2 2 2 2 2 2 2 2 2 2 2 2 2 2 2 2 2 2 2 2 2 2 2 2 2 34 7" xfId="24610"/>
    <cellStyle name="Normal 2 2 2 2 2 2 2 2 2 2 2 2 2 2 2 2 2 2 2 2 2 2 2 2 2 2 34 8" xfId="31512"/>
    <cellStyle name="Normal 2 2 2 2 2 2 2 2 2 2 2 2 2 2 2 2 2 2 2 2 2 2 2 2 2 2 34 9" xfId="33127"/>
    <cellStyle name="Normal 2 2 2 2 2 2 2 2 2 2 2 2 2 2 2 2 2 2 2 2 2 2 2 2 2 2 34_Tabla M" xfId="37009"/>
    <cellStyle name="Normal 2 2 2 2 2 2 2 2 2 2 2 2 2 2 2 2 2 2 2 2 2 2 2 2 2 2 35" xfId="4678"/>
    <cellStyle name="Normal 2 2 2 2 2 2 2 2 2 2 2 2 2 2 2 2 2 2 2 2 2 2 2 2 2 2 35 10" xfId="29948"/>
    <cellStyle name="Normal 2 2 2 2 2 2 2 2 2 2 2 2 2 2 2 2 2 2 2 2 2 2 2 2 2 2 35 2" xfId="9284"/>
    <cellStyle name="Normal 2 2 2 2 2 2 2 2 2 2 2 2 2 2 2 2 2 2 2 2 2 2 2 2 2 2 35 3" xfId="12423"/>
    <cellStyle name="Normal 2 2 2 2 2 2 2 2 2 2 2 2 2 2 2 2 2 2 2 2 2 2 2 2 2 2 35 4" xfId="15553"/>
    <cellStyle name="Normal 2 2 2 2 2 2 2 2 2 2 2 2 2 2 2 2 2 2 2 2 2 2 2 2 2 2 35 5" xfId="18637"/>
    <cellStyle name="Normal 2 2 2 2 2 2 2 2 2 2 2 2 2 2 2 2 2 2 2 2 2 2 2 2 2 2 35 6" xfId="21634"/>
    <cellStyle name="Normal 2 2 2 2 2 2 2 2 2 2 2 2 2 2 2 2 2 2 2 2 2 2 2 2 2 2 35 7" xfId="24611"/>
    <cellStyle name="Normal 2 2 2 2 2 2 2 2 2 2 2 2 2 2 2 2 2 2 2 2 2 2 2 2 2 2 35 8" xfId="30402"/>
    <cellStyle name="Normal 2 2 2 2 2 2 2 2 2 2 2 2 2 2 2 2 2 2 2 2 2 2 2 2 2 2 35 9" xfId="28544"/>
    <cellStyle name="Normal 2 2 2 2 2 2 2 2 2 2 2 2 2 2 2 2 2 2 2 2 2 2 2 2 2 2 35_Tabla M" xfId="37010"/>
    <cellStyle name="Normal 2 2 2 2 2 2 2 2 2 2 2 2 2 2 2 2 2 2 2 2 2 2 2 2 2 2 36" xfId="4679"/>
    <cellStyle name="Normal 2 2 2 2 2 2 2 2 2 2 2 2 2 2 2 2 2 2 2 2 2 2 2 2 2 2 36 10" xfId="31434"/>
    <cellStyle name="Normal 2 2 2 2 2 2 2 2 2 2 2 2 2 2 2 2 2 2 2 2 2 2 2 2 2 2 36 2" xfId="9285"/>
    <cellStyle name="Normal 2 2 2 2 2 2 2 2 2 2 2 2 2 2 2 2 2 2 2 2 2 2 2 2 2 2 36 3" xfId="12424"/>
    <cellStyle name="Normal 2 2 2 2 2 2 2 2 2 2 2 2 2 2 2 2 2 2 2 2 2 2 2 2 2 2 36 4" xfId="15554"/>
    <cellStyle name="Normal 2 2 2 2 2 2 2 2 2 2 2 2 2 2 2 2 2 2 2 2 2 2 2 2 2 2 36 5" xfId="18638"/>
    <cellStyle name="Normal 2 2 2 2 2 2 2 2 2 2 2 2 2 2 2 2 2 2 2 2 2 2 2 2 2 2 36 6" xfId="21635"/>
    <cellStyle name="Normal 2 2 2 2 2 2 2 2 2 2 2 2 2 2 2 2 2 2 2 2 2 2 2 2 2 2 36 7" xfId="24612"/>
    <cellStyle name="Normal 2 2 2 2 2 2 2 2 2 2 2 2 2 2 2 2 2 2 2 2 2 2 2 2 2 2 36 8" xfId="29234"/>
    <cellStyle name="Normal 2 2 2 2 2 2 2 2 2 2 2 2 2 2 2 2 2 2 2 2 2 2 2 2 2 2 36 9" xfId="30667"/>
    <cellStyle name="Normal 2 2 2 2 2 2 2 2 2 2 2 2 2 2 2 2 2 2 2 2 2 2 2 2 2 2 36_Tabla M" xfId="37011"/>
    <cellStyle name="Normal 2 2 2 2 2 2 2 2 2 2 2 2 2 2 2 2 2 2 2 2 2 2 2 2 2 2 37" xfId="4680"/>
    <cellStyle name="Normal 2 2 2 2 2 2 2 2 2 2 2 2 2 2 2 2 2 2 2 2 2 2 2 2 2 2 37 10" xfId="35576"/>
    <cellStyle name="Normal 2 2 2 2 2 2 2 2 2 2 2 2 2 2 2 2 2 2 2 2 2 2 2 2 2 2 37 2" xfId="9286"/>
    <cellStyle name="Normal 2 2 2 2 2 2 2 2 2 2 2 2 2 2 2 2 2 2 2 2 2 2 2 2 2 2 37 3" xfId="12425"/>
    <cellStyle name="Normal 2 2 2 2 2 2 2 2 2 2 2 2 2 2 2 2 2 2 2 2 2 2 2 2 2 2 37 4" xfId="15555"/>
    <cellStyle name="Normal 2 2 2 2 2 2 2 2 2 2 2 2 2 2 2 2 2 2 2 2 2 2 2 2 2 2 37 5" xfId="18639"/>
    <cellStyle name="Normal 2 2 2 2 2 2 2 2 2 2 2 2 2 2 2 2 2 2 2 2 2 2 2 2 2 2 37 6" xfId="21636"/>
    <cellStyle name="Normal 2 2 2 2 2 2 2 2 2 2 2 2 2 2 2 2 2 2 2 2 2 2 2 2 2 2 37 7" xfId="24613"/>
    <cellStyle name="Normal 2 2 2 2 2 2 2 2 2 2 2 2 2 2 2 2 2 2 2 2 2 2 2 2 2 2 37 8" xfId="28107"/>
    <cellStyle name="Normal 2 2 2 2 2 2 2 2 2 2 2 2 2 2 2 2 2 2 2 2 2 2 2 2 2 2 37 9" xfId="28630"/>
    <cellStyle name="Normal 2 2 2 2 2 2 2 2 2 2 2 2 2 2 2 2 2 2 2 2 2 2 2 2 2 2 37_Tabla M" xfId="37012"/>
    <cellStyle name="Normal 2 2 2 2 2 2 2 2 2 2 2 2 2 2 2 2 2 2 2 2 2 2 2 2 2 2 38" xfId="4681"/>
    <cellStyle name="Normal 2 2 2 2 2 2 2 2 2 2 2 2 2 2 2 2 2 2 2 2 2 2 2 2 2 2 38 10" xfId="35301"/>
    <cellStyle name="Normal 2 2 2 2 2 2 2 2 2 2 2 2 2 2 2 2 2 2 2 2 2 2 2 2 2 2 38 2" xfId="9287"/>
    <cellStyle name="Normal 2 2 2 2 2 2 2 2 2 2 2 2 2 2 2 2 2 2 2 2 2 2 2 2 2 2 38 3" xfId="12426"/>
    <cellStyle name="Normal 2 2 2 2 2 2 2 2 2 2 2 2 2 2 2 2 2 2 2 2 2 2 2 2 2 2 38 4" xfId="15556"/>
    <cellStyle name="Normal 2 2 2 2 2 2 2 2 2 2 2 2 2 2 2 2 2 2 2 2 2 2 2 2 2 2 38 5" xfId="18640"/>
    <cellStyle name="Normal 2 2 2 2 2 2 2 2 2 2 2 2 2 2 2 2 2 2 2 2 2 2 2 2 2 2 38 6" xfId="21637"/>
    <cellStyle name="Normal 2 2 2 2 2 2 2 2 2 2 2 2 2 2 2 2 2 2 2 2 2 2 2 2 2 2 38 7" xfId="24614"/>
    <cellStyle name="Normal 2 2 2 2 2 2 2 2 2 2 2 2 2 2 2 2 2 2 2 2 2 2 2 2 2 2 38 8" xfId="32465"/>
    <cellStyle name="Normal 2 2 2 2 2 2 2 2 2 2 2 2 2 2 2 2 2 2 2 2 2 2 2 2 2 2 38 9" xfId="33886"/>
    <cellStyle name="Normal 2 2 2 2 2 2 2 2 2 2 2 2 2 2 2 2 2 2 2 2 2 2 2 2 2 2 38_Tabla M" xfId="37013"/>
    <cellStyle name="Normal 2 2 2 2 2 2 2 2 2 2 2 2 2 2 2 2 2 2 2 2 2 2 2 2 2 2 39" xfId="4682"/>
    <cellStyle name="Normal 2 2 2 2 2 2 2 2 2 2 2 2 2 2 2 2 2 2 2 2 2 2 2 2 2 2 39 10" xfId="34846"/>
    <cellStyle name="Normal 2 2 2 2 2 2 2 2 2 2 2 2 2 2 2 2 2 2 2 2 2 2 2 2 2 2 39 2" xfId="9288"/>
    <cellStyle name="Normal 2 2 2 2 2 2 2 2 2 2 2 2 2 2 2 2 2 2 2 2 2 2 2 2 2 2 39 3" xfId="12427"/>
    <cellStyle name="Normal 2 2 2 2 2 2 2 2 2 2 2 2 2 2 2 2 2 2 2 2 2 2 2 2 2 2 39 4" xfId="15557"/>
    <cellStyle name="Normal 2 2 2 2 2 2 2 2 2 2 2 2 2 2 2 2 2 2 2 2 2 2 2 2 2 2 39 5" xfId="18641"/>
    <cellStyle name="Normal 2 2 2 2 2 2 2 2 2 2 2 2 2 2 2 2 2 2 2 2 2 2 2 2 2 2 39 6" xfId="21638"/>
    <cellStyle name="Normal 2 2 2 2 2 2 2 2 2 2 2 2 2 2 2 2 2 2 2 2 2 2 2 2 2 2 39 7" xfId="24615"/>
    <cellStyle name="Normal 2 2 2 2 2 2 2 2 2 2 2 2 2 2 2 2 2 2 2 2 2 2 2 2 2 2 39 8" xfId="31511"/>
    <cellStyle name="Normal 2 2 2 2 2 2 2 2 2 2 2 2 2 2 2 2 2 2 2 2 2 2 2 2 2 2 39 9" xfId="33126"/>
    <cellStyle name="Normal 2 2 2 2 2 2 2 2 2 2 2 2 2 2 2 2 2 2 2 2 2 2 2 2 2 2 39_Tabla M" xfId="37014"/>
    <cellStyle name="Normal 2 2 2 2 2 2 2 2 2 2 2 2 2 2 2 2 2 2 2 2 2 2 2 2 2 2 4" xfId="4683"/>
    <cellStyle name="Normal 2 2 2 2 2 2 2 2 2 2 2 2 2 2 2 2 2 2 2 2 2 2 2 2 2 2 4 10" xfId="34393"/>
    <cellStyle name="Normal 2 2 2 2 2 2 2 2 2 2 2 2 2 2 2 2 2 2 2 2 2 2 2 2 2 2 4 2" xfId="9289"/>
    <cellStyle name="Normal 2 2 2 2 2 2 2 2 2 2 2 2 2 2 2 2 2 2 2 2 2 2 2 2 2 2 4 3" xfId="12428"/>
    <cellStyle name="Normal 2 2 2 2 2 2 2 2 2 2 2 2 2 2 2 2 2 2 2 2 2 2 2 2 2 2 4 4" xfId="15558"/>
    <cellStyle name="Normal 2 2 2 2 2 2 2 2 2 2 2 2 2 2 2 2 2 2 2 2 2 2 2 2 2 2 4 5" xfId="18642"/>
    <cellStyle name="Normal 2 2 2 2 2 2 2 2 2 2 2 2 2 2 2 2 2 2 2 2 2 2 2 2 2 2 4 6" xfId="21639"/>
    <cellStyle name="Normal 2 2 2 2 2 2 2 2 2 2 2 2 2 2 2 2 2 2 2 2 2 2 2 2 2 2 4 7" xfId="24616"/>
    <cellStyle name="Normal 2 2 2 2 2 2 2 2 2 2 2 2 2 2 2 2 2 2 2 2 2 2 2 2 2 2 4 8" xfId="30401"/>
    <cellStyle name="Normal 2 2 2 2 2 2 2 2 2 2 2 2 2 2 2 2 2 2 2 2 2 2 2 2 2 2 4 9" xfId="29692"/>
    <cellStyle name="Normal 2 2 2 2 2 2 2 2 2 2 2 2 2 2 2 2 2 2 2 2 2 2 2 2 2 2 4_Tabla M" xfId="37015"/>
    <cellStyle name="Normal 2 2 2 2 2 2 2 2 2 2 2 2 2 2 2 2 2 2 2 2 2 2 2 2 2 2 40" xfId="4684"/>
    <cellStyle name="Normal 2 2 2 2 2 2 2 2 2 2 2 2 2 2 2 2 2 2 2 2 2 2 2 2 2 2 40 10" xfId="32028"/>
    <cellStyle name="Normal 2 2 2 2 2 2 2 2 2 2 2 2 2 2 2 2 2 2 2 2 2 2 2 2 2 2 40 2" xfId="9290"/>
    <cellStyle name="Normal 2 2 2 2 2 2 2 2 2 2 2 2 2 2 2 2 2 2 2 2 2 2 2 2 2 2 40 3" xfId="12429"/>
    <cellStyle name="Normal 2 2 2 2 2 2 2 2 2 2 2 2 2 2 2 2 2 2 2 2 2 2 2 2 2 2 40 4" xfId="15559"/>
    <cellStyle name="Normal 2 2 2 2 2 2 2 2 2 2 2 2 2 2 2 2 2 2 2 2 2 2 2 2 2 2 40 5" xfId="18643"/>
    <cellStyle name="Normal 2 2 2 2 2 2 2 2 2 2 2 2 2 2 2 2 2 2 2 2 2 2 2 2 2 2 40 6" xfId="21640"/>
    <cellStyle name="Normal 2 2 2 2 2 2 2 2 2 2 2 2 2 2 2 2 2 2 2 2 2 2 2 2 2 2 40 7" xfId="24617"/>
    <cellStyle name="Normal 2 2 2 2 2 2 2 2 2 2 2 2 2 2 2 2 2 2 2 2 2 2 2 2 2 2 40 8" xfId="29233"/>
    <cellStyle name="Normal 2 2 2 2 2 2 2 2 2 2 2 2 2 2 2 2 2 2 2 2 2 2 2 2 2 2 40 9" xfId="31784"/>
    <cellStyle name="Normal 2 2 2 2 2 2 2 2 2 2 2 2 2 2 2 2 2 2 2 2 2 2 2 2 2 2 40_Tabla M" xfId="37016"/>
    <cellStyle name="Normal 2 2 2 2 2 2 2 2 2 2 2 2 2 2 2 2 2 2 2 2 2 2 2 2 2 2 41" xfId="4685"/>
    <cellStyle name="Normal 2 2 2 2 2 2 2 2 2 2 2 2 2 2 2 2 2 2 2 2 2 2 2 2 2 2 41 10" xfId="31873"/>
    <cellStyle name="Normal 2 2 2 2 2 2 2 2 2 2 2 2 2 2 2 2 2 2 2 2 2 2 2 2 2 2 41 2" xfId="9291"/>
    <cellStyle name="Normal 2 2 2 2 2 2 2 2 2 2 2 2 2 2 2 2 2 2 2 2 2 2 2 2 2 2 41 3" xfId="12430"/>
    <cellStyle name="Normal 2 2 2 2 2 2 2 2 2 2 2 2 2 2 2 2 2 2 2 2 2 2 2 2 2 2 41 4" xfId="15560"/>
    <cellStyle name="Normal 2 2 2 2 2 2 2 2 2 2 2 2 2 2 2 2 2 2 2 2 2 2 2 2 2 2 41 5" xfId="18644"/>
    <cellStyle name="Normal 2 2 2 2 2 2 2 2 2 2 2 2 2 2 2 2 2 2 2 2 2 2 2 2 2 2 41 6" xfId="21641"/>
    <cellStyle name="Normal 2 2 2 2 2 2 2 2 2 2 2 2 2 2 2 2 2 2 2 2 2 2 2 2 2 2 41 7" xfId="24618"/>
    <cellStyle name="Normal 2 2 2 2 2 2 2 2 2 2 2 2 2 2 2 2 2 2 2 2 2 2 2 2 2 2 41 8" xfId="28106"/>
    <cellStyle name="Normal 2 2 2 2 2 2 2 2 2 2 2 2 2 2 2 2 2 2 2 2 2 2 2 2 2 2 41 9" xfId="29790"/>
    <cellStyle name="Normal 2 2 2 2 2 2 2 2 2 2 2 2 2 2 2 2 2 2 2 2 2 2 2 2 2 2 41_Tabla M" xfId="37017"/>
    <cellStyle name="Normal 2 2 2 2 2 2 2 2 2 2 2 2 2 2 2 2 2 2 2 2 2 2 2 2 2 2 42" xfId="4686"/>
    <cellStyle name="Normal 2 2 2 2 2 2 2 2 2 2 2 2 2 2 2 2 2 2 2 2 2 2 2 2 2 2 42 10" xfId="30326"/>
    <cellStyle name="Normal 2 2 2 2 2 2 2 2 2 2 2 2 2 2 2 2 2 2 2 2 2 2 2 2 2 2 42 2" xfId="9292"/>
    <cellStyle name="Normal 2 2 2 2 2 2 2 2 2 2 2 2 2 2 2 2 2 2 2 2 2 2 2 2 2 2 42 3" xfId="12431"/>
    <cellStyle name="Normal 2 2 2 2 2 2 2 2 2 2 2 2 2 2 2 2 2 2 2 2 2 2 2 2 2 2 42 4" xfId="15561"/>
    <cellStyle name="Normal 2 2 2 2 2 2 2 2 2 2 2 2 2 2 2 2 2 2 2 2 2 2 2 2 2 2 42 5" xfId="18645"/>
    <cellStyle name="Normal 2 2 2 2 2 2 2 2 2 2 2 2 2 2 2 2 2 2 2 2 2 2 2 2 2 2 42 6" xfId="21642"/>
    <cellStyle name="Normal 2 2 2 2 2 2 2 2 2 2 2 2 2 2 2 2 2 2 2 2 2 2 2 2 2 2 42 7" xfId="24619"/>
    <cellStyle name="Normal 2 2 2 2 2 2 2 2 2 2 2 2 2 2 2 2 2 2 2 2 2 2 2 2 2 2 42 8" xfId="32464"/>
    <cellStyle name="Normal 2 2 2 2 2 2 2 2 2 2 2 2 2 2 2 2 2 2 2 2 2 2 2 2 2 2 42 9" xfId="33885"/>
    <cellStyle name="Normal 2 2 2 2 2 2 2 2 2 2 2 2 2 2 2 2 2 2 2 2 2 2 2 2 2 2 42_Tabla M" xfId="37018"/>
    <cellStyle name="Normal 2 2 2 2 2 2 2 2 2 2 2 2 2 2 2 2 2 2 2 2 2 2 2 2 2 2 43" xfId="4687"/>
    <cellStyle name="Normal 2 2 2 2 2 2 2 2 2 2 2 2 2 2 2 2 2 2 2 2 2 2 2 2 2 2 43 10" xfId="35664"/>
    <cellStyle name="Normal 2 2 2 2 2 2 2 2 2 2 2 2 2 2 2 2 2 2 2 2 2 2 2 2 2 2 43 2" xfId="9293"/>
    <cellStyle name="Normal 2 2 2 2 2 2 2 2 2 2 2 2 2 2 2 2 2 2 2 2 2 2 2 2 2 2 43 3" xfId="12432"/>
    <cellStyle name="Normal 2 2 2 2 2 2 2 2 2 2 2 2 2 2 2 2 2 2 2 2 2 2 2 2 2 2 43 4" xfId="15562"/>
    <cellStyle name="Normal 2 2 2 2 2 2 2 2 2 2 2 2 2 2 2 2 2 2 2 2 2 2 2 2 2 2 43 5" xfId="18646"/>
    <cellStyle name="Normal 2 2 2 2 2 2 2 2 2 2 2 2 2 2 2 2 2 2 2 2 2 2 2 2 2 2 43 6" xfId="21643"/>
    <cellStyle name="Normal 2 2 2 2 2 2 2 2 2 2 2 2 2 2 2 2 2 2 2 2 2 2 2 2 2 2 43 7" xfId="24620"/>
    <cellStyle name="Normal 2 2 2 2 2 2 2 2 2 2 2 2 2 2 2 2 2 2 2 2 2 2 2 2 2 2 43 8" xfId="31510"/>
    <cellStyle name="Normal 2 2 2 2 2 2 2 2 2 2 2 2 2 2 2 2 2 2 2 2 2 2 2 2 2 2 43 9" xfId="33125"/>
    <cellStyle name="Normal 2 2 2 2 2 2 2 2 2 2 2 2 2 2 2 2 2 2 2 2 2 2 2 2 2 2 43_Tabla M" xfId="37019"/>
    <cellStyle name="Normal 2 2 2 2 2 2 2 2 2 2 2 2 2 2 2 2 2 2 2 2 2 2 2 2 2 2 44" xfId="4688"/>
    <cellStyle name="Normal 2 2 2 2 2 2 2 2 2 2 2 2 2 2 2 2 2 2 2 2 2 2 2 2 2 2 44 10" xfId="35300"/>
    <cellStyle name="Normal 2 2 2 2 2 2 2 2 2 2 2 2 2 2 2 2 2 2 2 2 2 2 2 2 2 2 44 2" xfId="9294"/>
    <cellStyle name="Normal 2 2 2 2 2 2 2 2 2 2 2 2 2 2 2 2 2 2 2 2 2 2 2 2 2 2 44 3" xfId="12433"/>
    <cellStyle name="Normal 2 2 2 2 2 2 2 2 2 2 2 2 2 2 2 2 2 2 2 2 2 2 2 2 2 2 44 4" xfId="15563"/>
    <cellStyle name="Normal 2 2 2 2 2 2 2 2 2 2 2 2 2 2 2 2 2 2 2 2 2 2 2 2 2 2 44 5" xfId="18647"/>
    <cellStyle name="Normal 2 2 2 2 2 2 2 2 2 2 2 2 2 2 2 2 2 2 2 2 2 2 2 2 2 2 44 6" xfId="21644"/>
    <cellStyle name="Normal 2 2 2 2 2 2 2 2 2 2 2 2 2 2 2 2 2 2 2 2 2 2 2 2 2 2 44 7" xfId="24621"/>
    <cellStyle name="Normal 2 2 2 2 2 2 2 2 2 2 2 2 2 2 2 2 2 2 2 2 2 2 2 2 2 2 44 8" xfId="30400"/>
    <cellStyle name="Normal 2 2 2 2 2 2 2 2 2 2 2 2 2 2 2 2 2 2 2 2 2 2 2 2 2 2 44 9" xfId="30836"/>
    <cellStyle name="Normal 2 2 2 2 2 2 2 2 2 2 2 2 2 2 2 2 2 2 2 2 2 2 2 2 2 2 44_Tabla M" xfId="37020"/>
    <cellStyle name="Normal 2 2 2 2 2 2 2 2 2 2 2 2 2 2 2 2 2 2 2 2 2 2 2 2 2 2 45" xfId="4689"/>
    <cellStyle name="Normal 2 2 2 2 2 2 2 2 2 2 2 2 2 2 2 2 2 2 2 2 2 2 2 2 2 2 45 10" xfId="34845"/>
    <cellStyle name="Normal 2 2 2 2 2 2 2 2 2 2 2 2 2 2 2 2 2 2 2 2 2 2 2 2 2 2 45 2" xfId="9295"/>
    <cellStyle name="Normal 2 2 2 2 2 2 2 2 2 2 2 2 2 2 2 2 2 2 2 2 2 2 2 2 2 2 45 3" xfId="12434"/>
    <cellStyle name="Normal 2 2 2 2 2 2 2 2 2 2 2 2 2 2 2 2 2 2 2 2 2 2 2 2 2 2 45 4" xfId="15564"/>
    <cellStyle name="Normal 2 2 2 2 2 2 2 2 2 2 2 2 2 2 2 2 2 2 2 2 2 2 2 2 2 2 45 5" xfId="18648"/>
    <cellStyle name="Normal 2 2 2 2 2 2 2 2 2 2 2 2 2 2 2 2 2 2 2 2 2 2 2 2 2 2 45 6" xfId="21645"/>
    <cellStyle name="Normal 2 2 2 2 2 2 2 2 2 2 2 2 2 2 2 2 2 2 2 2 2 2 2 2 2 2 45 7" xfId="24622"/>
    <cellStyle name="Normal 2 2 2 2 2 2 2 2 2 2 2 2 2 2 2 2 2 2 2 2 2 2 2 2 2 2 45 8" xfId="29232"/>
    <cellStyle name="Normal 2 2 2 2 2 2 2 2 2 2 2 2 2 2 2 2 2 2 2 2 2 2 2 2 2 2 45 9" xfId="27218"/>
    <cellStyle name="Normal 2 2 2 2 2 2 2 2 2 2 2 2 2 2 2 2 2 2 2 2 2 2 2 2 2 2 45_Tabla M" xfId="37021"/>
    <cellStyle name="Normal 2 2 2 2 2 2 2 2 2 2 2 2 2 2 2 2 2 2 2 2 2 2 2 2 2 2 46" xfId="4690"/>
    <cellStyle name="Normal 2 2 2 2 2 2 2 2 2 2 2 2 2 2 2 2 2 2 2 2 2 2 2 2 2 2 46 10" xfId="34392"/>
    <cellStyle name="Normal 2 2 2 2 2 2 2 2 2 2 2 2 2 2 2 2 2 2 2 2 2 2 2 2 2 2 46 2" xfId="9296"/>
    <cellStyle name="Normal 2 2 2 2 2 2 2 2 2 2 2 2 2 2 2 2 2 2 2 2 2 2 2 2 2 2 46 3" xfId="12435"/>
    <cellStyle name="Normal 2 2 2 2 2 2 2 2 2 2 2 2 2 2 2 2 2 2 2 2 2 2 2 2 2 2 46 4" xfId="15565"/>
    <cellStyle name="Normal 2 2 2 2 2 2 2 2 2 2 2 2 2 2 2 2 2 2 2 2 2 2 2 2 2 2 46 5" xfId="18649"/>
    <cellStyle name="Normal 2 2 2 2 2 2 2 2 2 2 2 2 2 2 2 2 2 2 2 2 2 2 2 2 2 2 46 6" xfId="21646"/>
    <cellStyle name="Normal 2 2 2 2 2 2 2 2 2 2 2 2 2 2 2 2 2 2 2 2 2 2 2 2 2 2 46 7" xfId="24623"/>
    <cellStyle name="Normal 2 2 2 2 2 2 2 2 2 2 2 2 2 2 2 2 2 2 2 2 2 2 2 2 2 2 46 8" xfId="28105"/>
    <cellStyle name="Normal 2 2 2 2 2 2 2 2 2 2 2 2 2 2 2 2 2 2 2 2 2 2 2 2 2 2 46 9" xfId="30919"/>
    <cellStyle name="Normal 2 2 2 2 2 2 2 2 2 2 2 2 2 2 2 2 2 2 2 2 2 2 2 2 2 2 46_Tabla M" xfId="37022"/>
    <cellStyle name="Normal 2 2 2 2 2 2 2 2 2 2 2 2 2 2 2 2 2 2 2 2 2 2 2 2 2 2 47" xfId="4691"/>
    <cellStyle name="Normal 2 2 2 2 2 2 2 2 2 2 2 2 2 2 2 2 2 2 2 2 2 2 2 2 2 2 47 10" xfId="25489"/>
    <cellStyle name="Normal 2 2 2 2 2 2 2 2 2 2 2 2 2 2 2 2 2 2 2 2 2 2 2 2 2 2 47 2" xfId="9297"/>
    <cellStyle name="Normal 2 2 2 2 2 2 2 2 2 2 2 2 2 2 2 2 2 2 2 2 2 2 2 2 2 2 47 3" xfId="12436"/>
    <cellStyle name="Normal 2 2 2 2 2 2 2 2 2 2 2 2 2 2 2 2 2 2 2 2 2 2 2 2 2 2 47 4" xfId="15566"/>
    <cellStyle name="Normal 2 2 2 2 2 2 2 2 2 2 2 2 2 2 2 2 2 2 2 2 2 2 2 2 2 2 47 5" xfId="18650"/>
    <cellStyle name="Normal 2 2 2 2 2 2 2 2 2 2 2 2 2 2 2 2 2 2 2 2 2 2 2 2 2 2 47 6" xfId="21647"/>
    <cellStyle name="Normal 2 2 2 2 2 2 2 2 2 2 2 2 2 2 2 2 2 2 2 2 2 2 2 2 2 2 47 7" xfId="24624"/>
    <cellStyle name="Normal 2 2 2 2 2 2 2 2 2 2 2 2 2 2 2 2 2 2 2 2 2 2 2 2 2 2 47 8" xfId="32463"/>
    <cellStyle name="Normal 2 2 2 2 2 2 2 2 2 2 2 2 2 2 2 2 2 2 2 2 2 2 2 2 2 2 47 9" xfId="33884"/>
    <cellStyle name="Normal 2 2 2 2 2 2 2 2 2 2 2 2 2 2 2 2 2 2 2 2 2 2 2 2 2 2 47_Tabla M" xfId="37023"/>
    <cellStyle name="Normal 2 2 2 2 2 2 2 2 2 2 2 2 2 2 2 2 2 2 2 2 2 2 2 2 2 2 48" xfId="4692"/>
    <cellStyle name="Normal 2 2 2 2 2 2 2 2 2 2 2 2 2 2 2 2 2 2 2 2 2 2 2 2 2 2 48 10" xfId="26946"/>
    <cellStyle name="Normal 2 2 2 2 2 2 2 2 2 2 2 2 2 2 2 2 2 2 2 2 2 2 2 2 2 2 48 2" xfId="9298"/>
    <cellStyle name="Normal 2 2 2 2 2 2 2 2 2 2 2 2 2 2 2 2 2 2 2 2 2 2 2 2 2 2 48 3" xfId="12437"/>
    <cellStyle name="Normal 2 2 2 2 2 2 2 2 2 2 2 2 2 2 2 2 2 2 2 2 2 2 2 2 2 2 48 4" xfId="15567"/>
    <cellStyle name="Normal 2 2 2 2 2 2 2 2 2 2 2 2 2 2 2 2 2 2 2 2 2 2 2 2 2 2 48 5" xfId="18651"/>
    <cellStyle name="Normal 2 2 2 2 2 2 2 2 2 2 2 2 2 2 2 2 2 2 2 2 2 2 2 2 2 2 48 6" xfId="21648"/>
    <cellStyle name="Normal 2 2 2 2 2 2 2 2 2 2 2 2 2 2 2 2 2 2 2 2 2 2 2 2 2 2 48 7" xfId="24625"/>
    <cellStyle name="Normal 2 2 2 2 2 2 2 2 2 2 2 2 2 2 2 2 2 2 2 2 2 2 2 2 2 2 48 8" xfId="31509"/>
    <cellStyle name="Normal 2 2 2 2 2 2 2 2 2 2 2 2 2 2 2 2 2 2 2 2 2 2 2 2 2 2 48 9" xfId="33124"/>
    <cellStyle name="Normal 2 2 2 2 2 2 2 2 2 2 2 2 2 2 2 2 2 2 2 2 2 2 2 2 2 2 48_Tabla M" xfId="37024"/>
    <cellStyle name="Normal 2 2 2 2 2 2 2 2 2 2 2 2 2 2 2 2 2 2 2 2 2 2 2 2 2 2 49" xfId="4693"/>
    <cellStyle name="Normal 2 2 2 2 2 2 2 2 2 2 2 2 2 2 2 2 2 2 2 2 2 2 2 2 2 2 49 10" xfId="29159"/>
    <cellStyle name="Normal 2 2 2 2 2 2 2 2 2 2 2 2 2 2 2 2 2 2 2 2 2 2 2 2 2 2 49 2" xfId="9299"/>
    <cellStyle name="Normal 2 2 2 2 2 2 2 2 2 2 2 2 2 2 2 2 2 2 2 2 2 2 2 2 2 2 49 3" xfId="12438"/>
    <cellStyle name="Normal 2 2 2 2 2 2 2 2 2 2 2 2 2 2 2 2 2 2 2 2 2 2 2 2 2 2 49 4" xfId="15568"/>
    <cellStyle name="Normal 2 2 2 2 2 2 2 2 2 2 2 2 2 2 2 2 2 2 2 2 2 2 2 2 2 2 49 5" xfId="18652"/>
    <cellStyle name="Normal 2 2 2 2 2 2 2 2 2 2 2 2 2 2 2 2 2 2 2 2 2 2 2 2 2 2 49 6" xfId="21649"/>
    <cellStyle name="Normal 2 2 2 2 2 2 2 2 2 2 2 2 2 2 2 2 2 2 2 2 2 2 2 2 2 2 49 7" xfId="24626"/>
    <cellStyle name="Normal 2 2 2 2 2 2 2 2 2 2 2 2 2 2 2 2 2 2 2 2 2 2 2 2 2 2 49 8" xfId="30399"/>
    <cellStyle name="Normal 2 2 2 2 2 2 2 2 2 2 2 2 2 2 2 2 2 2 2 2 2 2 2 2 2 2 49 9" xfId="27001"/>
    <cellStyle name="Normal 2 2 2 2 2 2 2 2 2 2 2 2 2 2 2 2 2 2 2 2 2 2 2 2 2 2 49_Tabla M" xfId="37025"/>
    <cellStyle name="Normal 2 2 2 2 2 2 2 2 2 2 2 2 2 2 2 2 2 2 2 2 2 2 2 2 2 2 5" xfId="4694"/>
    <cellStyle name="Normal 2 2 2 2 2 2 2 2 2 2 2 2 2 2 2 2 2 2 2 2 2 2 2 2 2 2 5 10" xfId="35759"/>
    <cellStyle name="Normal 2 2 2 2 2 2 2 2 2 2 2 2 2 2 2 2 2 2 2 2 2 2 2 2 2 2 5 2" xfId="9300"/>
    <cellStyle name="Normal 2 2 2 2 2 2 2 2 2 2 2 2 2 2 2 2 2 2 2 2 2 2 2 2 2 2 5 3" xfId="12439"/>
    <cellStyle name="Normal 2 2 2 2 2 2 2 2 2 2 2 2 2 2 2 2 2 2 2 2 2 2 2 2 2 2 5 4" xfId="15569"/>
    <cellStyle name="Normal 2 2 2 2 2 2 2 2 2 2 2 2 2 2 2 2 2 2 2 2 2 2 2 2 2 2 5 5" xfId="18653"/>
    <cellStyle name="Normal 2 2 2 2 2 2 2 2 2 2 2 2 2 2 2 2 2 2 2 2 2 2 2 2 2 2 5 6" xfId="21650"/>
    <cellStyle name="Normal 2 2 2 2 2 2 2 2 2 2 2 2 2 2 2 2 2 2 2 2 2 2 2 2 2 2 5 7" xfId="24627"/>
    <cellStyle name="Normal 2 2 2 2 2 2 2 2 2 2 2 2 2 2 2 2 2 2 2 2 2 2 2 2 2 2 5 8" xfId="29231"/>
    <cellStyle name="Normal 2 2 2 2 2 2 2 2 2 2 2 2 2 2 2 2 2 2 2 2 2 2 2 2 2 2 5 9" xfId="28375"/>
    <cellStyle name="Normal 2 2 2 2 2 2 2 2 2 2 2 2 2 2 2 2 2 2 2 2 2 2 2 2 2 2 5_Tabla M" xfId="37026"/>
    <cellStyle name="Normal 2 2 2 2 2 2 2 2 2 2 2 2 2 2 2 2 2 2 2 2 2 2 2 2 2 2 50" xfId="4695"/>
    <cellStyle name="Normal 2 2 2 2 2 2 2 2 2 2 2 2 2 2 2 2 2 2 2 2 2 2 2 2 2 2 50 10" xfId="35299"/>
    <cellStyle name="Normal 2 2 2 2 2 2 2 2 2 2 2 2 2 2 2 2 2 2 2 2 2 2 2 2 2 2 50 2" xfId="9301"/>
    <cellStyle name="Normal 2 2 2 2 2 2 2 2 2 2 2 2 2 2 2 2 2 2 2 2 2 2 2 2 2 2 50 3" xfId="12440"/>
    <cellStyle name="Normal 2 2 2 2 2 2 2 2 2 2 2 2 2 2 2 2 2 2 2 2 2 2 2 2 2 2 50 4" xfId="15570"/>
    <cellStyle name="Normal 2 2 2 2 2 2 2 2 2 2 2 2 2 2 2 2 2 2 2 2 2 2 2 2 2 2 50 5" xfId="18654"/>
    <cellStyle name="Normal 2 2 2 2 2 2 2 2 2 2 2 2 2 2 2 2 2 2 2 2 2 2 2 2 2 2 50 6" xfId="21651"/>
    <cellStyle name="Normal 2 2 2 2 2 2 2 2 2 2 2 2 2 2 2 2 2 2 2 2 2 2 2 2 2 2 50 7" xfId="24628"/>
    <cellStyle name="Normal 2 2 2 2 2 2 2 2 2 2 2 2 2 2 2 2 2 2 2 2 2 2 2 2 2 2 50 8" xfId="28104"/>
    <cellStyle name="Normal 2 2 2 2 2 2 2 2 2 2 2 2 2 2 2 2 2 2 2 2 2 2 2 2 2 2 50 9" xfId="31912"/>
    <cellStyle name="Normal 2 2 2 2 2 2 2 2 2 2 2 2 2 2 2 2 2 2 2 2 2 2 2 2 2 2 50_Tabla M" xfId="37027"/>
    <cellStyle name="Normal 2 2 2 2 2 2 2 2 2 2 2 2 2 2 2 2 2 2 2 2 2 2 2 2 2 2 51" xfId="4696"/>
    <cellStyle name="Normal 2 2 2 2 2 2 2 2 2 2 2 2 2 2 2 2 2 2 2 2 2 2 2 2 2 2 51 10" xfId="34844"/>
    <cellStyle name="Normal 2 2 2 2 2 2 2 2 2 2 2 2 2 2 2 2 2 2 2 2 2 2 2 2 2 2 51 2" xfId="9302"/>
    <cellStyle name="Normal 2 2 2 2 2 2 2 2 2 2 2 2 2 2 2 2 2 2 2 2 2 2 2 2 2 2 51 3" xfId="12441"/>
    <cellStyle name="Normal 2 2 2 2 2 2 2 2 2 2 2 2 2 2 2 2 2 2 2 2 2 2 2 2 2 2 51 4" xfId="15571"/>
    <cellStyle name="Normal 2 2 2 2 2 2 2 2 2 2 2 2 2 2 2 2 2 2 2 2 2 2 2 2 2 2 51 5" xfId="18655"/>
    <cellStyle name="Normal 2 2 2 2 2 2 2 2 2 2 2 2 2 2 2 2 2 2 2 2 2 2 2 2 2 2 51 6" xfId="21652"/>
    <cellStyle name="Normal 2 2 2 2 2 2 2 2 2 2 2 2 2 2 2 2 2 2 2 2 2 2 2 2 2 2 51 7" xfId="24629"/>
    <cellStyle name="Normal 2 2 2 2 2 2 2 2 2 2 2 2 2 2 2 2 2 2 2 2 2 2 2 2 2 2 51 8" xfId="32462"/>
    <cellStyle name="Normal 2 2 2 2 2 2 2 2 2 2 2 2 2 2 2 2 2 2 2 2 2 2 2 2 2 2 51 9" xfId="33883"/>
    <cellStyle name="Normal 2 2 2 2 2 2 2 2 2 2 2 2 2 2 2 2 2 2 2 2 2 2 2 2 2 2 51_Tabla M" xfId="37028"/>
    <cellStyle name="Normal 2 2 2 2 2 2 2 2 2 2 2 2 2 2 2 2 2 2 2 2 2 2 2 2 2 2 52" xfId="8134"/>
    <cellStyle name="Normal 2 2 2 2 2 2 2 2 2 2 2 2 2 2 2 2 2 2 2 2 2 2 2 2 2 2 53" xfId="9686"/>
    <cellStyle name="Normal 2 2 2 2 2 2 2 2 2 2 2 2 2 2 2 2 2 2 2 2 2 2 2 2 2 2 54" xfId="12826"/>
    <cellStyle name="Normal 2 2 2 2 2 2 2 2 2 2 2 2 2 2 2 2 2 2 2 2 2 2 2 2 2 2 55" xfId="15938"/>
    <cellStyle name="Normal 2 2 2 2 2 2 2 2 2 2 2 2 2 2 2 2 2 2 2 2 2 2 2 2 2 2 56" xfId="19002"/>
    <cellStyle name="Normal 2 2 2 2 2 2 2 2 2 2 2 2 2 2 2 2 2 2 2 2 2 2 2 2 2 2 57" xfId="22005"/>
    <cellStyle name="Normal 2 2 2 2 2 2 2 2 2 2 2 2 2 2 2 2 2 2 2 2 2 2 2 2 2 2 58" xfId="28242"/>
    <cellStyle name="Normal 2 2 2 2 2 2 2 2 2 2 2 2 2 2 2 2 2 2 2 2 2 2 2 2 2 2 59" xfId="30883"/>
    <cellStyle name="Normal 2 2 2 2 2 2 2 2 2 2 2 2 2 2 2 2 2 2 2 2 2 2 2 2 2 2 6" xfId="4697"/>
    <cellStyle name="Normal 2 2 2 2 2 2 2 2 2 2 2 2 2 2 2 2 2 2 2 2 2 2 2 2 2 2 6 10" xfId="34391"/>
    <cellStyle name="Normal 2 2 2 2 2 2 2 2 2 2 2 2 2 2 2 2 2 2 2 2 2 2 2 2 2 2 6 2" xfId="9303"/>
    <cellStyle name="Normal 2 2 2 2 2 2 2 2 2 2 2 2 2 2 2 2 2 2 2 2 2 2 2 2 2 2 6 3" xfId="12442"/>
    <cellStyle name="Normal 2 2 2 2 2 2 2 2 2 2 2 2 2 2 2 2 2 2 2 2 2 2 2 2 2 2 6 4" xfId="15572"/>
    <cellStyle name="Normal 2 2 2 2 2 2 2 2 2 2 2 2 2 2 2 2 2 2 2 2 2 2 2 2 2 2 6 5" xfId="18656"/>
    <cellStyle name="Normal 2 2 2 2 2 2 2 2 2 2 2 2 2 2 2 2 2 2 2 2 2 2 2 2 2 2 6 6" xfId="21653"/>
    <cellStyle name="Normal 2 2 2 2 2 2 2 2 2 2 2 2 2 2 2 2 2 2 2 2 2 2 2 2 2 2 6 7" xfId="24630"/>
    <cellStyle name="Normal 2 2 2 2 2 2 2 2 2 2 2 2 2 2 2 2 2 2 2 2 2 2 2 2 2 2 6 8" xfId="31508"/>
    <cellStyle name="Normal 2 2 2 2 2 2 2 2 2 2 2 2 2 2 2 2 2 2 2 2 2 2 2 2 2 2 6 9" xfId="33123"/>
    <cellStyle name="Normal 2 2 2 2 2 2 2 2 2 2 2 2 2 2 2 2 2 2 2 2 2 2 2 2 2 2 6_Tabla M" xfId="37029"/>
    <cellStyle name="Normal 2 2 2 2 2 2 2 2 2 2 2 2 2 2 2 2 2 2 2 2 2 2 2 2 2 2 60" xfId="27130"/>
    <cellStyle name="Normal 2 2 2 2 2 2 2 2 2 2 2 2 2 2 2 2 2 2 2 2 2 2 2 2 2 2 7" xfId="4698"/>
    <cellStyle name="Normal 2 2 2 2 2 2 2 2 2 2 2 2 2 2 2 2 2 2 2 2 2 2 2 2 2 2 7 10" xfId="28520"/>
    <cellStyle name="Normal 2 2 2 2 2 2 2 2 2 2 2 2 2 2 2 2 2 2 2 2 2 2 2 2 2 2 7 2" xfId="9304"/>
    <cellStyle name="Normal 2 2 2 2 2 2 2 2 2 2 2 2 2 2 2 2 2 2 2 2 2 2 2 2 2 2 7 3" xfId="12443"/>
    <cellStyle name="Normal 2 2 2 2 2 2 2 2 2 2 2 2 2 2 2 2 2 2 2 2 2 2 2 2 2 2 7 4" xfId="15573"/>
    <cellStyle name="Normal 2 2 2 2 2 2 2 2 2 2 2 2 2 2 2 2 2 2 2 2 2 2 2 2 2 2 7 5" xfId="18657"/>
    <cellStyle name="Normal 2 2 2 2 2 2 2 2 2 2 2 2 2 2 2 2 2 2 2 2 2 2 2 2 2 2 7 6" xfId="21654"/>
    <cellStyle name="Normal 2 2 2 2 2 2 2 2 2 2 2 2 2 2 2 2 2 2 2 2 2 2 2 2 2 2 7 7" xfId="24631"/>
    <cellStyle name="Normal 2 2 2 2 2 2 2 2 2 2 2 2 2 2 2 2 2 2 2 2 2 2 2 2 2 2 7 8" xfId="30398"/>
    <cellStyle name="Normal 2 2 2 2 2 2 2 2 2 2 2 2 2 2 2 2 2 2 2 2 2 2 2 2 2 2 7 9" xfId="27398"/>
    <cellStyle name="Normal 2 2 2 2 2 2 2 2 2 2 2 2 2 2 2 2 2 2 2 2 2 2 2 2 2 2 7_Tabla M" xfId="37030"/>
    <cellStyle name="Normal 2 2 2 2 2 2 2 2 2 2 2 2 2 2 2 2 2 2 2 2 2 2 2 2 2 2 8" xfId="4699"/>
    <cellStyle name="Normal 2 2 2 2 2 2 2 2 2 2 2 2 2 2 2 2 2 2 2 2 2 2 2 2 2 2 8 10" xfId="26951"/>
    <cellStyle name="Normal 2 2 2 2 2 2 2 2 2 2 2 2 2 2 2 2 2 2 2 2 2 2 2 2 2 2 8 2" xfId="9305"/>
    <cellStyle name="Normal 2 2 2 2 2 2 2 2 2 2 2 2 2 2 2 2 2 2 2 2 2 2 2 2 2 2 8 3" xfId="12444"/>
    <cellStyle name="Normal 2 2 2 2 2 2 2 2 2 2 2 2 2 2 2 2 2 2 2 2 2 2 2 2 2 2 8 4" xfId="15574"/>
    <cellStyle name="Normal 2 2 2 2 2 2 2 2 2 2 2 2 2 2 2 2 2 2 2 2 2 2 2 2 2 2 8 5" xfId="18658"/>
    <cellStyle name="Normal 2 2 2 2 2 2 2 2 2 2 2 2 2 2 2 2 2 2 2 2 2 2 2 2 2 2 8 6" xfId="21655"/>
    <cellStyle name="Normal 2 2 2 2 2 2 2 2 2 2 2 2 2 2 2 2 2 2 2 2 2 2 2 2 2 2 8 7" xfId="24632"/>
    <cellStyle name="Normal 2 2 2 2 2 2 2 2 2 2 2 2 2 2 2 2 2 2 2 2 2 2 2 2 2 2 8 8" xfId="29230"/>
    <cellStyle name="Normal 2 2 2 2 2 2 2 2 2 2 2 2 2 2 2 2 2 2 2 2 2 2 2 2 2 2 8 9" xfId="29507"/>
    <cellStyle name="Normal 2 2 2 2 2 2 2 2 2 2 2 2 2 2 2 2 2 2 2 2 2 2 2 2 2 2 8_Tabla M" xfId="37031"/>
    <cellStyle name="Normal 2 2 2 2 2 2 2 2 2 2 2 2 2 2 2 2 2 2 2 2 2 2 2 2 2 2 9" xfId="4700"/>
    <cellStyle name="Normal 2 2 2 2 2 2 2 2 2 2 2 2 2 2 2 2 2 2 2 2 2 2 2 2 2 2 9 10" xfId="28030"/>
    <cellStyle name="Normal 2 2 2 2 2 2 2 2 2 2 2 2 2 2 2 2 2 2 2 2 2 2 2 2 2 2 9 2" xfId="9306"/>
    <cellStyle name="Normal 2 2 2 2 2 2 2 2 2 2 2 2 2 2 2 2 2 2 2 2 2 2 2 2 2 2 9 3" xfId="12445"/>
    <cellStyle name="Normal 2 2 2 2 2 2 2 2 2 2 2 2 2 2 2 2 2 2 2 2 2 2 2 2 2 2 9 4" xfId="15575"/>
    <cellStyle name="Normal 2 2 2 2 2 2 2 2 2 2 2 2 2 2 2 2 2 2 2 2 2 2 2 2 2 2 9 5" xfId="18659"/>
    <cellStyle name="Normal 2 2 2 2 2 2 2 2 2 2 2 2 2 2 2 2 2 2 2 2 2 2 2 2 2 2 9 6" xfId="21656"/>
    <cellStyle name="Normal 2 2 2 2 2 2 2 2 2 2 2 2 2 2 2 2 2 2 2 2 2 2 2 2 2 2 9 7" xfId="24633"/>
    <cellStyle name="Normal 2 2 2 2 2 2 2 2 2 2 2 2 2 2 2 2 2 2 2 2 2 2 2 2 2 2 9 8" xfId="28103"/>
    <cellStyle name="Normal 2 2 2 2 2 2 2 2 2 2 2 2 2 2 2 2 2 2 2 2 2 2 2 2 2 2 9 9" xfId="27497"/>
    <cellStyle name="Normal 2 2 2 2 2 2 2 2 2 2 2 2 2 2 2 2 2 2 2 2 2 2 2 2 2 2 9_Tabla M" xfId="37032"/>
    <cellStyle name="Normal 2 2 2 2 2 2 2 2 2 2 2 2 2 2 2 2 2 2 2 2 2 2 2 2 2 2_Tabla M" xfId="36392"/>
    <cellStyle name="Normal 2 2 2 2 2 2 2 2 2 2 2 2 2 2 2 2 2 2 2 2 2 2 2 2 2 20" xfId="4701"/>
    <cellStyle name="Normal 2 2 2 2 2 2 2 2 2 2 2 2 2 2 2 2 2 2 2 2 2 2 2 2 2 21" xfId="4702"/>
    <cellStyle name="Normal 2 2 2 2 2 2 2 2 2 2 2 2 2 2 2 2 2 2 2 2 2 2 2 2 2 22" xfId="4703"/>
    <cellStyle name="Normal 2 2 2 2 2 2 2 2 2 2 2 2 2 2 2 2 2 2 2 2 2 2 2 2 2 23" xfId="4704"/>
    <cellStyle name="Normal 2 2 2 2 2 2 2 2 2 2 2 2 2 2 2 2 2 2 2 2 2 2 2 2 2 24" xfId="4705"/>
    <cellStyle name="Normal 2 2 2 2 2 2 2 2 2 2 2 2 2 2 2 2 2 2 2 2 2 2 2 2 2 25" xfId="4706"/>
    <cellStyle name="Normal 2 2 2 2 2 2 2 2 2 2 2 2 2 2 2 2 2 2 2 2 2 2 2 2 2 26" xfId="4707"/>
    <cellStyle name="Normal 2 2 2 2 2 2 2 2 2 2 2 2 2 2 2 2 2 2 2 2 2 2 2 2 2 27" xfId="4708"/>
    <cellStyle name="Normal 2 2 2 2 2 2 2 2 2 2 2 2 2 2 2 2 2 2 2 2 2 2 2 2 2 28" xfId="4709"/>
    <cellStyle name="Normal 2 2 2 2 2 2 2 2 2 2 2 2 2 2 2 2 2 2 2 2 2 2 2 2 2 29" xfId="4710"/>
    <cellStyle name="Normal 2 2 2 2 2 2 2 2 2 2 2 2 2 2 2 2 2 2 2 2 2 2 2 2 2 3" xfId="4711"/>
    <cellStyle name="Normal 2 2 2 2 2 2 2 2 2 2 2 2 2 2 2 2 2 2 2 2 2 2 2 2 2 30" xfId="4712"/>
    <cellStyle name="Normal 2 2 2 2 2 2 2 2 2 2 2 2 2 2 2 2 2 2 2 2 2 2 2 2 2 31" xfId="4713"/>
    <cellStyle name="Normal 2 2 2 2 2 2 2 2 2 2 2 2 2 2 2 2 2 2 2 2 2 2 2 2 2 32" xfId="4714"/>
    <cellStyle name="Normal 2 2 2 2 2 2 2 2 2 2 2 2 2 2 2 2 2 2 2 2 2 2 2 2 2 33" xfId="4715"/>
    <cellStyle name="Normal 2 2 2 2 2 2 2 2 2 2 2 2 2 2 2 2 2 2 2 2 2 2 2 2 2 34" xfId="4716"/>
    <cellStyle name="Normal 2 2 2 2 2 2 2 2 2 2 2 2 2 2 2 2 2 2 2 2 2 2 2 2 2 35" xfId="4717"/>
    <cellStyle name="Normal 2 2 2 2 2 2 2 2 2 2 2 2 2 2 2 2 2 2 2 2 2 2 2 2 2 36" xfId="4718"/>
    <cellStyle name="Normal 2 2 2 2 2 2 2 2 2 2 2 2 2 2 2 2 2 2 2 2 2 2 2 2 2 37" xfId="4719"/>
    <cellStyle name="Normal 2 2 2 2 2 2 2 2 2 2 2 2 2 2 2 2 2 2 2 2 2 2 2 2 2 38" xfId="4720"/>
    <cellStyle name="Normal 2 2 2 2 2 2 2 2 2 2 2 2 2 2 2 2 2 2 2 2 2 2 2 2 2 39" xfId="4721"/>
    <cellStyle name="Normal 2 2 2 2 2 2 2 2 2 2 2 2 2 2 2 2 2 2 2 2 2 2 2 2 2 4" xfId="4722"/>
    <cellStyle name="Normal 2 2 2 2 2 2 2 2 2 2 2 2 2 2 2 2 2 2 2 2 2 2 2 2 2 40" xfId="4723"/>
    <cellStyle name="Normal 2 2 2 2 2 2 2 2 2 2 2 2 2 2 2 2 2 2 2 2 2 2 2 2 2 41" xfId="4724"/>
    <cellStyle name="Normal 2 2 2 2 2 2 2 2 2 2 2 2 2 2 2 2 2 2 2 2 2 2 2 2 2 42" xfId="4725"/>
    <cellStyle name="Normal 2 2 2 2 2 2 2 2 2 2 2 2 2 2 2 2 2 2 2 2 2 2 2 2 2 43" xfId="4726"/>
    <cellStyle name="Normal 2 2 2 2 2 2 2 2 2 2 2 2 2 2 2 2 2 2 2 2 2 2 2 2 2 44" xfId="4727"/>
    <cellStyle name="Normal 2 2 2 2 2 2 2 2 2 2 2 2 2 2 2 2 2 2 2 2 2 2 2 2 2 45" xfId="4728"/>
    <cellStyle name="Normal 2 2 2 2 2 2 2 2 2 2 2 2 2 2 2 2 2 2 2 2 2 2 2 2 2 46" xfId="4729"/>
    <cellStyle name="Normal 2 2 2 2 2 2 2 2 2 2 2 2 2 2 2 2 2 2 2 2 2 2 2 2 2 47" xfId="4730"/>
    <cellStyle name="Normal 2 2 2 2 2 2 2 2 2 2 2 2 2 2 2 2 2 2 2 2 2 2 2 2 2 48" xfId="4731"/>
    <cellStyle name="Normal 2 2 2 2 2 2 2 2 2 2 2 2 2 2 2 2 2 2 2 2 2 2 2 2 2 49" xfId="4732"/>
    <cellStyle name="Normal 2 2 2 2 2 2 2 2 2 2 2 2 2 2 2 2 2 2 2 2 2 2 2 2 2 5" xfId="4733"/>
    <cellStyle name="Normal 2 2 2 2 2 2 2 2 2 2 2 2 2 2 2 2 2 2 2 2 2 2 2 2 2 50" xfId="4734"/>
    <cellStyle name="Normal 2 2 2 2 2 2 2 2 2 2 2 2 2 2 2 2 2 2 2 2 2 2 2 2 2 51" xfId="4735"/>
    <cellStyle name="Normal 2 2 2 2 2 2 2 2 2 2 2 2 2 2 2 2 2 2 2 2 2 2 2 2 2 52" xfId="8123"/>
    <cellStyle name="Normal 2 2 2 2 2 2 2 2 2 2 2 2 2 2 2 2 2 2 2 2 2 2 2 2 2 53" xfId="9697"/>
    <cellStyle name="Normal 2 2 2 2 2 2 2 2 2 2 2 2 2 2 2 2 2 2 2 2 2 2 2 2 2 54" xfId="12837"/>
    <cellStyle name="Normal 2 2 2 2 2 2 2 2 2 2 2 2 2 2 2 2 2 2 2 2 2 2 2 2 2 55" xfId="15949"/>
    <cellStyle name="Normal 2 2 2 2 2 2 2 2 2 2 2 2 2 2 2 2 2 2 2 2 2 2 2 2 2 56" xfId="19013"/>
    <cellStyle name="Normal 2 2 2 2 2 2 2 2 2 2 2 2 2 2 2 2 2 2 2 2 2 2 2 2 2 57" xfId="22016"/>
    <cellStyle name="Normal 2 2 2 2 2 2 2 2 2 2 2 2 2 2 2 2 2 2 2 2 2 2 2 2 2 58" xfId="29376"/>
    <cellStyle name="Normal 2 2 2 2 2 2 2 2 2 2 2 2 2 2 2 2 2 2 2 2 2 2 2 2 2 59" xfId="19493"/>
    <cellStyle name="Normal 2 2 2 2 2 2 2 2 2 2 2 2 2 2 2 2 2 2 2 2 2 2 2 2 2 6" xfId="4736"/>
    <cellStyle name="Normal 2 2 2 2 2 2 2 2 2 2 2 2 2 2 2 2 2 2 2 2 2 2 2 2 2 60" xfId="35739"/>
    <cellStyle name="Normal 2 2 2 2 2 2 2 2 2 2 2 2 2 2 2 2 2 2 2 2 2 2 2 2 2 7" xfId="4737"/>
    <cellStyle name="Normal 2 2 2 2 2 2 2 2 2 2 2 2 2 2 2 2 2 2 2 2 2 2 2 2 2 8" xfId="4738"/>
    <cellStyle name="Normal 2 2 2 2 2 2 2 2 2 2 2 2 2 2 2 2 2 2 2 2 2 2 2 2 2 9" xfId="4739"/>
    <cellStyle name="Normal 2 2 2 2 2 2 2 2 2 2 2 2 2 2 2 2 2 2 2 2 2 2 2 2 2_Tabla M" xfId="36391"/>
    <cellStyle name="Normal 2 2 2 2 2 2 2 2 2 2 2 2 2 2 2 2 2 2 2 2 2 2 2 2 20" xfId="4740"/>
    <cellStyle name="Normal 2 2 2 2 2 2 2 2 2 2 2 2 2 2 2 2 2 2 2 2 2 2 2 2 20 10" xfId="27473"/>
    <cellStyle name="Normal 2 2 2 2 2 2 2 2 2 2 2 2 2 2 2 2 2 2 2 2 2 2 2 2 20 2" xfId="9346"/>
    <cellStyle name="Normal 2 2 2 2 2 2 2 2 2 2 2 2 2 2 2 2 2 2 2 2 2 2 2 2 20 3" xfId="12484"/>
    <cellStyle name="Normal 2 2 2 2 2 2 2 2 2 2 2 2 2 2 2 2 2 2 2 2 2 2 2 2 20 4" xfId="15609"/>
    <cellStyle name="Normal 2 2 2 2 2 2 2 2 2 2 2 2 2 2 2 2 2 2 2 2 2 2 2 2 20 5" xfId="18687"/>
    <cellStyle name="Normal 2 2 2 2 2 2 2 2 2 2 2 2 2 2 2 2 2 2 2 2 2 2 2 2 20 6" xfId="21685"/>
    <cellStyle name="Normal 2 2 2 2 2 2 2 2 2 2 2 2 2 2 2 2 2 2 2 2 2 2 2 2 20 7" xfId="24634"/>
    <cellStyle name="Normal 2 2 2 2 2 2 2 2 2 2 2 2 2 2 2 2 2 2 2 2 2 2 2 2 20 8" xfId="28102"/>
    <cellStyle name="Normal 2 2 2 2 2 2 2 2 2 2 2 2 2 2 2 2 2 2 2 2 2 2 2 2 20 9" xfId="30920"/>
    <cellStyle name="Normal 2 2 2 2 2 2 2 2 2 2 2 2 2 2 2 2 2 2 2 2 2 2 2 2 20_Tabla M" xfId="37033"/>
    <cellStyle name="Normal 2 2 2 2 2 2 2 2 2 2 2 2 2 2 2 2 2 2 2 2 2 2 2 2 21" xfId="4741"/>
    <cellStyle name="Normal 2 2 2 2 2 2 2 2 2 2 2 2 2 2 2 2 2 2 2 2 2 2 2 2 21 10" xfId="33353"/>
    <cellStyle name="Normal 2 2 2 2 2 2 2 2 2 2 2 2 2 2 2 2 2 2 2 2 2 2 2 2 21 2" xfId="9347"/>
    <cellStyle name="Normal 2 2 2 2 2 2 2 2 2 2 2 2 2 2 2 2 2 2 2 2 2 2 2 2 21 3" xfId="12485"/>
    <cellStyle name="Normal 2 2 2 2 2 2 2 2 2 2 2 2 2 2 2 2 2 2 2 2 2 2 2 2 21 4" xfId="15610"/>
    <cellStyle name="Normal 2 2 2 2 2 2 2 2 2 2 2 2 2 2 2 2 2 2 2 2 2 2 2 2 21 5" xfId="18688"/>
    <cellStyle name="Normal 2 2 2 2 2 2 2 2 2 2 2 2 2 2 2 2 2 2 2 2 2 2 2 2 21 6" xfId="21686"/>
    <cellStyle name="Normal 2 2 2 2 2 2 2 2 2 2 2 2 2 2 2 2 2 2 2 2 2 2 2 2 21 7" xfId="24635"/>
    <cellStyle name="Normal 2 2 2 2 2 2 2 2 2 2 2 2 2 2 2 2 2 2 2 2 2 2 2 2 21 8" xfId="32461"/>
    <cellStyle name="Normal 2 2 2 2 2 2 2 2 2 2 2 2 2 2 2 2 2 2 2 2 2 2 2 2 21 9" xfId="33882"/>
    <cellStyle name="Normal 2 2 2 2 2 2 2 2 2 2 2 2 2 2 2 2 2 2 2 2 2 2 2 2 21_Tabla M" xfId="37034"/>
    <cellStyle name="Normal 2 2 2 2 2 2 2 2 2 2 2 2 2 2 2 2 2 2 2 2 2 2 2 2 22" xfId="4742"/>
    <cellStyle name="Normal 2 2 2 2 2 2 2 2 2 2 2 2 2 2 2 2 2 2 2 2 2 2 2 2 22 10" xfId="32387"/>
    <cellStyle name="Normal 2 2 2 2 2 2 2 2 2 2 2 2 2 2 2 2 2 2 2 2 2 2 2 2 22 2" xfId="9348"/>
    <cellStyle name="Normal 2 2 2 2 2 2 2 2 2 2 2 2 2 2 2 2 2 2 2 2 2 2 2 2 22 3" xfId="12486"/>
    <cellStyle name="Normal 2 2 2 2 2 2 2 2 2 2 2 2 2 2 2 2 2 2 2 2 2 2 2 2 22 4" xfId="15611"/>
    <cellStyle name="Normal 2 2 2 2 2 2 2 2 2 2 2 2 2 2 2 2 2 2 2 2 2 2 2 2 22 5" xfId="18689"/>
    <cellStyle name="Normal 2 2 2 2 2 2 2 2 2 2 2 2 2 2 2 2 2 2 2 2 2 2 2 2 22 6" xfId="21687"/>
    <cellStyle name="Normal 2 2 2 2 2 2 2 2 2 2 2 2 2 2 2 2 2 2 2 2 2 2 2 2 22 7" xfId="24636"/>
    <cellStyle name="Normal 2 2 2 2 2 2 2 2 2 2 2 2 2 2 2 2 2 2 2 2 2 2 2 2 22 8" xfId="31507"/>
    <cellStyle name="Normal 2 2 2 2 2 2 2 2 2 2 2 2 2 2 2 2 2 2 2 2 2 2 2 2 22 9" xfId="33122"/>
    <cellStyle name="Normal 2 2 2 2 2 2 2 2 2 2 2 2 2 2 2 2 2 2 2 2 2 2 2 2 22_Tabla M" xfId="37035"/>
    <cellStyle name="Normal 2 2 2 2 2 2 2 2 2 2 2 2 2 2 2 2 2 2 2 2 2 2 2 2 23" xfId="4743"/>
    <cellStyle name="Normal 2 2 2 2 2 2 2 2 2 2 2 2 2 2 2 2 2 2 2 2 2 2 2 2 23 10" xfId="35489"/>
    <cellStyle name="Normal 2 2 2 2 2 2 2 2 2 2 2 2 2 2 2 2 2 2 2 2 2 2 2 2 23 2" xfId="9349"/>
    <cellStyle name="Normal 2 2 2 2 2 2 2 2 2 2 2 2 2 2 2 2 2 2 2 2 2 2 2 2 23 3" xfId="12487"/>
    <cellStyle name="Normal 2 2 2 2 2 2 2 2 2 2 2 2 2 2 2 2 2 2 2 2 2 2 2 2 23 4" xfId="15612"/>
    <cellStyle name="Normal 2 2 2 2 2 2 2 2 2 2 2 2 2 2 2 2 2 2 2 2 2 2 2 2 23 5" xfId="18690"/>
    <cellStyle name="Normal 2 2 2 2 2 2 2 2 2 2 2 2 2 2 2 2 2 2 2 2 2 2 2 2 23 6" xfId="21688"/>
    <cellStyle name="Normal 2 2 2 2 2 2 2 2 2 2 2 2 2 2 2 2 2 2 2 2 2 2 2 2 23 7" xfId="24637"/>
    <cellStyle name="Normal 2 2 2 2 2 2 2 2 2 2 2 2 2 2 2 2 2 2 2 2 2 2 2 2 23 8" xfId="30397"/>
    <cellStyle name="Normal 2 2 2 2 2 2 2 2 2 2 2 2 2 2 2 2 2 2 2 2 2 2 2 2 23 9" xfId="27002"/>
    <cellStyle name="Normal 2 2 2 2 2 2 2 2 2 2 2 2 2 2 2 2 2 2 2 2 2 2 2 2 23_Tabla M" xfId="37036"/>
    <cellStyle name="Normal 2 2 2 2 2 2 2 2 2 2 2 2 2 2 2 2 2 2 2 2 2 2 2 2 24" xfId="4744"/>
    <cellStyle name="Normal 2 2 2 2 2 2 2 2 2 2 2 2 2 2 2 2 2 2 2 2 2 2 2 2 24 10" xfId="35298"/>
    <cellStyle name="Normal 2 2 2 2 2 2 2 2 2 2 2 2 2 2 2 2 2 2 2 2 2 2 2 2 24 2" xfId="9350"/>
    <cellStyle name="Normal 2 2 2 2 2 2 2 2 2 2 2 2 2 2 2 2 2 2 2 2 2 2 2 2 24 3" xfId="12488"/>
    <cellStyle name="Normal 2 2 2 2 2 2 2 2 2 2 2 2 2 2 2 2 2 2 2 2 2 2 2 2 24 4" xfId="15613"/>
    <cellStyle name="Normal 2 2 2 2 2 2 2 2 2 2 2 2 2 2 2 2 2 2 2 2 2 2 2 2 24 5" xfId="18691"/>
    <cellStyle name="Normal 2 2 2 2 2 2 2 2 2 2 2 2 2 2 2 2 2 2 2 2 2 2 2 2 24 6" xfId="21689"/>
    <cellStyle name="Normal 2 2 2 2 2 2 2 2 2 2 2 2 2 2 2 2 2 2 2 2 2 2 2 2 24 7" xfId="24638"/>
    <cellStyle name="Normal 2 2 2 2 2 2 2 2 2 2 2 2 2 2 2 2 2 2 2 2 2 2 2 2 24 8" xfId="29229"/>
    <cellStyle name="Normal 2 2 2 2 2 2 2 2 2 2 2 2 2 2 2 2 2 2 2 2 2 2 2 2 24 9" xfId="28376"/>
    <cellStyle name="Normal 2 2 2 2 2 2 2 2 2 2 2 2 2 2 2 2 2 2 2 2 2 2 2 2 24_Tabla M" xfId="37037"/>
    <cellStyle name="Normal 2 2 2 2 2 2 2 2 2 2 2 2 2 2 2 2 2 2 2 2 2 2 2 2 25" xfId="4745"/>
    <cellStyle name="Normal 2 2 2 2 2 2 2 2 2 2 2 2 2 2 2 2 2 2 2 2 2 2 2 2 25 10" xfId="34843"/>
    <cellStyle name="Normal 2 2 2 2 2 2 2 2 2 2 2 2 2 2 2 2 2 2 2 2 2 2 2 2 25 2" xfId="9351"/>
    <cellStyle name="Normal 2 2 2 2 2 2 2 2 2 2 2 2 2 2 2 2 2 2 2 2 2 2 2 2 25 3" xfId="12489"/>
    <cellStyle name="Normal 2 2 2 2 2 2 2 2 2 2 2 2 2 2 2 2 2 2 2 2 2 2 2 2 25 4" xfId="15614"/>
    <cellStyle name="Normal 2 2 2 2 2 2 2 2 2 2 2 2 2 2 2 2 2 2 2 2 2 2 2 2 25 5" xfId="18692"/>
    <cellStyle name="Normal 2 2 2 2 2 2 2 2 2 2 2 2 2 2 2 2 2 2 2 2 2 2 2 2 25 6" xfId="21690"/>
    <cellStyle name="Normal 2 2 2 2 2 2 2 2 2 2 2 2 2 2 2 2 2 2 2 2 2 2 2 2 25 7" xfId="24639"/>
    <cellStyle name="Normal 2 2 2 2 2 2 2 2 2 2 2 2 2 2 2 2 2 2 2 2 2 2 2 2 25 8" xfId="28101"/>
    <cellStyle name="Normal 2 2 2 2 2 2 2 2 2 2 2 2 2 2 2 2 2 2 2 2 2 2 2 2 25 9" xfId="31913"/>
    <cellStyle name="Normal 2 2 2 2 2 2 2 2 2 2 2 2 2 2 2 2 2 2 2 2 2 2 2 2 25_Tabla M" xfId="37038"/>
    <cellStyle name="Normal 2 2 2 2 2 2 2 2 2 2 2 2 2 2 2 2 2 2 2 2 2 2 2 2 26" xfId="4746"/>
    <cellStyle name="Normal 2 2 2 2 2 2 2 2 2 2 2 2 2 2 2 2 2 2 2 2 2 2 2 2 26 10" xfId="34390"/>
    <cellStyle name="Normal 2 2 2 2 2 2 2 2 2 2 2 2 2 2 2 2 2 2 2 2 2 2 2 2 26 2" xfId="9352"/>
    <cellStyle name="Normal 2 2 2 2 2 2 2 2 2 2 2 2 2 2 2 2 2 2 2 2 2 2 2 2 26 3" xfId="12490"/>
    <cellStyle name="Normal 2 2 2 2 2 2 2 2 2 2 2 2 2 2 2 2 2 2 2 2 2 2 2 2 26 4" xfId="15615"/>
    <cellStyle name="Normal 2 2 2 2 2 2 2 2 2 2 2 2 2 2 2 2 2 2 2 2 2 2 2 2 26 5" xfId="18693"/>
    <cellStyle name="Normal 2 2 2 2 2 2 2 2 2 2 2 2 2 2 2 2 2 2 2 2 2 2 2 2 26 6" xfId="21691"/>
    <cellStyle name="Normal 2 2 2 2 2 2 2 2 2 2 2 2 2 2 2 2 2 2 2 2 2 2 2 2 26 7" xfId="24640"/>
    <cellStyle name="Normal 2 2 2 2 2 2 2 2 2 2 2 2 2 2 2 2 2 2 2 2 2 2 2 2 26 8" xfId="32460"/>
    <cellStyle name="Normal 2 2 2 2 2 2 2 2 2 2 2 2 2 2 2 2 2 2 2 2 2 2 2 2 26 9" xfId="33881"/>
    <cellStyle name="Normal 2 2 2 2 2 2 2 2 2 2 2 2 2 2 2 2 2 2 2 2 2 2 2 2 26_Tabla M" xfId="37039"/>
    <cellStyle name="Normal 2 2 2 2 2 2 2 2 2 2 2 2 2 2 2 2 2 2 2 2 2 2 2 2 27" xfId="4747"/>
    <cellStyle name="Normal 2 2 2 2 2 2 2 2 2 2 2 2 2 2 2 2 2 2 2 2 2 2 2 2 27 10" xfId="29896"/>
    <cellStyle name="Normal 2 2 2 2 2 2 2 2 2 2 2 2 2 2 2 2 2 2 2 2 2 2 2 2 27 2" xfId="9353"/>
    <cellStyle name="Normal 2 2 2 2 2 2 2 2 2 2 2 2 2 2 2 2 2 2 2 2 2 2 2 2 27 3" xfId="12491"/>
    <cellStyle name="Normal 2 2 2 2 2 2 2 2 2 2 2 2 2 2 2 2 2 2 2 2 2 2 2 2 27 4" xfId="15616"/>
    <cellStyle name="Normal 2 2 2 2 2 2 2 2 2 2 2 2 2 2 2 2 2 2 2 2 2 2 2 2 27 5" xfId="18694"/>
    <cellStyle name="Normal 2 2 2 2 2 2 2 2 2 2 2 2 2 2 2 2 2 2 2 2 2 2 2 2 27 6" xfId="21692"/>
    <cellStyle name="Normal 2 2 2 2 2 2 2 2 2 2 2 2 2 2 2 2 2 2 2 2 2 2 2 2 27 7" xfId="24641"/>
    <cellStyle name="Normal 2 2 2 2 2 2 2 2 2 2 2 2 2 2 2 2 2 2 2 2 2 2 2 2 27 8" xfId="31506"/>
    <cellStyle name="Normal 2 2 2 2 2 2 2 2 2 2 2 2 2 2 2 2 2 2 2 2 2 2 2 2 27 9" xfId="33121"/>
    <cellStyle name="Normal 2 2 2 2 2 2 2 2 2 2 2 2 2 2 2 2 2 2 2 2 2 2 2 2 27_Tabla M" xfId="37040"/>
    <cellStyle name="Normal 2 2 2 2 2 2 2 2 2 2 2 2 2 2 2 2 2 2 2 2 2 2 2 2 28" xfId="4748"/>
    <cellStyle name="Normal 2 2 2 2 2 2 2 2 2 2 2 2 2 2 2 2 2 2 2 2 2 2 2 2 28 10" xfId="27649"/>
    <cellStyle name="Normal 2 2 2 2 2 2 2 2 2 2 2 2 2 2 2 2 2 2 2 2 2 2 2 2 28 2" xfId="9354"/>
    <cellStyle name="Normal 2 2 2 2 2 2 2 2 2 2 2 2 2 2 2 2 2 2 2 2 2 2 2 2 28 3" xfId="12492"/>
    <cellStyle name="Normal 2 2 2 2 2 2 2 2 2 2 2 2 2 2 2 2 2 2 2 2 2 2 2 2 28 4" xfId="15617"/>
    <cellStyle name="Normal 2 2 2 2 2 2 2 2 2 2 2 2 2 2 2 2 2 2 2 2 2 2 2 2 28 5" xfId="18695"/>
    <cellStyle name="Normal 2 2 2 2 2 2 2 2 2 2 2 2 2 2 2 2 2 2 2 2 2 2 2 2 28 6" xfId="21693"/>
    <cellStyle name="Normal 2 2 2 2 2 2 2 2 2 2 2 2 2 2 2 2 2 2 2 2 2 2 2 2 28 7" xfId="24642"/>
    <cellStyle name="Normal 2 2 2 2 2 2 2 2 2 2 2 2 2 2 2 2 2 2 2 2 2 2 2 2 28 8" xfId="30396"/>
    <cellStyle name="Normal 2 2 2 2 2 2 2 2 2 2 2 2 2 2 2 2 2 2 2 2 2 2 2 2 28 9" xfId="27397"/>
    <cellStyle name="Normal 2 2 2 2 2 2 2 2 2 2 2 2 2 2 2 2 2 2 2 2 2 2 2 2 28_Tabla M" xfId="37041"/>
    <cellStyle name="Normal 2 2 2 2 2 2 2 2 2 2 2 2 2 2 2 2 2 2 2 2 2 2 2 2 29" xfId="4749"/>
    <cellStyle name="Normal 2 2 2 2 2 2 2 2 2 2 2 2 2 2 2 2 2 2 2 2 2 2 2 2 29 10" xfId="31433"/>
    <cellStyle name="Normal 2 2 2 2 2 2 2 2 2 2 2 2 2 2 2 2 2 2 2 2 2 2 2 2 29 2" xfId="9355"/>
    <cellStyle name="Normal 2 2 2 2 2 2 2 2 2 2 2 2 2 2 2 2 2 2 2 2 2 2 2 2 29 3" xfId="12493"/>
    <cellStyle name="Normal 2 2 2 2 2 2 2 2 2 2 2 2 2 2 2 2 2 2 2 2 2 2 2 2 29 4" xfId="15618"/>
    <cellStyle name="Normal 2 2 2 2 2 2 2 2 2 2 2 2 2 2 2 2 2 2 2 2 2 2 2 2 29 5" xfId="18696"/>
    <cellStyle name="Normal 2 2 2 2 2 2 2 2 2 2 2 2 2 2 2 2 2 2 2 2 2 2 2 2 29 6" xfId="21694"/>
    <cellStyle name="Normal 2 2 2 2 2 2 2 2 2 2 2 2 2 2 2 2 2 2 2 2 2 2 2 2 29 7" xfId="24643"/>
    <cellStyle name="Normal 2 2 2 2 2 2 2 2 2 2 2 2 2 2 2 2 2 2 2 2 2 2 2 2 29 8" xfId="29228"/>
    <cellStyle name="Normal 2 2 2 2 2 2 2 2 2 2 2 2 2 2 2 2 2 2 2 2 2 2 2 2 29 9" xfId="29508"/>
    <cellStyle name="Normal 2 2 2 2 2 2 2 2 2 2 2 2 2 2 2 2 2 2 2 2 2 2 2 2 29_Tabla M" xfId="37042"/>
    <cellStyle name="Normal 2 2 2 2 2 2 2 2 2 2 2 2 2 2 2 2 2 2 2 2 2 2 2 2 3" xfId="4750"/>
    <cellStyle name="Normal 2 2 2 2 2 2 2 2 2 2 2 2 2 2 2 2 2 2 2 2 2 2 2 2 3 10" xfId="35577"/>
    <cellStyle name="Normal 2 2 2 2 2 2 2 2 2 2 2 2 2 2 2 2 2 2 2 2 2 2 2 2 3 2" xfId="9356"/>
    <cellStyle name="Normal 2 2 2 2 2 2 2 2 2 2 2 2 2 2 2 2 2 2 2 2 2 2 2 2 3 3" xfId="12494"/>
    <cellStyle name="Normal 2 2 2 2 2 2 2 2 2 2 2 2 2 2 2 2 2 2 2 2 2 2 2 2 3 4" xfId="15619"/>
    <cellStyle name="Normal 2 2 2 2 2 2 2 2 2 2 2 2 2 2 2 2 2 2 2 2 2 2 2 2 3 5" xfId="18697"/>
    <cellStyle name="Normal 2 2 2 2 2 2 2 2 2 2 2 2 2 2 2 2 2 2 2 2 2 2 2 2 3 6" xfId="21695"/>
    <cellStyle name="Normal 2 2 2 2 2 2 2 2 2 2 2 2 2 2 2 2 2 2 2 2 2 2 2 2 3 7" xfId="24644"/>
    <cellStyle name="Normal 2 2 2 2 2 2 2 2 2 2 2 2 2 2 2 2 2 2 2 2 2 2 2 2 3 8" xfId="28100"/>
    <cellStyle name="Normal 2 2 2 2 2 2 2 2 2 2 2 2 2 2 2 2 2 2 2 2 2 2 2 2 3 9" xfId="27498"/>
    <cellStyle name="Normal 2 2 2 2 2 2 2 2 2 2 2 2 2 2 2 2 2 2 2 2 2 2 2 2 3_Tabla M" xfId="37043"/>
    <cellStyle name="Normal 2 2 2 2 2 2 2 2 2 2 2 2 2 2 2 2 2 2 2 2 2 2 2 2 30" xfId="4751"/>
    <cellStyle name="Normal 2 2 2 2 2 2 2 2 2 2 2 2 2 2 2 2 2 2 2 2 2 2 2 2 30 10" xfId="35297"/>
    <cellStyle name="Normal 2 2 2 2 2 2 2 2 2 2 2 2 2 2 2 2 2 2 2 2 2 2 2 2 30 2" xfId="9357"/>
    <cellStyle name="Normal 2 2 2 2 2 2 2 2 2 2 2 2 2 2 2 2 2 2 2 2 2 2 2 2 30 3" xfId="12495"/>
    <cellStyle name="Normal 2 2 2 2 2 2 2 2 2 2 2 2 2 2 2 2 2 2 2 2 2 2 2 2 30 4" xfId="15620"/>
    <cellStyle name="Normal 2 2 2 2 2 2 2 2 2 2 2 2 2 2 2 2 2 2 2 2 2 2 2 2 30 5" xfId="18698"/>
    <cellStyle name="Normal 2 2 2 2 2 2 2 2 2 2 2 2 2 2 2 2 2 2 2 2 2 2 2 2 30 6" xfId="21696"/>
    <cellStyle name="Normal 2 2 2 2 2 2 2 2 2 2 2 2 2 2 2 2 2 2 2 2 2 2 2 2 30 7" xfId="24645"/>
    <cellStyle name="Normal 2 2 2 2 2 2 2 2 2 2 2 2 2 2 2 2 2 2 2 2 2 2 2 2 30 8" xfId="32459"/>
    <cellStyle name="Normal 2 2 2 2 2 2 2 2 2 2 2 2 2 2 2 2 2 2 2 2 2 2 2 2 30 9" xfId="33880"/>
    <cellStyle name="Normal 2 2 2 2 2 2 2 2 2 2 2 2 2 2 2 2 2 2 2 2 2 2 2 2 30_Tabla M" xfId="37044"/>
    <cellStyle name="Normal 2 2 2 2 2 2 2 2 2 2 2 2 2 2 2 2 2 2 2 2 2 2 2 2 31" xfId="4752"/>
    <cellStyle name="Normal 2 2 2 2 2 2 2 2 2 2 2 2 2 2 2 2 2 2 2 2 2 2 2 2 31 10" xfId="34842"/>
    <cellStyle name="Normal 2 2 2 2 2 2 2 2 2 2 2 2 2 2 2 2 2 2 2 2 2 2 2 2 31 2" xfId="9358"/>
    <cellStyle name="Normal 2 2 2 2 2 2 2 2 2 2 2 2 2 2 2 2 2 2 2 2 2 2 2 2 31 3" xfId="12496"/>
    <cellStyle name="Normal 2 2 2 2 2 2 2 2 2 2 2 2 2 2 2 2 2 2 2 2 2 2 2 2 31 4" xfId="15621"/>
    <cellStyle name="Normal 2 2 2 2 2 2 2 2 2 2 2 2 2 2 2 2 2 2 2 2 2 2 2 2 31 5" xfId="18699"/>
    <cellStyle name="Normal 2 2 2 2 2 2 2 2 2 2 2 2 2 2 2 2 2 2 2 2 2 2 2 2 31 6" xfId="21697"/>
    <cellStyle name="Normal 2 2 2 2 2 2 2 2 2 2 2 2 2 2 2 2 2 2 2 2 2 2 2 2 31 7" xfId="24646"/>
    <cellStyle name="Normal 2 2 2 2 2 2 2 2 2 2 2 2 2 2 2 2 2 2 2 2 2 2 2 2 31 8" xfId="31505"/>
    <cellStyle name="Normal 2 2 2 2 2 2 2 2 2 2 2 2 2 2 2 2 2 2 2 2 2 2 2 2 31 9" xfId="33120"/>
    <cellStyle name="Normal 2 2 2 2 2 2 2 2 2 2 2 2 2 2 2 2 2 2 2 2 2 2 2 2 31_Tabla M" xfId="37045"/>
    <cellStyle name="Normal 2 2 2 2 2 2 2 2 2 2 2 2 2 2 2 2 2 2 2 2 2 2 2 2 32" xfId="4753"/>
    <cellStyle name="Normal 2 2 2 2 2 2 2 2 2 2 2 2 2 2 2 2 2 2 2 2 2 2 2 2 32 10" xfId="34389"/>
    <cellStyle name="Normal 2 2 2 2 2 2 2 2 2 2 2 2 2 2 2 2 2 2 2 2 2 2 2 2 32 2" xfId="9359"/>
    <cellStyle name="Normal 2 2 2 2 2 2 2 2 2 2 2 2 2 2 2 2 2 2 2 2 2 2 2 2 32 3" xfId="12497"/>
    <cellStyle name="Normal 2 2 2 2 2 2 2 2 2 2 2 2 2 2 2 2 2 2 2 2 2 2 2 2 32 4" xfId="15622"/>
    <cellStyle name="Normal 2 2 2 2 2 2 2 2 2 2 2 2 2 2 2 2 2 2 2 2 2 2 2 2 32 5" xfId="18700"/>
    <cellStyle name="Normal 2 2 2 2 2 2 2 2 2 2 2 2 2 2 2 2 2 2 2 2 2 2 2 2 32 6" xfId="21698"/>
    <cellStyle name="Normal 2 2 2 2 2 2 2 2 2 2 2 2 2 2 2 2 2 2 2 2 2 2 2 2 32 7" xfId="24647"/>
    <cellStyle name="Normal 2 2 2 2 2 2 2 2 2 2 2 2 2 2 2 2 2 2 2 2 2 2 2 2 32 8" xfId="30395"/>
    <cellStyle name="Normal 2 2 2 2 2 2 2 2 2 2 2 2 2 2 2 2 2 2 2 2 2 2 2 2 32 9" xfId="28543"/>
    <cellStyle name="Normal 2 2 2 2 2 2 2 2 2 2 2 2 2 2 2 2 2 2 2 2 2 2 2 2 32_Tabla M" xfId="37046"/>
    <cellStyle name="Normal 2 2 2 2 2 2 2 2 2 2 2 2 2 2 2 2 2 2 2 2 2 2 2 2 33" xfId="4754"/>
    <cellStyle name="Normal 2 2 2 2 2 2 2 2 2 2 2 2 2 2 2 2 2 2 2 2 2 2 2 2 33 10" xfId="29963"/>
    <cellStyle name="Normal 2 2 2 2 2 2 2 2 2 2 2 2 2 2 2 2 2 2 2 2 2 2 2 2 33 2" xfId="9360"/>
    <cellStyle name="Normal 2 2 2 2 2 2 2 2 2 2 2 2 2 2 2 2 2 2 2 2 2 2 2 2 33 3" xfId="12498"/>
    <cellStyle name="Normal 2 2 2 2 2 2 2 2 2 2 2 2 2 2 2 2 2 2 2 2 2 2 2 2 33 4" xfId="15623"/>
    <cellStyle name="Normal 2 2 2 2 2 2 2 2 2 2 2 2 2 2 2 2 2 2 2 2 2 2 2 2 33 5" xfId="18701"/>
    <cellStyle name="Normal 2 2 2 2 2 2 2 2 2 2 2 2 2 2 2 2 2 2 2 2 2 2 2 2 33 6" xfId="21699"/>
    <cellStyle name="Normal 2 2 2 2 2 2 2 2 2 2 2 2 2 2 2 2 2 2 2 2 2 2 2 2 33 7" xfId="24648"/>
    <cellStyle name="Normal 2 2 2 2 2 2 2 2 2 2 2 2 2 2 2 2 2 2 2 2 2 2 2 2 33 8" xfId="29227"/>
    <cellStyle name="Normal 2 2 2 2 2 2 2 2 2 2 2 2 2 2 2 2 2 2 2 2 2 2 2 2 33 9" xfId="30668"/>
    <cellStyle name="Normal 2 2 2 2 2 2 2 2 2 2 2 2 2 2 2 2 2 2 2 2 2 2 2 2 33_Tabla M" xfId="37047"/>
    <cellStyle name="Normal 2 2 2 2 2 2 2 2 2 2 2 2 2 2 2 2 2 2 2 2 2 2 2 2 34" xfId="4755"/>
    <cellStyle name="Normal 2 2 2 2 2 2 2 2 2 2 2 2 2 2 2 2 2 2 2 2 2 2 2 2 34 10" xfId="29724"/>
    <cellStyle name="Normal 2 2 2 2 2 2 2 2 2 2 2 2 2 2 2 2 2 2 2 2 2 2 2 2 34 2" xfId="9361"/>
    <cellStyle name="Normal 2 2 2 2 2 2 2 2 2 2 2 2 2 2 2 2 2 2 2 2 2 2 2 2 34 3" xfId="12499"/>
    <cellStyle name="Normal 2 2 2 2 2 2 2 2 2 2 2 2 2 2 2 2 2 2 2 2 2 2 2 2 34 4" xfId="15624"/>
    <cellStyle name="Normal 2 2 2 2 2 2 2 2 2 2 2 2 2 2 2 2 2 2 2 2 2 2 2 2 34 5" xfId="18702"/>
    <cellStyle name="Normal 2 2 2 2 2 2 2 2 2 2 2 2 2 2 2 2 2 2 2 2 2 2 2 2 34 6" xfId="21700"/>
    <cellStyle name="Normal 2 2 2 2 2 2 2 2 2 2 2 2 2 2 2 2 2 2 2 2 2 2 2 2 34 7" xfId="24649"/>
    <cellStyle name="Normal 2 2 2 2 2 2 2 2 2 2 2 2 2 2 2 2 2 2 2 2 2 2 2 2 34 8" xfId="28099"/>
    <cellStyle name="Normal 2 2 2 2 2 2 2 2 2 2 2 2 2 2 2 2 2 2 2 2 2 2 2 2 34 9" xfId="28631"/>
    <cellStyle name="Normal 2 2 2 2 2 2 2 2 2 2 2 2 2 2 2 2 2 2 2 2 2 2 2 2 34_Tabla M" xfId="37048"/>
    <cellStyle name="Normal 2 2 2 2 2 2 2 2 2 2 2 2 2 2 2 2 2 2 2 2 2 2 2 2 35" xfId="4756"/>
    <cellStyle name="Normal 2 2 2 2 2 2 2 2 2 2 2 2 2 2 2 2 2 2 2 2 2 2 2 2 35 10" xfId="30325"/>
    <cellStyle name="Normal 2 2 2 2 2 2 2 2 2 2 2 2 2 2 2 2 2 2 2 2 2 2 2 2 35 2" xfId="9362"/>
    <cellStyle name="Normal 2 2 2 2 2 2 2 2 2 2 2 2 2 2 2 2 2 2 2 2 2 2 2 2 35 3" xfId="12500"/>
    <cellStyle name="Normal 2 2 2 2 2 2 2 2 2 2 2 2 2 2 2 2 2 2 2 2 2 2 2 2 35 4" xfId="15625"/>
    <cellStyle name="Normal 2 2 2 2 2 2 2 2 2 2 2 2 2 2 2 2 2 2 2 2 2 2 2 2 35 5" xfId="18703"/>
    <cellStyle name="Normal 2 2 2 2 2 2 2 2 2 2 2 2 2 2 2 2 2 2 2 2 2 2 2 2 35 6" xfId="21701"/>
    <cellStyle name="Normal 2 2 2 2 2 2 2 2 2 2 2 2 2 2 2 2 2 2 2 2 2 2 2 2 35 7" xfId="24650"/>
    <cellStyle name="Normal 2 2 2 2 2 2 2 2 2 2 2 2 2 2 2 2 2 2 2 2 2 2 2 2 35 8" xfId="32458"/>
    <cellStyle name="Normal 2 2 2 2 2 2 2 2 2 2 2 2 2 2 2 2 2 2 2 2 2 2 2 2 35 9" xfId="33879"/>
    <cellStyle name="Normal 2 2 2 2 2 2 2 2 2 2 2 2 2 2 2 2 2 2 2 2 2 2 2 2 35_Tabla M" xfId="37049"/>
    <cellStyle name="Normal 2 2 2 2 2 2 2 2 2 2 2 2 2 2 2 2 2 2 2 2 2 2 2 2 36" xfId="4757"/>
    <cellStyle name="Normal 2 2 2 2 2 2 2 2 2 2 2 2 2 2 2 2 2 2 2 2 2 2 2 2 36 10" xfId="35665"/>
    <cellStyle name="Normal 2 2 2 2 2 2 2 2 2 2 2 2 2 2 2 2 2 2 2 2 2 2 2 2 36 2" xfId="9363"/>
    <cellStyle name="Normal 2 2 2 2 2 2 2 2 2 2 2 2 2 2 2 2 2 2 2 2 2 2 2 2 36 3" xfId="12501"/>
    <cellStyle name="Normal 2 2 2 2 2 2 2 2 2 2 2 2 2 2 2 2 2 2 2 2 2 2 2 2 36 4" xfId="15626"/>
    <cellStyle name="Normal 2 2 2 2 2 2 2 2 2 2 2 2 2 2 2 2 2 2 2 2 2 2 2 2 36 5" xfId="18704"/>
    <cellStyle name="Normal 2 2 2 2 2 2 2 2 2 2 2 2 2 2 2 2 2 2 2 2 2 2 2 2 36 6" xfId="21702"/>
    <cellStyle name="Normal 2 2 2 2 2 2 2 2 2 2 2 2 2 2 2 2 2 2 2 2 2 2 2 2 36 7" xfId="24651"/>
    <cellStyle name="Normal 2 2 2 2 2 2 2 2 2 2 2 2 2 2 2 2 2 2 2 2 2 2 2 2 36 8" xfId="31504"/>
    <cellStyle name="Normal 2 2 2 2 2 2 2 2 2 2 2 2 2 2 2 2 2 2 2 2 2 2 2 2 36 9" xfId="33119"/>
    <cellStyle name="Normal 2 2 2 2 2 2 2 2 2 2 2 2 2 2 2 2 2 2 2 2 2 2 2 2 36_Tabla M" xfId="37050"/>
    <cellStyle name="Normal 2 2 2 2 2 2 2 2 2 2 2 2 2 2 2 2 2 2 2 2 2 2 2 2 37" xfId="4758"/>
    <cellStyle name="Normal 2 2 2 2 2 2 2 2 2 2 2 2 2 2 2 2 2 2 2 2 2 2 2 2 37 10" xfId="35296"/>
    <cellStyle name="Normal 2 2 2 2 2 2 2 2 2 2 2 2 2 2 2 2 2 2 2 2 2 2 2 2 37 2" xfId="9364"/>
    <cellStyle name="Normal 2 2 2 2 2 2 2 2 2 2 2 2 2 2 2 2 2 2 2 2 2 2 2 2 37 3" xfId="12502"/>
    <cellStyle name="Normal 2 2 2 2 2 2 2 2 2 2 2 2 2 2 2 2 2 2 2 2 2 2 2 2 37 4" xfId="15627"/>
    <cellStyle name="Normal 2 2 2 2 2 2 2 2 2 2 2 2 2 2 2 2 2 2 2 2 2 2 2 2 37 5" xfId="18705"/>
    <cellStyle name="Normal 2 2 2 2 2 2 2 2 2 2 2 2 2 2 2 2 2 2 2 2 2 2 2 2 37 6" xfId="21703"/>
    <cellStyle name="Normal 2 2 2 2 2 2 2 2 2 2 2 2 2 2 2 2 2 2 2 2 2 2 2 2 37 7" xfId="24652"/>
    <cellStyle name="Normal 2 2 2 2 2 2 2 2 2 2 2 2 2 2 2 2 2 2 2 2 2 2 2 2 37 8" xfId="30394"/>
    <cellStyle name="Normal 2 2 2 2 2 2 2 2 2 2 2 2 2 2 2 2 2 2 2 2 2 2 2 2 37 9" xfId="29691"/>
    <cellStyle name="Normal 2 2 2 2 2 2 2 2 2 2 2 2 2 2 2 2 2 2 2 2 2 2 2 2 37_Tabla M" xfId="37051"/>
    <cellStyle name="Normal 2 2 2 2 2 2 2 2 2 2 2 2 2 2 2 2 2 2 2 2 2 2 2 2 38" xfId="4759"/>
    <cellStyle name="Normal 2 2 2 2 2 2 2 2 2 2 2 2 2 2 2 2 2 2 2 2 2 2 2 2 38 10" xfId="34841"/>
    <cellStyle name="Normal 2 2 2 2 2 2 2 2 2 2 2 2 2 2 2 2 2 2 2 2 2 2 2 2 38 2" xfId="9365"/>
    <cellStyle name="Normal 2 2 2 2 2 2 2 2 2 2 2 2 2 2 2 2 2 2 2 2 2 2 2 2 38 3" xfId="12503"/>
    <cellStyle name="Normal 2 2 2 2 2 2 2 2 2 2 2 2 2 2 2 2 2 2 2 2 2 2 2 2 38 4" xfId="15628"/>
    <cellStyle name="Normal 2 2 2 2 2 2 2 2 2 2 2 2 2 2 2 2 2 2 2 2 2 2 2 2 38 5" xfId="18706"/>
    <cellStyle name="Normal 2 2 2 2 2 2 2 2 2 2 2 2 2 2 2 2 2 2 2 2 2 2 2 2 38 6" xfId="21704"/>
    <cellStyle name="Normal 2 2 2 2 2 2 2 2 2 2 2 2 2 2 2 2 2 2 2 2 2 2 2 2 38 7" xfId="24653"/>
    <cellStyle name="Normal 2 2 2 2 2 2 2 2 2 2 2 2 2 2 2 2 2 2 2 2 2 2 2 2 38 8" xfId="29226"/>
    <cellStyle name="Normal 2 2 2 2 2 2 2 2 2 2 2 2 2 2 2 2 2 2 2 2 2 2 2 2 38 9" xfId="31785"/>
    <cellStyle name="Normal 2 2 2 2 2 2 2 2 2 2 2 2 2 2 2 2 2 2 2 2 2 2 2 2 38_Tabla M" xfId="37052"/>
    <cellStyle name="Normal 2 2 2 2 2 2 2 2 2 2 2 2 2 2 2 2 2 2 2 2 2 2 2 2 39" xfId="4760"/>
    <cellStyle name="Normal 2 2 2 2 2 2 2 2 2 2 2 2 2 2 2 2 2 2 2 2 2 2 2 2 39 10" xfId="34388"/>
    <cellStyle name="Normal 2 2 2 2 2 2 2 2 2 2 2 2 2 2 2 2 2 2 2 2 2 2 2 2 39 2" xfId="9366"/>
    <cellStyle name="Normal 2 2 2 2 2 2 2 2 2 2 2 2 2 2 2 2 2 2 2 2 2 2 2 2 39 3" xfId="12504"/>
    <cellStyle name="Normal 2 2 2 2 2 2 2 2 2 2 2 2 2 2 2 2 2 2 2 2 2 2 2 2 39 4" xfId="15629"/>
    <cellStyle name="Normal 2 2 2 2 2 2 2 2 2 2 2 2 2 2 2 2 2 2 2 2 2 2 2 2 39 5" xfId="18707"/>
    <cellStyle name="Normal 2 2 2 2 2 2 2 2 2 2 2 2 2 2 2 2 2 2 2 2 2 2 2 2 39 6" xfId="21705"/>
    <cellStyle name="Normal 2 2 2 2 2 2 2 2 2 2 2 2 2 2 2 2 2 2 2 2 2 2 2 2 39 7" xfId="24654"/>
    <cellStyle name="Normal 2 2 2 2 2 2 2 2 2 2 2 2 2 2 2 2 2 2 2 2 2 2 2 2 39 8" xfId="28098"/>
    <cellStyle name="Normal 2 2 2 2 2 2 2 2 2 2 2 2 2 2 2 2 2 2 2 2 2 2 2 2 39 9" xfId="29791"/>
    <cellStyle name="Normal 2 2 2 2 2 2 2 2 2 2 2 2 2 2 2 2 2 2 2 2 2 2 2 2 39_Tabla M" xfId="37053"/>
    <cellStyle name="Normal 2 2 2 2 2 2 2 2 2 2 2 2 2 2 2 2 2 2 2 2 2 2 2 2 4" xfId="4761"/>
    <cellStyle name="Normal 2 2 2 2 2 2 2 2 2 2 2 2 2 2 2 2 2 2 2 2 2 2 2 2 4 10" xfId="25490"/>
    <cellStyle name="Normal 2 2 2 2 2 2 2 2 2 2 2 2 2 2 2 2 2 2 2 2 2 2 2 2 4 2" xfId="9367"/>
    <cellStyle name="Normal 2 2 2 2 2 2 2 2 2 2 2 2 2 2 2 2 2 2 2 2 2 2 2 2 4 3" xfId="12505"/>
    <cellStyle name="Normal 2 2 2 2 2 2 2 2 2 2 2 2 2 2 2 2 2 2 2 2 2 2 2 2 4 4" xfId="15630"/>
    <cellStyle name="Normal 2 2 2 2 2 2 2 2 2 2 2 2 2 2 2 2 2 2 2 2 2 2 2 2 4 5" xfId="18708"/>
    <cellStyle name="Normal 2 2 2 2 2 2 2 2 2 2 2 2 2 2 2 2 2 2 2 2 2 2 2 2 4 6" xfId="21706"/>
    <cellStyle name="Normal 2 2 2 2 2 2 2 2 2 2 2 2 2 2 2 2 2 2 2 2 2 2 2 2 4 7" xfId="24655"/>
    <cellStyle name="Normal 2 2 2 2 2 2 2 2 2 2 2 2 2 2 2 2 2 2 2 2 2 2 2 2 4 8" xfId="32457"/>
    <cellStyle name="Normal 2 2 2 2 2 2 2 2 2 2 2 2 2 2 2 2 2 2 2 2 2 2 2 2 4 9" xfId="33878"/>
    <cellStyle name="Normal 2 2 2 2 2 2 2 2 2 2 2 2 2 2 2 2 2 2 2 2 2 2 2 2 4_Tabla M" xfId="37054"/>
    <cellStyle name="Normal 2 2 2 2 2 2 2 2 2 2 2 2 2 2 2 2 2 2 2 2 2 2 2 2 40" xfId="4762"/>
    <cellStyle name="Normal 2 2 2 2 2 2 2 2 2 2 2 2 2 2 2 2 2 2 2 2 2 2 2 2 40 10" xfId="29776"/>
    <cellStyle name="Normal 2 2 2 2 2 2 2 2 2 2 2 2 2 2 2 2 2 2 2 2 2 2 2 2 40 2" xfId="9368"/>
    <cellStyle name="Normal 2 2 2 2 2 2 2 2 2 2 2 2 2 2 2 2 2 2 2 2 2 2 2 2 40 3" xfId="12506"/>
    <cellStyle name="Normal 2 2 2 2 2 2 2 2 2 2 2 2 2 2 2 2 2 2 2 2 2 2 2 2 40 4" xfId="15631"/>
    <cellStyle name="Normal 2 2 2 2 2 2 2 2 2 2 2 2 2 2 2 2 2 2 2 2 2 2 2 2 40 5" xfId="18709"/>
    <cellStyle name="Normal 2 2 2 2 2 2 2 2 2 2 2 2 2 2 2 2 2 2 2 2 2 2 2 2 40 6" xfId="21707"/>
    <cellStyle name="Normal 2 2 2 2 2 2 2 2 2 2 2 2 2 2 2 2 2 2 2 2 2 2 2 2 40 7" xfId="24656"/>
    <cellStyle name="Normal 2 2 2 2 2 2 2 2 2 2 2 2 2 2 2 2 2 2 2 2 2 2 2 2 40 8" xfId="31503"/>
    <cellStyle name="Normal 2 2 2 2 2 2 2 2 2 2 2 2 2 2 2 2 2 2 2 2 2 2 2 2 40 9" xfId="33118"/>
    <cellStyle name="Normal 2 2 2 2 2 2 2 2 2 2 2 2 2 2 2 2 2 2 2 2 2 2 2 2 40_Tabla M" xfId="37055"/>
    <cellStyle name="Normal 2 2 2 2 2 2 2 2 2 2 2 2 2 2 2 2 2 2 2 2 2 2 2 2 41" xfId="4763"/>
    <cellStyle name="Normal 2 2 2 2 2 2 2 2 2 2 2 2 2 2 2 2 2 2 2 2 2 2 2 2 41 10" xfId="29158"/>
    <cellStyle name="Normal 2 2 2 2 2 2 2 2 2 2 2 2 2 2 2 2 2 2 2 2 2 2 2 2 41 2" xfId="9369"/>
    <cellStyle name="Normal 2 2 2 2 2 2 2 2 2 2 2 2 2 2 2 2 2 2 2 2 2 2 2 2 41 3" xfId="12507"/>
    <cellStyle name="Normal 2 2 2 2 2 2 2 2 2 2 2 2 2 2 2 2 2 2 2 2 2 2 2 2 41 4" xfId="15632"/>
    <cellStyle name="Normal 2 2 2 2 2 2 2 2 2 2 2 2 2 2 2 2 2 2 2 2 2 2 2 2 41 5" xfId="18710"/>
    <cellStyle name="Normal 2 2 2 2 2 2 2 2 2 2 2 2 2 2 2 2 2 2 2 2 2 2 2 2 41 6" xfId="21708"/>
    <cellStyle name="Normal 2 2 2 2 2 2 2 2 2 2 2 2 2 2 2 2 2 2 2 2 2 2 2 2 41 7" xfId="24657"/>
    <cellStyle name="Normal 2 2 2 2 2 2 2 2 2 2 2 2 2 2 2 2 2 2 2 2 2 2 2 2 41 8" xfId="30393"/>
    <cellStyle name="Normal 2 2 2 2 2 2 2 2 2 2 2 2 2 2 2 2 2 2 2 2 2 2 2 2 41 9" xfId="30835"/>
    <cellStyle name="Normal 2 2 2 2 2 2 2 2 2 2 2 2 2 2 2 2 2 2 2 2 2 2 2 2 41_Tabla M" xfId="37056"/>
    <cellStyle name="Normal 2 2 2 2 2 2 2 2 2 2 2 2 2 2 2 2 2 2 2 2 2 2 2 2 42" xfId="4764"/>
    <cellStyle name="Normal 2 2 2 2 2 2 2 2 2 2 2 2 2 2 2 2 2 2 2 2 2 2 2 2 42 10" xfId="35760"/>
    <cellStyle name="Normal 2 2 2 2 2 2 2 2 2 2 2 2 2 2 2 2 2 2 2 2 2 2 2 2 42 2" xfId="9370"/>
    <cellStyle name="Normal 2 2 2 2 2 2 2 2 2 2 2 2 2 2 2 2 2 2 2 2 2 2 2 2 42 3" xfId="12508"/>
    <cellStyle name="Normal 2 2 2 2 2 2 2 2 2 2 2 2 2 2 2 2 2 2 2 2 2 2 2 2 42 4" xfId="15633"/>
    <cellStyle name="Normal 2 2 2 2 2 2 2 2 2 2 2 2 2 2 2 2 2 2 2 2 2 2 2 2 42 5" xfId="18711"/>
    <cellStyle name="Normal 2 2 2 2 2 2 2 2 2 2 2 2 2 2 2 2 2 2 2 2 2 2 2 2 42 6" xfId="21709"/>
    <cellStyle name="Normal 2 2 2 2 2 2 2 2 2 2 2 2 2 2 2 2 2 2 2 2 2 2 2 2 42 7" xfId="24658"/>
    <cellStyle name="Normal 2 2 2 2 2 2 2 2 2 2 2 2 2 2 2 2 2 2 2 2 2 2 2 2 42 8" xfId="29225"/>
    <cellStyle name="Normal 2 2 2 2 2 2 2 2 2 2 2 2 2 2 2 2 2 2 2 2 2 2 2 2 42 9" xfId="27219"/>
    <cellStyle name="Normal 2 2 2 2 2 2 2 2 2 2 2 2 2 2 2 2 2 2 2 2 2 2 2 2 42_Tabla M" xfId="37057"/>
    <cellStyle name="Normal 2 2 2 2 2 2 2 2 2 2 2 2 2 2 2 2 2 2 2 2 2 2 2 2 43" xfId="4765"/>
    <cellStyle name="Normal 2 2 2 2 2 2 2 2 2 2 2 2 2 2 2 2 2 2 2 2 2 2 2 2 43 10" xfId="35295"/>
    <cellStyle name="Normal 2 2 2 2 2 2 2 2 2 2 2 2 2 2 2 2 2 2 2 2 2 2 2 2 43 2" xfId="9371"/>
    <cellStyle name="Normal 2 2 2 2 2 2 2 2 2 2 2 2 2 2 2 2 2 2 2 2 2 2 2 2 43 3" xfId="12509"/>
    <cellStyle name="Normal 2 2 2 2 2 2 2 2 2 2 2 2 2 2 2 2 2 2 2 2 2 2 2 2 43 4" xfId="15634"/>
    <cellStyle name="Normal 2 2 2 2 2 2 2 2 2 2 2 2 2 2 2 2 2 2 2 2 2 2 2 2 43 5" xfId="18712"/>
    <cellStyle name="Normal 2 2 2 2 2 2 2 2 2 2 2 2 2 2 2 2 2 2 2 2 2 2 2 2 43 6" xfId="21710"/>
    <cellStyle name="Normal 2 2 2 2 2 2 2 2 2 2 2 2 2 2 2 2 2 2 2 2 2 2 2 2 43 7" xfId="24659"/>
    <cellStyle name="Normal 2 2 2 2 2 2 2 2 2 2 2 2 2 2 2 2 2 2 2 2 2 2 2 2 43 8" xfId="28097"/>
    <cellStyle name="Normal 2 2 2 2 2 2 2 2 2 2 2 2 2 2 2 2 2 2 2 2 2 2 2 2 43 9" xfId="30921"/>
    <cellStyle name="Normal 2 2 2 2 2 2 2 2 2 2 2 2 2 2 2 2 2 2 2 2 2 2 2 2 43_Tabla M" xfId="37058"/>
    <cellStyle name="Normal 2 2 2 2 2 2 2 2 2 2 2 2 2 2 2 2 2 2 2 2 2 2 2 2 44" xfId="4766"/>
    <cellStyle name="Normal 2 2 2 2 2 2 2 2 2 2 2 2 2 2 2 2 2 2 2 2 2 2 2 2 44 10" xfId="34840"/>
    <cellStyle name="Normal 2 2 2 2 2 2 2 2 2 2 2 2 2 2 2 2 2 2 2 2 2 2 2 2 44 2" xfId="9372"/>
    <cellStyle name="Normal 2 2 2 2 2 2 2 2 2 2 2 2 2 2 2 2 2 2 2 2 2 2 2 2 44 3" xfId="12510"/>
    <cellStyle name="Normal 2 2 2 2 2 2 2 2 2 2 2 2 2 2 2 2 2 2 2 2 2 2 2 2 44 4" xfId="15635"/>
    <cellStyle name="Normal 2 2 2 2 2 2 2 2 2 2 2 2 2 2 2 2 2 2 2 2 2 2 2 2 44 5" xfId="18713"/>
    <cellStyle name="Normal 2 2 2 2 2 2 2 2 2 2 2 2 2 2 2 2 2 2 2 2 2 2 2 2 44 6" xfId="21711"/>
    <cellStyle name="Normal 2 2 2 2 2 2 2 2 2 2 2 2 2 2 2 2 2 2 2 2 2 2 2 2 44 7" xfId="24660"/>
    <cellStyle name="Normal 2 2 2 2 2 2 2 2 2 2 2 2 2 2 2 2 2 2 2 2 2 2 2 2 44 8" xfId="32456"/>
    <cellStyle name="Normal 2 2 2 2 2 2 2 2 2 2 2 2 2 2 2 2 2 2 2 2 2 2 2 2 44 9" xfId="33877"/>
    <cellStyle name="Normal 2 2 2 2 2 2 2 2 2 2 2 2 2 2 2 2 2 2 2 2 2 2 2 2 44_Tabla M" xfId="37059"/>
    <cellStyle name="Normal 2 2 2 2 2 2 2 2 2 2 2 2 2 2 2 2 2 2 2 2 2 2 2 2 45" xfId="4767"/>
    <cellStyle name="Normal 2 2 2 2 2 2 2 2 2 2 2 2 2 2 2 2 2 2 2 2 2 2 2 2 45 10" xfId="34387"/>
    <cellStyle name="Normal 2 2 2 2 2 2 2 2 2 2 2 2 2 2 2 2 2 2 2 2 2 2 2 2 45 2" xfId="9373"/>
    <cellStyle name="Normal 2 2 2 2 2 2 2 2 2 2 2 2 2 2 2 2 2 2 2 2 2 2 2 2 45 3" xfId="12511"/>
    <cellStyle name="Normal 2 2 2 2 2 2 2 2 2 2 2 2 2 2 2 2 2 2 2 2 2 2 2 2 45 4" xfId="15636"/>
    <cellStyle name="Normal 2 2 2 2 2 2 2 2 2 2 2 2 2 2 2 2 2 2 2 2 2 2 2 2 45 5" xfId="18714"/>
    <cellStyle name="Normal 2 2 2 2 2 2 2 2 2 2 2 2 2 2 2 2 2 2 2 2 2 2 2 2 45 6" xfId="21712"/>
    <cellStyle name="Normal 2 2 2 2 2 2 2 2 2 2 2 2 2 2 2 2 2 2 2 2 2 2 2 2 45 7" xfId="24661"/>
    <cellStyle name="Normal 2 2 2 2 2 2 2 2 2 2 2 2 2 2 2 2 2 2 2 2 2 2 2 2 45 8" xfId="31502"/>
    <cellStyle name="Normal 2 2 2 2 2 2 2 2 2 2 2 2 2 2 2 2 2 2 2 2 2 2 2 2 45 9" xfId="33117"/>
    <cellStyle name="Normal 2 2 2 2 2 2 2 2 2 2 2 2 2 2 2 2 2 2 2 2 2 2 2 2 45_Tabla M" xfId="37060"/>
    <cellStyle name="Normal 2 2 2 2 2 2 2 2 2 2 2 2 2 2 2 2 2 2 2 2 2 2 2 2 46" xfId="4768"/>
    <cellStyle name="Normal 2 2 2 2 2 2 2 2 2 2 2 2 2 2 2 2 2 2 2 2 2 2 2 2 46 10" xfId="30817"/>
    <cellStyle name="Normal 2 2 2 2 2 2 2 2 2 2 2 2 2 2 2 2 2 2 2 2 2 2 2 2 46 2" xfId="9374"/>
    <cellStyle name="Normal 2 2 2 2 2 2 2 2 2 2 2 2 2 2 2 2 2 2 2 2 2 2 2 2 46 3" xfId="12512"/>
    <cellStyle name="Normal 2 2 2 2 2 2 2 2 2 2 2 2 2 2 2 2 2 2 2 2 2 2 2 2 46 4" xfId="15637"/>
    <cellStyle name="Normal 2 2 2 2 2 2 2 2 2 2 2 2 2 2 2 2 2 2 2 2 2 2 2 2 46 5" xfId="18715"/>
    <cellStyle name="Normal 2 2 2 2 2 2 2 2 2 2 2 2 2 2 2 2 2 2 2 2 2 2 2 2 46 6" xfId="21713"/>
    <cellStyle name="Normal 2 2 2 2 2 2 2 2 2 2 2 2 2 2 2 2 2 2 2 2 2 2 2 2 46 7" xfId="24662"/>
    <cellStyle name="Normal 2 2 2 2 2 2 2 2 2 2 2 2 2 2 2 2 2 2 2 2 2 2 2 2 46 8" xfId="30392"/>
    <cellStyle name="Normal 2 2 2 2 2 2 2 2 2 2 2 2 2 2 2 2 2 2 2 2 2 2 2 2 46 9" xfId="27003"/>
    <cellStyle name="Normal 2 2 2 2 2 2 2 2 2 2 2 2 2 2 2 2 2 2 2 2 2 2 2 2 46_Tabla M" xfId="37061"/>
    <cellStyle name="Normal 2 2 2 2 2 2 2 2 2 2 2 2 2 2 2 2 2 2 2 2 2 2 2 2 47" xfId="4769"/>
    <cellStyle name="Normal 2 2 2 2 2 2 2 2 2 2 2 2 2 2 2 2 2 2 2 2 2 2 2 2 47 10" xfId="22303"/>
    <cellStyle name="Normal 2 2 2 2 2 2 2 2 2 2 2 2 2 2 2 2 2 2 2 2 2 2 2 2 47 2" xfId="9375"/>
    <cellStyle name="Normal 2 2 2 2 2 2 2 2 2 2 2 2 2 2 2 2 2 2 2 2 2 2 2 2 47 3" xfId="12513"/>
    <cellStyle name="Normal 2 2 2 2 2 2 2 2 2 2 2 2 2 2 2 2 2 2 2 2 2 2 2 2 47 4" xfId="15638"/>
    <cellStyle name="Normal 2 2 2 2 2 2 2 2 2 2 2 2 2 2 2 2 2 2 2 2 2 2 2 2 47 5" xfId="18716"/>
    <cellStyle name="Normal 2 2 2 2 2 2 2 2 2 2 2 2 2 2 2 2 2 2 2 2 2 2 2 2 47 6" xfId="21714"/>
    <cellStyle name="Normal 2 2 2 2 2 2 2 2 2 2 2 2 2 2 2 2 2 2 2 2 2 2 2 2 47 7" xfId="24663"/>
    <cellStyle name="Normal 2 2 2 2 2 2 2 2 2 2 2 2 2 2 2 2 2 2 2 2 2 2 2 2 47 8" xfId="29224"/>
    <cellStyle name="Normal 2 2 2 2 2 2 2 2 2 2 2 2 2 2 2 2 2 2 2 2 2 2 2 2 47 9" xfId="28377"/>
    <cellStyle name="Normal 2 2 2 2 2 2 2 2 2 2 2 2 2 2 2 2 2 2 2 2 2 2 2 2 47_Tabla M" xfId="37062"/>
    <cellStyle name="Normal 2 2 2 2 2 2 2 2 2 2 2 2 2 2 2 2 2 2 2 2 2 2 2 2 48" xfId="4770"/>
    <cellStyle name="Normal 2 2 2 2 2 2 2 2 2 2 2 2 2 2 2 2 2 2 2 2 2 2 2 2 48 10" xfId="28029"/>
    <cellStyle name="Normal 2 2 2 2 2 2 2 2 2 2 2 2 2 2 2 2 2 2 2 2 2 2 2 2 48 2" xfId="9376"/>
    <cellStyle name="Normal 2 2 2 2 2 2 2 2 2 2 2 2 2 2 2 2 2 2 2 2 2 2 2 2 48 3" xfId="12514"/>
    <cellStyle name="Normal 2 2 2 2 2 2 2 2 2 2 2 2 2 2 2 2 2 2 2 2 2 2 2 2 48 4" xfId="15639"/>
    <cellStyle name="Normal 2 2 2 2 2 2 2 2 2 2 2 2 2 2 2 2 2 2 2 2 2 2 2 2 48 5" xfId="18717"/>
    <cellStyle name="Normal 2 2 2 2 2 2 2 2 2 2 2 2 2 2 2 2 2 2 2 2 2 2 2 2 48 6" xfId="21715"/>
    <cellStyle name="Normal 2 2 2 2 2 2 2 2 2 2 2 2 2 2 2 2 2 2 2 2 2 2 2 2 48 7" xfId="24664"/>
    <cellStyle name="Normal 2 2 2 2 2 2 2 2 2 2 2 2 2 2 2 2 2 2 2 2 2 2 2 2 48 8" xfId="28096"/>
    <cellStyle name="Normal 2 2 2 2 2 2 2 2 2 2 2 2 2 2 2 2 2 2 2 2 2 2 2 2 48 9" xfId="31914"/>
    <cellStyle name="Normal 2 2 2 2 2 2 2 2 2 2 2 2 2 2 2 2 2 2 2 2 2 2 2 2 48_Tabla M" xfId="37063"/>
    <cellStyle name="Normal 2 2 2 2 2 2 2 2 2 2 2 2 2 2 2 2 2 2 2 2 2 2 2 2 49" xfId="4771"/>
    <cellStyle name="Normal 2 2 2 2 2 2 2 2 2 2 2 2 2 2 2 2 2 2 2 2 2 2 2 2 49 10" xfId="35850"/>
    <cellStyle name="Normal 2 2 2 2 2 2 2 2 2 2 2 2 2 2 2 2 2 2 2 2 2 2 2 2 49 2" xfId="9377"/>
    <cellStyle name="Normal 2 2 2 2 2 2 2 2 2 2 2 2 2 2 2 2 2 2 2 2 2 2 2 2 49 3" xfId="12515"/>
    <cellStyle name="Normal 2 2 2 2 2 2 2 2 2 2 2 2 2 2 2 2 2 2 2 2 2 2 2 2 49 4" xfId="15640"/>
    <cellStyle name="Normal 2 2 2 2 2 2 2 2 2 2 2 2 2 2 2 2 2 2 2 2 2 2 2 2 49 5" xfId="18718"/>
    <cellStyle name="Normal 2 2 2 2 2 2 2 2 2 2 2 2 2 2 2 2 2 2 2 2 2 2 2 2 49 6" xfId="21716"/>
    <cellStyle name="Normal 2 2 2 2 2 2 2 2 2 2 2 2 2 2 2 2 2 2 2 2 2 2 2 2 49 7" xfId="24665"/>
    <cellStyle name="Normal 2 2 2 2 2 2 2 2 2 2 2 2 2 2 2 2 2 2 2 2 2 2 2 2 49 8" xfId="32455"/>
    <cellStyle name="Normal 2 2 2 2 2 2 2 2 2 2 2 2 2 2 2 2 2 2 2 2 2 2 2 2 49 9" xfId="33876"/>
    <cellStyle name="Normal 2 2 2 2 2 2 2 2 2 2 2 2 2 2 2 2 2 2 2 2 2 2 2 2 49_Tabla M" xfId="37064"/>
    <cellStyle name="Normal 2 2 2 2 2 2 2 2 2 2 2 2 2 2 2 2 2 2 2 2 2 2 2 2 5" xfId="4772"/>
    <cellStyle name="Normal 2 2 2 2 2 2 2 2 2 2 2 2 2 2 2 2 2 2 2 2 2 2 2 2 5 10" xfId="35294"/>
    <cellStyle name="Normal 2 2 2 2 2 2 2 2 2 2 2 2 2 2 2 2 2 2 2 2 2 2 2 2 5 2" xfId="9378"/>
    <cellStyle name="Normal 2 2 2 2 2 2 2 2 2 2 2 2 2 2 2 2 2 2 2 2 2 2 2 2 5 3" xfId="12516"/>
    <cellStyle name="Normal 2 2 2 2 2 2 2 2 2 2 2 2 2 2 2 2 2 2 2 2 2 2 2 2 5 4" xfId="15641"/>
    <cellStyle name="Normal 2 2 2 2 2 2 2 2 2 2 2 2 2 2 2 2 2 2 2 2 2 2 2 2 5 5" xfId="18719"/>
    <cellStyle name="Normal 2 2 2 2 2 2 2 2 2 2 2 2 2 2 2 2 2 2 2 2 2 2 2 2 5 6" xfId="21717"/>
    <cellStyle name="Normal 2 2 2 2 2 2 2 2 2 2 2 2 2 2 2 2 2 2 2 2 2 2 2 2 5 7" xfId="24666"/>
    <cellStyle name="Normal 2 2 2 2 2 2 2 2 2 2 2 2 2 2 2 2 2 2 2 2 2 2 2 2 5 8" xfId="31501"/>
    <cellStyle name="Normal 2 2 2 2 2 2 2 2 2 2 2 2 2 2 2 2 2 2 2 2 2 2 2 2 5 9" xfId="33116"/>
    <cellStyle name="Normal 2 2 2 2 2 2 2 2 2 2 2 2 2 2 2 2 2 2 2 2 2 2 2 2 5_Tabla M" xfId="37065"/>
    <cellStyle name="Normal 2 2 2 2 2 2 2 2 2 2 2 2 2 2 2 2 2 2 2 2 2 2 2 2 50" xfId="4773"/>
    <cellStyle name="Normal 2 2 2 2 2 2 2 2 2 2 2 2 2 2 2 2 2 2 2 2 2 2 2 2 50 10" xfId="34839"/>
    <cellStyle name="Normal 2 2 2 2 2 2 2 2 2 2 2 2 2 2 2 2 2 2 2 2 2 2 2 2 50 2" xfId="9379"/>
    <cellStyle name="Normal 2 2 2 2 2 2 2 2 2 2 2 2 2 2 2 2 2 2 2 2 2 2 2 2 50 3" xfId="12517"/>
    <cellStyle name="Normal 2 2 2 2 2 2 2 2 2 2 2 2 2 2 2 2 2 2 2 2 2 2 2 2 50 4" xfId="15642"/>
    <cellStyle name="Normal 2 2 2 2 2 2 2 2 2 2 2 2 2 2 2 2 2 2 2 2 2 2 2 2 50 5" xfId="18720"/>
    <cellStyle name="Normal 2 2 2 2 2 2 2 2 2 2 2 2 2 2 2 2 2 2 2 2 2 2 2 2 50 6" xfId="21718"/>
    <cellStyle name="Normal 2 2 2 2 2 2 2 2 2 2 2 2 2 2 2 2 2 2 2 2 2 2 2 2 50 7" xfId="24667"/>
    <cellStyle name="Normal 2 2 2 2 2 2 2 2 2 2 2 2 2 2 2 2 2 2 2 2 2 2 2 2 50 8" xfId="30391"/>
    <cellStyle name="Normal 2 2 2 2 2 2 2 2 2 2 2 2 2 2 2 2 2 2 2 2 2 2 2 2 50 9" xfId="27396"/>
    <cellStyle name="Normal 2 2 2 2 2 2 2 2 2 2 2 2 2 2 2 2 2 2 2 2 2 2 2 2 50_Tabla M" xfId="37066"/>
    <cellStyle name="Normal 2 2 2 2 2 2 2 2 2 2 2 2 2 2 2 2 2 2 2 2 2 2 2 2 51" xfId="4774"/>
    <cellStyle name="Normal 2 2 2 2 2 2 2 2 2 2 2 2 2 2 2 2 2 2 2 2 2 2 2 2 51 10" xfId="34386"/>
    <cellStyle name="Normal 2 2 2 2 2 2 2 2 2 2 2 2 2 2 2 2 2 2 2 2 2 2 2 2 51 2" xfId="9380"/>
    <cellStyle name="Normal 2 2 2 2 2 2 2 2 2 2 2 2 2 2 2 2 2 2 2 2 2 2 2 2 51 3" xfId="12518"/>
    <cellStyle name="Normal 2 2 2 2 2 2 2 2 2 2 2 2 2 2 2 2 2 2 2 2 2 2 2 2 51 4" xfId="15643"/>
    <cellStyle name="Normal 2 2 2 2 2 2 2 2 2 2 2 2 2 2 2 2 2 2 2 2 2 2 2 2 51 5" xfId="18721"/>
    <cellStyle name="Normal 2 2 2 2 2 2 2 2 2 2 2 2 2 2 2 2 2 2 2 2 2 2 2 2 51 6" xfId="21719"/>
    <cellStyle name="Normal 2 2 2 2 2 2 2 2 2 2 2 2 2 2 2 2 2 2 2 2 2 2 2 2 51 7" xfId="24668"/>
    <cellStyle name="Normal 2 2 2 2 2 2 2 2 2 2 2 2 2 2 2 2 2 2 2 2 2 2 2 2 51 8" xfId="29223"/>
    <cellStyle name="Normal 2 2 2 2 2 2 2 2 2 2 2 2 2 2 2 2 2 2 2 2 2 2 2 2 51 9" xfId="29509"/>
    <cellStyle name="Normal 2 2 2 2 2 2 2 2 2 2 2 2 2 2 2 2 2 2 2 2 2 2 2 2 51_Tabla M" xfId="37067"/>
    <cellStyle name="Normal 2 2 2 2 2 2 2 2 2 2 2 2 2 2 2 2 2 2 2 2 2 2 2 2 52" xfId="4775"/>
    <cellStyle name="Normal 2 2 2 2 2 2 2 2 2 2 2 2 2 2 2 2 2 2 2 2 2 2 2 2 52 10" xfId="27143"/>
    <cellStyle name="Normal 2 2 2 2 2 2 2 2 2 2 2 2 2 2 2 2 2 2 2 2 2 2 2 2 52 2" xfId="9381"/>
    <cellStyle name="Normal 2 2 2 2 2 2 2 2 2 2 2 2 2 2 2 2 2 2 2 2 2 2 2 2 52 3" xfId="12519"/>
    <cellStyle name="Normal 2 2 2 2 2 2 2 2 2 2 2 2 2 2 2 2 2 2 2 2 2 2 2 2 52 4" xfId="15644"/>
    <cellStyle name="Normal 2 2 2 2 2 2 2 2 2 2 2 2 2 2 2 2 2 2 2 2 2 2 2 2 52 5" xfId="18722"/>
    <cellStyle name="Normal 2 2 2 2 2 2 2 2 2 2 2 2 2 2 2 2 2 2 2 2 2 2 2 2 52 6" xfId="21720"/>
    <cellStyle name="Normal 2 2 2 2 2 2 2 2 2 2 2 2 2 2 2 2 2 2 2 2 2 2 2 2 52 7" xfId="24669"/>
    <cellStyle name="Normal 2 2 2 2 2 2 2 2 2 2 2 2 2 2 2 2 2 2 2 2 2 2 2 2 52 8" xfId="28095"/>
    <cellStyle name="Normal 2 2 2 2 2 2 2 2 2 2 2 2 2 2 2 2 2 2 2 2 2 2 2 2 52 9" xfId="27499"/>
    <cellStyle name="Normal 2 2 2 2 2 2 2 2 2 2 2 2 2 2 2 2 2 2 2 2 2 2 2 2 52_Tabla M" xfId="37068"/>
    <cellStyle name="Normal 2 2 2 2 2 2 2 2 2 2 2 2 2 2 2 2 2 2 2 2 2 2 2 2 53" xfId="4776"/>
    <cellStyle name="Normal 2 2 2 2 2 2 2 2 2 2 2 2 2 2 2 2 2 2 2 2 2 2 2 2 53 10" xfId="33354"/>
    <cellStyle name="Normal 2 2 2 2 2 2 2 2 2 2 2 2 2 2 2 2 2 2 2 2 2 2 2 2 53 2" xfId="9382"/>
    <cellStyle name="Normal 2 2 2 2 2 2 2 2 2 2 2 2 2 2 2 2 2 2 2 2 2 2 2 2 53 3" xfId="12520"/>
    <cellStyle name="Normal 2 2 2 2 2 2 2 2 2 2 2 2 2 2 2 2 2 2 2 2 2 2 2 2 53 4" xfId="15645"/>
    <cellStyle name="Normal 2 2 2 2 2 2 2 2 2 2 2 2 2 2 2 2 2 2 2 2 2 2 2 2 53 5" xfId="18723"/>
    <cellStyle name="Normal 2 2 2 2 2 2 2 2 2 2 2 2 2 2 2 2 2 2 2 2 2 2 2 2 53 6" xfId="21721"/>
    <cellStyle name="Normal 2 2 2 2 2 2 2 2 2 2 2 2 2 2 2 2 2 2 2 2 2 2 2 2 53 7" xfId="24670"/>
    <cellStyle name="Normal 2 2 2 2 2 2 2 2 2 2 2 2 2 2 2 2 2 2 2 2 2 2 2 2 53 8" xfId="32454"/>
    <cellStyle name="Normal 2 2 2 2 2 2 2 2 2 2 2 2 2 2 2 2 2 2 2 2 2 2 2 2 53 9" xfId="33875"/>
    <cellStyle name="Normal 2 2 2 2 2 2 2 2 2 2 2 2 2 2 2 2 2 2 2 2 2 2 2 2 53_Tabla M" xfId="37069"/>
    <cellStyle name="Normal 2 2 2 2 2 2 2 2 2 2 2 2 2 2 2 2 2 2 2 2 2 2 2 2 54" xfId="4777"/>
    <cellStyle name="Normal 2 2 2 2 2 2 2 2 2 2 2 2 2 2 2 2 2 2 2 2 2 2 2 2 54 10" xfId="32386"/>
    <cellStyle name="Normal 2 2 2 2 2 2 2 2 2 2 2 2 2 2 2 2 2 2 2 2 2 2 2 2 54 2" xfId="9383"/>
    <cellStyle name="Normal 2 2 2 2 2 2 2 2 2 2 2 2 2 2 2 2 2 2 2 2 2 2 2 2 54 3" xfId="12521"/>
    <cellStyle name="Normal 2 2 2 2 2 2 2 2 2 2 2 2 2 2 2 2 2 2 2 2 2 2 2 2 54 4" xfId="15646"/>
    <cellStyle name="Normal 2 2 2 2 2 2 2 2 2 2 2 2 2 2 2 2 2 2 2 2 2 2 2 2 54 5" xfId="18724"/>
    <cellStyle name="Normal 2 2 2 2 2 2 2 2 2 2 2 2 2 2 2 2 2 2 2 2 2 2 2 2 54 6" xfId="21722"/>
    <cellStyle name="Normal 2 2 2 2 2 2 2 2 2 2 2 2 2 2 2 2 2 2 2 2 2 2 2 2 54 7" xfId="24671"/>
    <cellStyle name="Normal 2 2 2 2 2 2 2 2 2 2 2 2 2 2 2 2 2 2 2 2 2 2 2 2 54 8" xfId="31500"/>
    <cellStyle name="Normal 2 2 2 2 2 2 2 2 2 2 2 2 2 2 2 2 2 2 2 2 2 2 2 2 54 9" xfId="33115"/>
    <cellStyle name="Normal 2 2 2 2 2 2 2 2 2 2 2 2 2 2 2 2 2 2 2 2 2 2 2 2 54_Tabla M" xfId="37070"/>
    <cellStyle name="Normal 2 2 2 2 2 2 2 2 2 2 2 2 2 2 2 2 2 2 2 2 2 2 2 2 55" xfId="4778"/>
    <cellStyle name="Normal 2 2 2 2 2 2 2 2 2 2 2 2 2 2 2 2 2 2 2 2 2 2 2 2 55 10" xfId="35490"/>
    <cellStyle name="Normal 2 2 2 2 2 2 2 2 2 2 2 2 2 2 2 2 2 2 2 2 2 2 2 2 55 2" xfId="9384"/>
    <cellStyle name="Normal 2 2 2 2 2 2 2 2 2 2 2 2 2 2 2 2 2 2 2 2 2 2 2 2 55 3" xfId="12522"/>
    <cellStyle name="Normal 2 2 2 2 2 2 2 2 2 2 2 2 2 2 2 2 2 2 2 2 2 2 2 2 55 4" xfId="15647"/>
    <cellStyle name="Normal 2 2 2 2 2 2 2 2 2 2 2 2 2 2 2 2 2 2 2 2 2 2 2 2 55 5" xfId="18725"/>
    <cellStyle name="Normal 2 2 2 2 2 2 2 2 2 2 2 2 2 2 2 2 2 2 2 2 2 2 2 2 55 6" xfId="21723"/>
    <cellStyle name="Normal 2 2 2 2 2 2 2 2 2 2 2 2 2 2 2 2 2 2 2 2 2 2 2 2 55 7" xfId="24672"/>
    <cellStyle name="Normal 2 2 2 2 2 2 2 2 2 2 2 2 2 2 2 2 2 2 2 2 2 2 2 2 55 8" xfId="30390"/>
    <cellStyle name="Normal 2 2 2 2 2 2 2 2 2 2 2 2 2 2 2 2 2 2 2 2 2 2 2 2 55 9" xfId="28542"/>
    <cellStyle name="Normal 2 2 2 2 2 2 2 2 2 2 2 2 2 2 2 2 2 2 2 2 2 2 2 2 55_Tabla M" xfId="37071"/>
    <cellStyle name="Normal 2 2 2 2 2 2 2 2 2 2 2 2 2 2 2 2 2 2 2 2 2 2 2 2 56" xfId="8112"/>
    <cellStyle name="Normal 2 2 2 2 2 2 2 2 2 2 2 2 2 2 2 2 2 2 2 2 2 2 2 2 57" xfId="9708"/>
    <cellStyle name="Normal 2 2 2 2 2 2 2 2 2 2 2 2 2 2 2 2 2 2 2 2 2 2 2 2 58" xfId="12848"/>
    <cellStyle name="Normal 2 2 2 2 2 2 2 2 2 2 2 2 2 2 2 2 2 2 2 2 2 2 2 2 59" xfId="15960"/>
    <cellStyle name="Normal 2 2 2 2 2 2 2 2 2 2 2 2 2 2 2 2 2 2 2 2 2 2 2 2 6" xfId="4779"/>
    <cellStyle name="Normal 2 2 2 2 2 2 2 2 2 2 2 2 2 2 2 2 2 2 2 2 2 2 2 2 6 10" xfId="35293"/>
    <cellStyle name="Normal 2 2 2 2 2 2 2 2 2 2 2 2 2 2 2 2 2 2 2 2 2 2 2 2 6 2" xfId="9385"/>
    <cellStyle name="Normal 2 2 2 2 2 2 2 2 2 2 2 2 2 2 2 2 2 2 2 2 2 2 2 2 6 3" xfId="12523"/>
    <cellStyle name="Normal 2 2 2 2 2 2 2 2 2 2 2 2 2 2 2 2 2 2 2 2 2 2 2 2 6 4" xfId="15648"/>
    <cellStyle name="Normal 2 2 2 2 2 2 2 2 2 2 2 2 2 2 2 2 2 2 2 2 2 2 2 2 6 5" xfId="18726"/>
    <cellStyle name="Normal 2 2 2 2 2 2 2 2 2 2 2 2 2 2 2 2 2 2 2 2 2 2 2 2 6 6" xfId="21724"/>
    <cellStyle name="Normal 2 2 2 2 2 2 2 2 2 2 2 2 2 2 2 2 2 2 2 2 2 2 2 2 6 7" xfId="24673"/>
    <cellStyle name="Normal 2 2 2 2 2 2 2 2 2 2 2 2 2 2 2 2 2 2 2 2 2 2 2 2 6 8" xfId="29222"/>
    <cellStyle name="Normal 2 2 2 2 2 2 2 2 2 2 2 2 2 2 2 2 2 2 2 2 2 2 2 2 6 9" xfId="30669"/>
    <cellStyle name="Normal 2 2 2 2 2 2 2 2 2 2 2 2 2 2 2 2 2 2 2 2 2 2 2 2 6_Tabla M" xfId="37072"/>
    <cellStyle name="Normal 2 2 2 2 2 2 2 2 2 2 2 2 2 2 2 2 2 2 2 2 2 2 2 2 60" xfId="19014"/>
    <cellStyle name="Normal 2 2 2 2 2 2 2 2 2 2 2 2 2 2 2 2 2 2 2 2 2 2 2 2 61" xfId="22022"/>
    <cellStyle name="Normal 2 2 2 2 2 2 2 2 2 2 2 2 2 2 2 2 2 2 2 2 2 2 2 2 62" xfId="30547"/>
    <cellStyle name="Normal 2 2 2 2 2 2 2 2 2 2 2 2 2 2 2 2 2 2 2 2 2 2 2 2 63" xfId="26972"/>
    <cellStyle name="Normal 2 2 2 2 2 2 2 2 2 2 2 2 2 2 2 2 2 2 2 2 2 2 2 2 64" xfId="34486"/>
    <cellStyle name="Normal 2 2 2 2 2 2 2 2 2 2 2 2 2 2 2 2 2 2 2 2 2 2 2 2 7" xfId="4780"/>
    <cellStyle name="Normal 2 2 2 2 2 2 2 2 2 2 2 2 2 2 2 2 2 2 2 2 2 2 2 2 7 10" xfId="34838"/>
    <cellStyle name="Normal 2 2 2 2 2 2 2 2 2 2 2 2 2 2 2 2 2 2 2 2 2 2 2 2 7 2" xfId="9386"/>
    <cellStyle name="Normal 2 2 2 2 2 2 2 2 2 2 2 2 2 2 2 2 2 2 2 2 2 2 2 2 7 3" xfId="12524"/>
    <cellStyle name="Normal 2 2 2 2 2 2 2 2 2 2 2 2 2 2 2 2 2 2 2 2 2 2 2 2 7 4" xfId="15649"/>
    <cellStyle name="Normal 2 2 2 2 2 2 2 2 2 2 2 2 2 2 2 2 2 2 2 2 2 2 2 2 7 5" xfId="18727"/>
    <cellStyle name="Normal 2 2 2 2 2 2 2 2 2 2 2 2 2 2 2 2 2 2 2 2 2 2 2 2 7 6" xfId="21725"/>
    <cellStyle name="Normal 2 2 2 2 2 2 2 2 2 2 2 2 2 2 2 2 2 2 2 2 2 2 2 2 7 7" xfId="24674"/>
    <cellStyle name="Normal 2 2 2 2 2 2 2 2 2 2 2 2 2 2 2 2 2 2 2 2 2 2 2 2 7 8" xfId="28094"/>
    <cellStyle name="Normal 2 2 2 2 2 2 2 2 2 2 2 2 2 2 2 2 2 2 2 2 2 2 2 2 7 9" xfId="28632"/>
    <cellStyle name="Normal 2 2 2 2 2 2 2 2 2 2 2 2 2 2 2 2 2 2 2 2 2 2 2 2 7_Tabla M" xfId="37073"/>
    <cellStyle name="Normal 2 2 2 2 2 2 2 2 2 2 2 2 2 2 2 2 2 2 2 2 2 2 2 2 8" xfId="4781"/>
    <cellStyle name="Normal 2 2 2 2 2 2 2 2 2 2 2 2 2 2 2 2 2 2 2 2 2 2 2 2 8 10" xfId="34385"/>
    <cellStyle name="Normal 2 2 2 2 2 2 2 2 2 2 2 2 2 2 2 2 2 2 2 2 2 2 2 2 8 2" xfId="9387"/>
    <cellStyle name="Normal 2 2 2 2 2 2 2 2 2 2 2 2 2 2 2 2 2 2 2 2 2 2 2 2 8 3" xfId="12525"/>
    <cellStyle name="Normal 2 2 2 2 2 2 2 2 2 2 2 2 2 2 2 2 2 2 2 2 2 2 2 2 8 4" xfId="15650"/>
    <cellStyle name="Normal 2 2 2 2 2 2 2 2 2 2 2 2 2 2 2 2 2 2 2 2 2 2 2 2 8 5" xfId="18728"/>
    <cellStyle name="Normal 2 2 2 2 2 2 2 2 2 2 2 2 2 2 2 2 2 2 2 2 2 2 2 2 8 6" xfId="21726"/>
    <cellStyle name="Normal 2 2 2 2 2 2 2 2 2 2 2 2 2 2 2 2 2 2 2 2 2 2 2 2 8 7" xfId="24675"/>
    <cellStyle name="Normal 2 2 2 2 2 2 2 2 2 2 2 2 2 2 2 2 2 2 2 2 2 2 2 2 8 8" xfId="32453"/>
    <cellStyle name="Normal 2 2 2 2 2 2 2 2 2 2 2 2 2 2 2 2 2 2 2 2 2 2 2 2 8 9" xfId="33874"/>
    <cellStyle name="Normal 2 2 2 2 2 2 2 2 2 2 2 2 2 2 2 2 2 2 2 2 2 2 2 2 8_Tabla M" xfId="37074"/>
    <cellStyle name="Normal 2 2 2 2 2 2 2 2 2 2 2 2 2 2 2 2 2 2 2 2 2 2 2 2 9" xfId="4782"/>
    <cellStyle name="Normal 2 2 2 2 2 2 2 2 2 2 2 2 2 2 2 2 2 2 2 2 2 2 2 2 9 10" xfId="31008"/>
    <cellStyle name="Normal 2 2 2 2 2 2 2 2 2 2 2 2 2 2 2 2 2 2 2 2 2 2 2 2 9 2" xfId="9388"/>
    <cellStyle name="Normal 2 2 2 2 2 2 2 2 2 2 2 2 2 2 2 2 2 2 2 2 2 2 2 2 9 3" xfId="12526"/>
    <cellStyle name="Normal 2 2 2 2 2 2 2 2 2 2 2 2 2 2 2 2 2 2 2 2 2 2 2 2 9 4" xfId="15651"/>
    <cellStyle name="Normal 2 2 2 2 2 2 2 2 2 2 2 2 2 2 2 2 2 2 2 2 2 2 2 2 9 5" xfId="18729"/>
    <cellStyle name="Normal 2 2 2 2 2 2 2 2 2 2 2 2 2 2 2 2 2 2 2 2 2 2 2 2 9 6" xfId="21727"/>
    <cellStyle name="Normal 2 2 2 2 2 2 2 2 2 2 2 2 2 2 2 2 2 2 2 2 2 2 2 2 9 7" xfId="24676"/>
    <cellStyle name="Normal 2 2 2 2 2 2 2 2 2 2 2 2 2 2 2 2 2 2 2 2 2 2 2 2 9 8" xfId="31499"/>
    <cellStyle name="Normal 2 2 2 2 2 2 2 2 2 2 2 2 2 2 2 2 2 2 2 2 2 2 2 2 9 9" xfId="33114"/>
    <cellStyle name="Normal 2 2 2 2 2 2 2 2 2 2 2 2 2 2 2 2 2 2 2 2 2 2 2 2 9_Tabla M" xfId="37075"/>
    <cellStyle name="Normal 2 2 2 2 2 2 2 2 2 2 2 2 2 2 2 2 2 2 2 2 2 2 2 2_Tabla M" xfId="36380"/>
    <cellStyle name="Normal 2 2 2 2 2 2 2 2 2 2 2 2 2 2 2 2 2 2 2 2 2 2 2 20" xfId="4783"/>
    <cellStyle name="Normal 2 2 2 2 2 2 2 2 2 2 2 2 2 2 2 2 2 2 2 2 2 2 2 21" xfId="4784"/>
    <cellStyle name="Normal 2 2 2 2 2 2 2 2 2 2 2 2 2 2 2 2 2 2 2 2 2 2 2 22" xfId="4785"/>
    <cellStyle name="Normal 2 2 2 2 2 2 2 2 2 2 2 2 2 2 2 2 2 2 2 2 2 2 2 23" xfId="4786"/>
    <cellStyle name="Normal 2 2 2 2 2 2 2 2 2 2 2 2 2 2 2 2 2 2 2 2 2 2 2 24" xfId="4787"/>
    <cellStyle name="Normal 2 2 2 2 2 2 2 2 2 2 2 2 2 2 2 2 2 2 2 2 2 2 2 25" xfId="4788"/>
    <cellStyle name="Normal 2 2 2 2 2 2 2 2 2 2 2 2 2 2 2 2 2 2 2 2 2 2 2 26" xfId="4789"/>
    <cellStyle name="Normal 2 2 2 2 2 2 2 2 2 2 2 2 2 2 2 2 2 2 2 2 2 2 2 27" xfId="4790"/>
    <cellStyle name="Normal 2 2 2 2 2 2 2 2 2 2 2 2 2 2 2 2 2 2 2 2 2 2 2 28" xfId="4791"/>
    <cellStyle name="Normal 2 2 2 2 2 2 2 2 2 2 2 2 2 2 2 2 2 2 2 2 2 2 2 29" xfId="4792"/>
    <cellStyle name="Normal 2 2 2 2 2 2 2 2 2 2 2 2 2 2 2 2 2 2 2 2 2 2 2 3" xfId="4793"/>
    <cellStyle name="Normal 2 2 2 2 2 2 2 2 2 2 2 2 2 2 2 2 2 2 2 2 2 2 2 30" xfId="4794"/>
    <cellStyle name="Normal 2 2 2 2 2 2 2 2 2 2 2 2 2 2 2 2 2 2 2 2 2 2 2 31" xfId="4795"/>
    <cellStyle name="Normal 2 2 2 2 2 2 2 2 2 2 2 2 2 2 2 2 2 2 2 2 2 2 2 32" xfId="4796"/>
    <cellStyle name="Normal 2 2 2 2 2 2 2 2 2 2 2 2 2 2 2 2 2 2 2 2 2 2 2 33" xfId="4797"/>
    <cellStyle name="Normal 2 2 2 2 2 2 2 2 2 2 2 2 2 2 2 2 2 2 2 2 2 2 2 34" xfId="4798"/>
    <cellStyle name="Normal 2 2 2 2 2 2 2 2 2 2 2 2 2 2 2 2 2 2 2 2 2 2 2 35" xfId="4799"/>
    <cellStyle name="Normal 2 2 2 2 2 2 2 2 2 2 2 2 2 2 2 2 2 2 2 2 2 2 2 36" xfId="4800"/>
    <cellStyle name="Normal 2 2 2 2 2 2 2 2 2 2 2 2 2 2 2 2 2 2 2 2 2 2 2 37" xfId="4801"/>
    <cellStyle name="Normal 2 2 2 2 2 2 2 2 2 2 2 2 2 2 2 2 2 2 2 2 2 2 2 38" xfId="4802"/>
    <cellStyle name="Normal 2 2 2 2 2 2 2 2 2 2 2 2 2 2 2 2 2 2 2 2 2 2 2 39" xfId="4803"/>
    <cellStyle name="Normal 2 2 2 2 2 2 2 2 2 2 2 2 2 2 2 2 2 2 2 2 2 2 2 4" xfId="4804"/>
    <cellStyle name="Normal 2 2 2 2 2 2 2 2 2 2 2 2 2 2 2 2 2 2 2 2 2 2 2 40" xfId="4805"/>
    <cellStyle name="Normal 2 2 2 2 2 2 2 2 2 2 2 2 2 2 2 2 2 2 2 2 2 2 2 41" xfId="4806"/>
    <cellStyle name="Normal 2 2 2 2 2 2 2 2 2 2 2 2 2 2 2 2 2 2 2 2 2 2 2 42" xfId="4807"/>
    <cellStyle name="Normal 2 2 2 2 2 2 2 2 2 2 2 2 2 2 2 2 2 2 2 2 2 2 2 43" xfId="4808"/>
    <cellStyle name="Normal 2 2 2 2 2 2 2 2 2 2 2 2 2 2 2 2 2 2 2 2 2 2 2 44" xfId="4809"/>
    <cellStyle name="Normal 2 2 2 2 2 2 2 2 2 2 2 2 2 2 2 2 2 2 2 2 2 2 2 45" xfId="4810"/>
    <cellStyle name="Normal 2 2 2 2 2 2 2 2 2 2 2 2 2 2 2 2 2 2 2 2 2 2 2 46" xfId="4811"/>
    <cellStyle name="Normal 2 2 2 2 2 2 2 2 2 2 2 2 2 2 2 2 2 2 2 2 2 2 2 47" xfId="4812"/>
    <cellStyle name="Normal 2 2 2 2 2 2 2 2 2 2 2 2 2 2 2 2 2 2 2 2 2 2 2 48" xfId="4813"/>
    <cellStyle name="Normal 2 2 2 2 2 2 2 2 2 2 2 2 2 2 2 2 2 2 2 2 2 2 2 49" xfId="4814"/>
    <cellStyle name="Normal 2 2 2 2 2 2 2 2 2 2 2 2 2 2 2 2 2 2 2 2 2 2 2 5" xfId="4815"/>
    <cellStyle name="Normal 2 2 2 2 2 2 2 2 2 2 2 2 2 2 2 2 2 2 2 2 2 2 2 50" xfId="4816"/>
    <cellStyle name="Normal 2 2 2 2 2 2 2 2 2 2 2 2 2 2 2 2 2 2 2 2 2 2 2 51" xfId="4817"/>
    <cellStyle name="Normal 2 2 2 2 2 2 2 2 2 2 2 2 2 2 2 2 2 2 2 2 2 2 2 52" xfId="4818"/>
    <cellStyle name="Normal 2 2 2 2 2 2 2 2 2 2 2 2 2 2 2 2 2 2 2 2 2 2 2 53" xfId="4819"/>
    <cellStyle name="Normal 2 2 2 2 2 2 2 2 2 2 2 2 2 2 2 2 2 2 2 2 2 2 2 54" xfId="4820"/>
    <cellStyle name="Normal 2 2 2 2 2 2 2 2 2 2 2 2 2 2 2 2 2 2 2 2 2 2 2 55" xfId="4821"/>
    <cellStyle name="Normal 2 2 2 2 2 2 2 2 2 2 2 2 2 2 2 2 2 2 2 2 2 2 2 56" xfId="8101"/>
    <cellStyle name="Normal 2 2 2 2 2 2 2 2 2 2 2 2 2 2 2 2 2 2 2 2 2 2 2 57" xfId="9770"/>
    <cellStyle name="Normal 2 2 2 2 2 2 2 2 2 2 2 2 2 2 2 2 2 2 2 2 2 2 2 58" xfId="12910"/>
    <cellStyle name="Normal 2 2 2 2 2 2 2 2 2 2 2 2 2 2 2 2 2 2 2 2 2 2 2 59" xfId="16022"/>
    <cellStyle name="Normal 2 2 2 2 2 2 2 2 2 2 2 2 2 2 2 2 2 2 2 2 2 2 2 6" xfId="4822"/>
    <cellStyle name="Normal 2 2 2 2 2 2 2 2 2 2 2 2 2 2 2 2 2 2 2 2 2 2 2 60" xfId="19076"/>
    <cellStyle name="Normal 2 2 2 2 2 2 2 2 2 2 2 2 2 2 2 2 2 2 2 2 2 2 2 61" xfId="22084"/>
    <cellStyle name="Normal 2 2 2 2 2 2 2 2 2 2 2 2 2 2 2 2 2 2 2 2 2 2 2 62" xfId="31662"/>
    <cellStyle name="Normal 2 2 2 2 2 2 2 2 2 2 2 2 2 2 2 2 2 2 2 2 2 2 2 63" xfId="33255"/>
    <cellStyle name="Normal 2 2 2 2 2 2 2 2 2 2 2 2 2 2 2 2 2 2 2 2 2 2 2 64" xfId="25478"/>
    <cellStyle name="Normal 2 2 2 2 2 2 2 2 2 2 2 2 2 2 2 2 2 2 2 2 2 2 2 7" xfId="4823"/>
    <cellStyle name="Normal 2 2 2 2 2 2 2 2 2 2 2 2 2 2 2 2 2 2 2 2 2 2 2 8" xfId="4824"/>
    <cellStyle name="Normal 2 2 2 2 2 2 2 2 2 2 2 2 2 2 2 2 2 2 2 2 2 2 2 9" xfId="4825"/>
    <cellStyle name="Normal 2 2 2 2 2 2 2 2 2 2 2 2 2 2 2 2 2 2 2 2 2 2 2_Tabla M" xfId="36379"/>
    <cellStyle name="Normal 2 2 2 2 2 2 2 2 2 2 2 2 2 2 2 2 2 2 2 2 2 2 20" xfId="4826"/>
    <cellStyle name="Normal 2 2 2 2 2 2 2 2 2 2 2 2 2 2 2 2 2 2 2 2 2 2 20 10" xfId="27670"/>
    <cellStyle name="Normal 2 2 2 2 2 2 2 2 2 2 2 2 2 2 2 2 2 2 2 2 2 2 20 2" xfId="9432"/>
    <cellStyle name="Normal 2 2 2 2 2 2 2 2 2 2 2 2 2 2 2 2 2 2 2 2 2 2 20 3" xfId="12570"/>
    <cellStyle name="Normal 2 2 2 2 2 2 2 2 2 2 2 2 2 2 2 2 2 2 2 2 2 2 20 4" xfId="15689"/>
    <cellStyle name="Normal 2 2 2 2 2 2 2 2 2 2 2 2 2 2 2 2 2 2 2 2 2 2 20 5" xfId="18767"/>
    <cellStyle name="Normal 2 2 2 2 2 2 2 2 2 2 2 2 2 2 2 2 2 2 2 2 2 2 20 6" xfId="21771"/>
    <cellStyle name="Normal 2 2 2 2 2 2 2 2 2 2 2 2 2 2 2 2 2 2 2 2 2 2 20 7" xfId="24677"/>
    <cellStyle name="Normal 2 2 2 2 2 2 2 2 2 2 2 2 2 2 2 2 2 2 2 2 2 2 20 8" xfId="32452"/>
    <cellStyle name="Normal 2 2 2 2 2 2 2 2 2 2 2 2 2 2 2 2 2 2 2 2 2 2 20 9" xfId="33873"/>
    <cellStyle name="Normal 2 2 2 2 2 2 2 2 2 2 2 2 2 2 2 2 2 2 2 2 2 2 20_Tabla M" xfId="37076"/>
    <cellStyle name="Normal 2 2 2 2 2 2 2 2 2 2 2 2 2 2 2 2 2 2 2 2 2 2 21" xfId="4827"/>
    <cellStyle name="Normal 2 2 2 2 2 2 2 2 2 2 2 2 2 2 2 2 2 2 2 2 2 2 21 10" xfId="35666"/>
    <cellStyle name="Normal 2 2 2 2 2 2 2 2 2 2 2 2 2 2 2 2 2 2 2 2 2 2 21 2" xfId="9433"/>
    <cellStyle name="Normal 2 2 2 2 2 2 2 2 2 2 2 2 2 2 2 2 2 2 2 2 2 2 21 3" xfId="12571"/>
    <cellStyle name="Normal 2 2 2 2 2 2 2 2 2 2 2 2 2 2 2 2 2 2 2 2 2 2 21 4" xfId="15690"/>
    <cellStyle name="Normal 2 2 2 2 2 2 2 2 2 2 2 2 2 2 2 2 2 2 2 2 2 2 21 5" xfId="18768"/>
    <cellStyle name="Normal 2 2 2 2 2 2 2 2 2 2 2 2 2 2 2 2 2 2 2 2 2 2 21 6" xfId="21772"/>
    <cellStyle name="Normal 2 2 2 2 2 2 2 2 2 2 2 2 2 2 2 2 2 2 2 2 2 2 21 7" xfId="24678"/>
    <cellStyle name="Normal 2 2 2 2 2 2 2 2 2 2 2 2 2 2 2 2 2 2 2 2 2 2 21 8" xfId="31498"/>
    <cellStyle name="Normal 2 2 2 2 2 2 2 2 2 2 2 2 2 2 2 2 2 2 2 2 2 2 21 9" xfId="33113"/>
    <cellStyle name="Normal 2 2 2 2 2 2 2 2 2 2 2 2 2 2 2 2 2 2 2 2 2 2 21_Tabla M" xfId="37077"/>
    <cellStyle name="Normal 2 2 2 2 2 2 2 2 2 2 2 2 2 2 2 2 2 2 2 2 2 2 22" xfId="4828"/>
    <cellStyle name="Normal 2 2 2 2 2 2 2 2 2 2 2 2 2 2 2 2 2 2 2 2 2 2 22 10" xfId="35292"/>
    <cellStyle name="Normal 2 2 2 2 2 2 2 2 2 2 2 2 2 2 2 2 2 2 2 2 2 2 22 2" xfId="9434"/>
    <cellStyle name="Normal 2 2 2 2 2 2 2 2 2 2 2 2 2 2 2 2 2 2 2 2 2 2 22 3" xfId="12572"/>
    <cellStyle name="Normal 2 2 2 2 2 2 2 2 2 2 2 2 2 2 2 2 2 2 2 2 2 2 22 4" xfId="15691"/>
    <cellStyle name="Normal 2 2 2 2 2 2 2 2 2 2 2 2 2 2 2 2 2 2 2 2 2 2 22 5" xfId="18769"/>
    <cellStyle name="Normal 2 2 2 2 2 2 2 2 2 2 2 2 2 2 2 2 2 2 2 2 2 2 22 6" xfId="21773"/>
    <cellStyle name="Normal 2 2 2 2 2 2 2 2 2 2 2 2 2 2 2 2 2 2 2 2 2 2 22 7" xfId="24679"/>
    <cellStyle name="Normal 2 2 2 2 2 2 2 2 2 2 2 2 2 2 2 2 2 2 2 2 2 2 22 8" xfId="30389"/>
    <cellStyle name="Normal 2 2 2 2 2 2 2 2 2 2 2 2 2 2 2 2 2 2 2 2 2 2 22 9" xfId="28541"/>
    <cellStyle name="Normal 2 2 2 2 2 2 2 2 2 2 2 2 2 2 2 2 2 2 2 2 2 2 22_Tabla M" xfId="37078"/>
    <cellStyle name="Normal 2 2 2 2 2 2 2 2 2 2 2 2 2 2 2 2 2 2 2 2 2 2 23" xfId="4829"/>
    <cellStyle name="Normal 2 2 2 2 2 2 2 2 2 2 2 2 2 2 2 2 2 2 2 2 2 2 23 10" xfId="34837"/>
    <cellStyle name="Normal 2 2 2 2 2 2 2 2 2 2 2 2 2 2 2 2 2 2 2 2 2 2 23 2" xfId="9435"/>
    <cellStyle name="Normal 2 2 2 2 2 2 2 2 2 2 2 2 2 2 2 2 2 2 2 2 2 2 23 3" xfId="12573"/>
    <cellStyle name="Normal 2 2 2 2 2 2 2 2 2 2 2 2 2 2 2 2 2 2 2 2 2 2 23 4" xfId="15692"/>
    <cellStyle name="Normal 2 2 2 2 2 2 2 2 2 2 2 2 2 2 2 2 2 2 2 2 2 2 23 5" xfId="18770"/>
    <cellStyle name="Normal 2 2 2 2 2 2 2 2 2 2 2 2 2 2 2 2 2 2 2 2 2 2 23 6" xfId="21774"/>
    <cellStyle name="Normal 2 2 2 2 2 2 2 2 2 2 2 2 2 2 2 2 2 2 2 2 2 2 23 7" xfId="24680"/>
    <cellStyle name="Normal 2 2 2 2 2 2 2 2 2 2 2 2 2 2 2 2 2 2 2 2 2 2 23 8" xfId="29221"/>
    <cellStyle name="Normal 2 2 2 2 2 2 2 2 2 2 2 2 2 2 2 2 2 2 2 2 2 2 23 9" xfId="30670"/>
    <cellStyle name="Normal 2 2 2 2 2 2 2 2 2 2 2 2 2 2 2 2 2 2 2 2 2 2 23_Tabla M" xfId="37079"/>
    <cellStyle name="Normal 2 2 2 2 2 2 2 2 2 2 2 2 2 2 2 2 2 2 2 2 2 2 24" xfId="4830"/>
    <cellStyle name="Normal 2 2 2 2 2 2 2 2 2 2 2 2 2 2 2 2 2 2 2 2 2 2 24 10" xfId="34384"/>
    <cellStyle name="Normal 2 2 2 2 2 2 2 2 2 2 2 2 2 2 2 2 2 2 2 2 2 2 24 2" xfId="9436"/>
    <cellStyle name="Normal 2 2 2 2 2 2 2 2 2 2 2 2 2 2 2 2 2 2 2 2 2 2 24 3" xfId="12574"/>
    <cellStyle name="Normal 2 2 2 2 2 2 2 2 2 2 2 2 2 2 2 2 2 2 2 2 2 2 24 4" xfId="15693"/>
    <cellStyle name="Normal 2 2 2 2 2 2 2 2 2 2 2 2 2 2 2 2 2 2 2 2 2 2 24 5" xfId="18771"/>
    <cellStyle name="Normal 2 2 2 2 2 2 2 2 2 2 2 2 2 2 2 2 2 2 2 2 2 2 24 6" xfId="21775"/>
    <cellStyle name="Normal 2 2 2 2 2 2 2 2 2 2 2 2 2 2 2 2 2 2 2 2 2 2 24 7" xfId="24681"/>
    <cellStyle name="Normal 2 2 2 2 2 2 2 2 2 2 2 2 2 2 2 2 2 2 2 2 2 2 24 8" xfId="28093"/>
    <cellStyle name="Normal 2 2 2 2 2 2 2 2 2 2 2 2 2 2 2 2 2 2 2 2 2 2 24 9" xfId="28633"/>
    <cellStyle name="Normal 2 2 2 2 2 2 2 2 2 2 2 2 2 2 2 2 2 2 2 2 2 2 24_Tabla M" xfId="37080"/>
    <cellStyle name="Normal 2 2 2 2 2 2 2 2 2 2 2 2 2 2 2 2 2 2 2 2 2 2 25" xfId="4831"/>
    <cellStyle name="Normal 2 2 2 2 2 2 2 2 2 2 2 2 2 2 2 2 2 2 2 2 2 2 25 10" xfId="25491"/>
    <cellStyle name="Normal 2 2 2 2 2 2 2 2 2 2 2 2 2 2 2 2 2 2 2 2 2 2 25 2" xfId="9437"/>
    <cellStyle name="Normal 2 2 2 2 2 2 2 2 2 2 2 2 2 2 2 2 2 2 2 2 2 2 25 3" xfId="12575"/>
    <cellStyle name="Normal 2 2 2 2 2 2 2 2 2 2 2 2 2 2 2 2 2 2 2 2 2 2 25 4" xfId="15694"/>
    <cellStyle name="Normal 2 2 2 2 2 2 2 2 2 2 2 2 2 2 2 2 2 2 2 2 2 2 25 5" xfId="18772"/>
    <cellStyle name="Normal 2 2 2 2 2 2 2 2 2 2 2 2 2 2 2 2 2 2 2 2 2 2 25 6" xfId="21776"/>
    <cellStyle name="Normal 2 2 2 2 2 2 2 2 2 2 2 2 2 2 2 2 2 2 2 2 2 2 25 7" xfId="24682"/>
    <cellStyle name="Normal 2 2 2 2 2 2 2 2 2 2 2 2 2 2 2 2 2 2 2 2 2 2 25 8" xfId="32451"/>
    <cellStyle name="Normal 2 2 2 2 2 2 2 2 2 2 2 2 2 2 2 2 2 2 2 2 2 2 25 9" xfId="33872"/>
    <cellStyle name="Normal 2 2 2 2 2 2 2 2 2 2 2 2 2 2 2 2 2 2 2 2 2 2 25_Tabla M" xfId="37081"/>
    <cellStyle name="Normal 2 2 2 2 2 2 2 2 2 2 2 2 2 2 2 2 2 2 2 2 2 2 26" xfId="4832"/>
    <cellStyle name="Normal 2 2 2 2 2 2 2 2 2 2 2 2 2 2 2 2 2 2 2 2 2 2 26 10" xfId="27484"/>
    <cellStyle name="Normal 2 2 2 2 2 2 2 2 2 2 2 2 2 2 2 2 2 2 2 2 2 2 26 2" xfId="9438"/>
    <cellStyle name="Normal 2 2 2 2 2 2 2 2 2 2 2 2 2 2 2 2 2 2 2 2 2 2 26 3" xfId="12576"/>
    <cellStyle name="Normal 2 2 2 2 2 2 2 2 2 2 2 2 2 2 2 2 2 2 2 2 2 2 26 4" xfId="15695"/>
    <cellStyle name="Normal 2 2 2 2 2 2 2 2 2 2 2 2 2 2 2 2 2 2 2 2 2 2 26 5" xfId="18773"/>
    <cellStyle name="Normal 2 2 2 2 2 2 2 2 2 2 2 2 2 2 2 2 2 2 2 2 2 2 26 6" xfId="21777"/>
    <cellStyle name="Normal 2 2 2 2 2 2 2 2 2 2 2 2 2 2 2 2 2 2 2 2 2 2 26 7" xfId="24683"/>
    <cellStyle name="Normal 2 2 2 2 2 2 2 2 2 2 2 2 2 2 2 2 2 2 2 2 2 2 26 8" xfId="31497"/>
    <cellStyle name="Normal 2 2 2 2 2 2 2 2 2 2 2 2 2 2 2 2 2 2 2 2 2 2 26 9" xfId="33112"/>
    <cellStyle name="Normal 2 2 2 2 2 2 2 2 2 2 2 2 2 2 2 2 2 2 2 2 2 2 26_Tabla M" xfId="37082"/>
    <cellStyle name="Normal 2 2 2 2 2 2 2 2 2 2 2 2 2 2 2 2 2 2 2 2 2 2 27" xfId="4833"/>
    <cellStyle name="Normal 2 2 2 2 2 2 2 2 2 2 2 2 2 2 2 2 2 2 2 2 2 2 27 10" xfId="25458"/>
    <cellStyle name="Normal 2 2 2 2 2 2 2 2 2 2 2 2 2 2 2 2 2 2 2 2 2 2 27 2" xfId="9439"/>
    <cellStyle name="Normal 2 2 2 2 2 2 2 2 2 2 2 2 2 2 2 2 2 2 2 2 2 2 27 3" xfId="12577"/>
    <cellStyle name="Normal 2 2 2 2 2 2 2 2 2 2 2 2 2 2 2 2 2 2 2 2 2 2 27 4" xfId="15696"/>
    <cellStyle name="Normal 2 2 2 2 2 2 2 2 2 2 2 2 2 2 2 2 2 2 2 2 2 2 27 5" xfId="18774"/>
    <cellStyle name="Normal 2 2 2 2 2 2 2 2 2 2 2 2 2 2 2 2 2 2 2 2 2 2 27 6" xfId="21778"/>
    <cellStyle name="Normal 2 2 2 2 2 2 2 2 2 2 2 2 2 2 2 2 2 2 2 2 2 2 27 7" xfId="24684"/>
    <cellStyle name="Normal 2 2 2 2 2 2 2 2 2 2 2 2 2 2 2 2 2 2 2 2 2 2 27 8" xfId="30388"/>
    <cellStyle name="Normal 2 2 2 2 2 2 2 2 2 2 2 2 2 2 2 2 2 2 2 2 2 2 27 9" xfId="29690"/>
    <cellStyle name="Normal 2 2 2 2 2 2 2 2 2 2 2 2 2 2 2 2 2 2 2 2 2 2 27_Tabla M" xfId="37083"/>
    <cellStyle name="Normal 2 2 2 2 2 2 2 2 2 2 2 2 2 2 2 2 2 2 2 2 2 2 28" xfId="4834"/>
    <cellStyle name="Normal 2 2 2 2 2 2 2 2 2 2 2 2 2 2 2 2 2 2 2 2 2 2 28 10" xfId="35761"/>
    <cellStyle name="Normal 2 2 2 2 2 2 2 2 2 2 2 2 2 2 2 2 2 2 2 2 2 2 28 2" xfId="9440"/>
    <cellStyle name="Normal 2 2 2 2 2 2 2 2 2 2 2 2 2 2 2 2 2 2 2 2 2 2 28 3" xfId="12578"/>
    <cellStyle name="Normal 2 2 2 2 2 2 2 2 2 2 2 2 2 2 2 2 2 2 2 2 2 2 28 4" xfId="15697"/>
    <cellStyle name="Normal 2 2 2 2 2 2 2 2 2 2 2 2 2 2 2 2 2 2 2 2 2 2 28 5" xfId="18775"/>
    <cellStyle name="Normal 2 2 2 2 2 2 2 2 2 2 2 2 2 2 2 2 2 2 2 2 2 2 28 6" xfId="21779"/>
    <cellStyle name="Normal 2 2 2 2 2 2 2 2 2 2 2 2 2 2 2 2 2 2 2 2 2 2 28 7" xfId="24685"/>
    <cellStyle name="Normal 2 2 2 2 2 2 2 2 2 2 2 2 2 2 2 2 2 2 2 2 2 2 28 8" xfId="29220"/>
    <cellStyle name="Normal 2 2 2 2 2 2 2 2 2 2 2 2 2 2 2 2 2 2 2 2 2 2 28 9" xfId="31786"/>
    <cellStyle name="Normal 2 2 2 2 2 2 2 2 2 2 2 2 2 2 2 2 2 2 2 2 2 2 28_Tabla M" xfId="37084"/>
    <cellStyle name="Normal 2 2 2 2 2 2 2 2 2 2 2 2 2 2 2 2 2 2 2 2 2 2 29" xfId="4835"/>
    <cellStyle name="Normal 2 2 2 2 2 2 2 2 2 2 2 2 2 2 2 2 2 2 2 2 2 2 29 10" xfId="35291"/>
    <cellStyle name="Normal 2 2 2 2 2 2 2 2 2 2 2 2 2 2 2 2 2 2 2 2 2 2 29 2" xfId="9441"/>
    <cellStyle name="Normal 2 2 2 2 2 2 2 2 2 2 2 2 2 2 2 2 2 2 2 2 2 2 29 3" xfId="12579"/>
    <cellStyle name="Normal 2 2 2 2 2 2 2 2 2 2 2 2 2 2 2 2 2 2 2 2 2 2 29 4" xfId="15698"/>
    <cellStyle name="Normal 2 2 2 2 2 2 2 2 2 2 2 2 2 2 2 2 2 2 2 2 2 2 29 5" xfId="18776"/>
    <cellStyle name="Normal 2 2 2 2 2 2 2 2 2 2 2 2 2 2 2 2 2 2 2 2 2 2 29 6" xfId="21780"/>
    <cellStyle name="Normal 2 2 2 2 2 2 2 2 2 2 2 2 2 2 2 2 2 2 2 2 2 2 29 7" xfId="24686"/>
    <cellStyle name="Normal 2 2 2 2 2 2 2 2 2 2 2 2 2 2 2 2 2 2 2 2 2 2 29 8" xfId="28092"/>
    <cellStyle name="Normal 2 2 2 2 2 2 2 2 2 2 2 2 2 2 2 2 2 2 2 2 2 2 29 9" xfId="29792"/>
    <cellStyle name="Normal 2 2 2 2 2 2 2 2 2 2 2 2 2 2 2 2 2 2 2 2 2 2 29_Tabla M" xfId="37085"/>
    <cellStyle name="Normal 2 2 2 2 2 2 2 2 2 2 2 2 2 2 2 2 2 2 2 2 2 2 3" xfId="4836"/>
    <cellStyle name="Normal 2 2 2 2 2 2 2 2 2 2 2 2 2 2 2 2 2 2 2 2 2 2 3 10" xfId="34836"/>
    <cellStyle name="Normal 2 2 2 2 2 2 2 2 2 2 2 2 2 2 2 2 2 2 2 2 2 2 3 2" xfId="9442"/>
    <cellStyle name="Normal 2 2 2 2 2 2 2 2 2 2 2 2 2 2 2 2 2 2 2 2 2 2 3 3" xfId="12580"/>
    <cellStyle name="Normal 2 2 2 2 2 2 2 2 2 2 2 2 2 2 2 2 2 2 2 2 2 2 3 4" xfId="15699"/>
    <cellStyle name="Normal 2 2 2 2 2 2 2 2 2 2 2 2 2 2 2 2 2 2 2 2 2 2 3 5" xfId="18777"/>
    <cellStyle name="Normal 2 2 2 2 2 2 2 2 2 2 2 2 2 2 2 2 2 2 2 2 2 2 3 6" xfId="21781"/>
    <cellStyle name="Normal 2 2 2 2 2 2 2 2 2 2 2 2 2 2 2 2 2 2 2 2 2 2 3 7" xfId="24687"/>
    <cellStyle name="Normal 2 2 2 2 2 2 2 2 2 2 2 2 2 2 2 2 2 2 2 2 2 2 3 8" xfId="32450"/>
    <cellStyle name="Normal 2 2 2 2 2 2 2 2 2 2 2 2 2 2 2 2 2 2 2 2 2 2 3 9" xfId="33871"/>
    <cellStyle name="Normal 2 2 2 2 2 2 2 2 2 2 2 2 2 2 2 2 2 2 2 2 2 2 3_Tabla M" xfId="37086"/>
    <cellStyle name="Normal 2 2 2 2 2 2 2 2 2 2 2 2 2 2 2 2 2 2 2 2 2 2 30" xfId="4837"/>
    <cellStyle name="Normal 2 2 2 2 2 2 2 2 2 2 2 2 2 2 2 2 2 2 2 2 2 2 30 10" xfId="34383"/>
    <cellStyle name="Normal 2 2 2 2 2 2 2 2 2 2 2 2 2 2 2 2 2 2 2 2 2 2 30 2" xfId="9443"/>
    <cellStyle name="Normal 2 2 2 2 2 2 2 2 2 2 2 2 2 2 2 2 2 2 2 2 2 2 30 3" xfId="12581"/>
    <cellStyle name="Normal 2 2 2 2 2 2 2 2 2 2 2 2 2 2 2 2 2 2 2 2 2 2 30 4" xfId="15700"/>
    <cellStyle name="Normal 2 2 2 2 2 2 2 2 2 2 2 2 2 2 2 2 2 2 2 2 2 2 30 5" xfId="18778"/>
    <cellStyle name="Normal 2 2 2 2 2 2 2 2 2 2 2 2 2 2 2 2 2 2 2 2 2 2 30 6" xfId="21782"/>
    <cellStyle name="Normal 2 2 2 2 2 2 2 2 2 2 2 2 2 2 2 2 2 2 2 2 2 2 30 7" xfId="24688"/>
    <cellStyle name="Normal 2 2 2 2 2 2 2 2 2 2 2 2 2 2 2 2 2 2 2 2 2 2 30 8" xfId="31496"/>
    <cellStyle name="Normal 2 2 2 2 2 2 2 2 2 2 2 2 2 2 2 2 2 2 2 2 2 2 30 9" xfId="33111"/>
    <cellStyle name="Normal 2 2 2 2 2 2 2 2 2 2 2 2 2 2 2 2 2 2 2 2 2 2 30_Tabla M" xfId="37087"/>
    <cellStyle name="Normal 2 2 2 2 2 2 2 2 2 2 2 2 2 2 2 2 2 2 2 2 2 2 31" xfId="4838"/>
    <cellStyle name="Normal 2 2 2 2 2 2 2 2 2 2 2 2 2 2 2 2 2 2 2 2 2 2 31 10" xfId="27378"/>
    <cellStyle name="Normal 2 2 2 2 2 2 2 2 2 2 2 2 2 2 2 2 2 2 2 2 2 2 31 2" xfId="9444"/>
    <cellStyle name="Normal 2 2 2 2 2 2 2 2 2 2 2 2 2 2 2 2 2 2 2 2 2 2 31 3" xfId="12582"/>
    <cellStyle name="Normal 2 2 2 2 2 2 2 2 2 2 2 2 2 2 2 2 2 2 2 2 2 2 31 4" xfId="15701"/>
    <cellStyle name="Normal 2 2 2 2 2 2 2 2 2 2 2 2 2 2 2 2 2 2 2 2 2 2 31 5" xfId="18779"/>
    <cellStyle name="Normal 2 2 2 2 2 2 2 2 2 2 2 2 2 2 2 2 2 2 2 2 2 2 31 6" xfId="21783"/>
    <cellStyle name="Normal 2 2 2 2 2 2 2 2 2 2 2 2 2 2 2 2 2 2 2 2 2 2 31 7" xfId="24689"/>
    <cellStyle name="Normal 2 2 2 2 2 2 2 2 2 2 2 2 2 2 2 2 2 2 2 2 2 2 31 8" xfId="30387"/>
    <cellStyle name="Normal 2 2 2 2 2 2 2 2 2 2 2 2 2 2 2 2 2 2 2 2 2 2 31 9" xfId="30834"/>
    <cellStyle name="Normal 2 2 2 2 2 2 2 2 2 2 2 2 2 2 2 2 2 2 2 2 2 2 31_Tabla M" xfId="37088"/>
    <cellStyle name="Normal 2 2 2 2 2 2 2 2 2 2 2 2 2 2 2 2 2 2 2 2 2 2 32" xfId="4839"/>
    <cellStyle name="Normal 2 2 2 2 2 2 2 2 2 2 2 2 2 2 2 2 2 2 2 2 2 2 32 10" xfId="22304"/>
    <cellStyle name="Normal 2 2 2 2 2 2 2 2 2 2 2 2 2 2 2 2 2 2 2 2 2 2 32 2" xfId="9445"/>
    <cellStyle name="Normal 2 2 2 2 2 2 2 2 2 2 2 2 2 2 2 2 2 2 2 2 2 2 32 3" xfId="12583"/>
    <cellStyle name="Normal 2 2 2 2 2 2 2 2 2 2 2 2 2 2 2 2 2 2 2 2 2 2 32 4" xfId="15702"/>
    <cellStyle name="Normal 2 2 2 2 2 2 2 2 2 2 2 2 2 2 2 2 2 2 2 2 2 2 32 5" xfId="18780"/>
    <cellStyle name="Normal 2 2 2 2 2 2 2 2 2 2 2 2 2 2 2 2 2 2 2 2 2 2 32 6" xfId="21784"/>
    <cellStyle name="Normal 2 2 2 2 2 2 2 2 2 2 2 2 2 2 2 2 2 2 2 2 2 2 32 7" xfId="24690"/>
    <cellStyle name="Normal 2 2 2 2 2 2 2 2 2 2 2 2 2 2 2 2 2 2 2 2 2 2 32 8" xfId="29219"/>
    <cellStyle name="Normal 2 2 2 2 2 2 2 2 2 2 2 2 2 2 2 2 2 2 2 2 2 2 32 9" xfId="27220"/>
    <cellStyle name="Normal 2 2 2 2 2 2 2 2 2 2 2 2 2 2 2 2 2 2 2 2 2 2 32_Tabla M" xfId="37089"/>
    <cellStyle name="Normal 2 2 2 2 2 2 2 2 2 2 2 2 2 2 2 2 2 2 2 2 2 2 33" xfId="4840"/>
    <cellStyle name="Normal 2 2 2 2 2 2 2 2 2 2 2 2 2 2 2 2 2 2 2 2 2 2 33 10" xfId="30324"/>
    <cellStyle name="Normal 2 2 2 2 2 2 2 2 2 2 2 2 2 2 2 2 2 2 2 2 2 2 33 2" xfId="9446"/>
    <cellStyle name="Normal 2 2 2 2 2 2 2 2 2 2 2 2 2 2 2 2 2 2 2 2 2 2 33 3" xfId="12584"/>
    <cellStyle name="Normal 2 2 2 2 2 2 2 2 2 2 2 2 2 2 2 2 2 2 2 2 2 2 33 4" xfId="15703"/>
    <cellStyle name="Normal 2 2 2 2 2 2 2 2 2 2 2 2 2 2 2 2 2 2 2 2 2 2 33 5" xfId="18781"/>
    <cellStyle name="Normal 2 2 2 2 2 2 2 2 2 2 2 2 2 2 2 2 2 2 2 2 2 2 33 6" xfId="21785"/>
    <cellStyle name="Normal 2 2 2 2 2 2 2 2 2 2 2 2 2 2 2 2 2 2 2 2 2 2 33 7" xfId="24691"/>
    <cellStyle name="Normal 2 2 2 2 2 2 2 2 2 2 2 2 2 2 2 2 2 2 2 2 2 2 33 8" xfId="28091"/>
    <cellStyle name="Normal 2 2 2 2 2 2 2 2 2 2 2 2 2 2 2 2 2 2 2 2 2 2 33 9" xfId="30922"/>
    <cellStyle name="Normal 2 2 2 2 2 2 2 2 2 2 2 2 2 2 2 2 2 2 2 2 2 2 33_Tabla M" xfId="37090"/>
    <cellStyle name="Normal 2 2 2 2 2 2 2 2 2 2 2 2 2 2 2 2 2 2 2 2 2 2 34" xfId="4841"/>
    <cellStyle name="Normal 2 2 2 2 2 2 2 2 2 2 2 2 2 2 2 2 2 2 2 2 2 2 34 10" xfId="35851"/>
    <cellStyle name="Normal 2 2 2 2 2 2 2 2 2 2 2 2 2 2 2 2 2 2 2 2 2 2 34 2" xfId="9447"/>
    <cellStyle name="Normal 2 2 2 2 2 2 2 2 2 2 2 2 2 2 2 2 2 2 2 2 2 2 34 3" xfId="12585"/>
    <cellStyle name="Normal 2 2 2 2 2 2 2 2 2 2 2 2 2 2 2 2 2 2 2 2 2 2 34 4" xfId="15704"/>
    <cellStyle name="Normal 2 2 2 2 2 2 2 2 2 2 2 2 2 2 2 2 2 2 2 2 2 2 34 5" xfId="18782"/>
    <cellStyle name="Normal 2 2 2 2 2 2 2 2 2 2 2 2 2 2 2 2 2 2 2 2 2 2 34 6" xfId="21786"/>
    <cellStyle name="Normal 2 2 2 2 2 2 2 2 2 2 2 2 2 2 2 2 2 2 2 2 2 2 34 7" xfId="24692"/>
    <cellStyle name="Normal 2 2 2 2 2 2 2 2 2 2 2 2 2 2 2 2 2 2 2 2 2 2 34 8" xfId="32449"/>
    <cellStyle name="Normal 2 2 2 2 2 2 2 2 2 2 2 2 2 2 2 2 2 2 2 2 2 2 34 9" xfId="33870"/>
    <cellStyle name="Normal 2 2 2 2 2 2 2 2 2 2 2 2 2 2 2 2 2 2 2 2 2 2 34_Tabla M" xfId="37091"/>
    <cellStyle name="Normal 2 2 2 2 2 2 2 2 2 2 2 2 2 2 2 2 2 2 2 2 2 2 35" xfId="4842"/>
    <cellStyle name="Normal 2 2 2 2 2 2 2 2 2 2 2 2 2 2 2 2 2 2 2 2 2 2 35 10" xfId="35290"/>
    <cellStyle name="Normal 2 2 2 2 2 2 2 2 2 2 2 2 2 2 2 2 2 2 2 2 2 2 35 2" xfId="9448"/>
    <cellStyle name="Normal 2 2 2 2 2 2 2 2 2 2 2 2 2 2 2 2 2 2 2 2 2 2 35 3" xfId="12586"/>
    <cellStyle name="Normal 2 2 2 2 2 2 2 2 2 2 2 2 2 2 2 2 2 2 2 2 2 2 35 4" xfId="15705"/>
    <cellStyle name="Normal 2 2 2 2 2 2 2 2 2 2 2 2 2 2 2 2 2 2 2 2 2 2 35 5" xfId="18783"/>
    <cellStyle name="Normal 2 2 2 2 2 2 2 2 2 2 2 2 2 2 2 2 2 2 2 2 2 2 35 6" xfId="21787"/>
    <cellStyle name="Normal 2 2 2 2 2 2 2 2 2 2 2 2 2 2 2 2 2 2 2 2 2 2 35 7" xfId="24693"/>
    <cellStyle name="Normal 2 2 2 2 2 2 2 2 2 2 2 2 2 2 2 2 2 2 2 2 2 2 35 8" xfId="31495"/>
    <cellStyle name="Normal 2 2 2 2 2 2 2 2 2 2 2 2 2 2 2 2 2 2 2 2 2 2 35 9" xfId="33110"/>
    <cellStyle name="Normal 2 2 2 2 2 2 2 2 2 2 2 2 2 2 2 2 2 2 2 2 2 2 35_Tabla M" xfId="37092"/>
    <cellStyle name="Normal 2 2 2 2 2 2 2 2 2 2 2 2 2 2 2 2 2 2 2 2 2 2 36" xfId="4843"/>
    <cellStyle name="Normal 2 2 2 2 2 2 2 2 2 2 2 2 2 2 2 2 2 2 2 2 2 2 36 10" xfId="34835"/>
    <cellStyle name="Normal 2 2 2 2 2 2 2 2 2 2 2 2 2 2 2 2 2 2 2 2 2 2 36 2" xfId="9449"/>
    <cellStyle name="Normal 2 2 2 2 2 2 2 2 2 2 2 2 2 2 2 2 2 2 2 2 2 2 36 3" xfId="12587"/>
    <cellStyle name="Normal 2 2 2 2 2 2 2 2 2 2 2 2 2 2 2 2 2 2 2 2 2 2 36 4" xfId="15706"/>
    <cellStyle name="Normal 2 2 2 2 2 2 2 2 2 2 2 2 2 2 2 2 2 2 2 2 2 2 36 5" xfId="18784"/>
    <cellStyle name="Normal 2 2 2 2 2 2 2 2 2 2 2 2 2 2 2 2 2 2 2 2 2 2 36 6" xfId="21788"/>
    <cellStyle name="Normal 2 2 2 2 2 2 2 2 2 2 2 2 2 2 2 2 2 2 2 2 2 2 36 7" xfId="24694"/>
    <cellStyle name="Normal 2 2 2 2 2 2 2 2 2 2 2 2 2 2 2 2 2 2 2 2 2 2 36 8" xfId="30386"/>
    <cellStyle name="Normal 2 2 2 2 2 2 2 2 2 2 2 2 2 2 2 2 2 2 2 2 2 2 36 9" xfId="27004"/>
    <cellStyle name="Normal 2 2 2 2 2 2 2 2 2 2 2 2 2 2 2 2 2 2 2 2 2 2 36_Tabla M" xfId="37093"/>
    <cellStyle name="Normal 2 2 2 2 2 2 2 2 2 2 2 2 2 2 2 2 2 2 2 2 2 2 37" xfId="4844"/>
    <cellStyle name="Normal 2 2 2 2 2 2 2 2 2 2 2 2 2 2 2 2 2 2 2 2 2 2 37 10" xfId="34382"/>
    <cellStyle name="Normal 2 2 2 2 2 2 2 2 2 2 2 2 2 2 2 2 2 2 2 2 2 2 37 2" xfId="9450"/>
    <cellStyle name="Normal 2 2 2 2 2 2 2 2 2 2 2 2 2 2 2 2 2 2 2 2 2 2 37 3" xfId="12588"/>
    <cellStyle name="Normal 2 2 2 2 2 2 2 2 2 2 2 2 2 2 2 2 2 2 2 2 2 2 37 4" xfId="15707"/>
    <cellStyle name="Normal 2 2 2 2 2 2 2 2 2 2 2 2 2 2 2 2 2 2 2 2 2 2 37 5" xfId="18785"/>
    <cellStyle name="Normal 2 2 2 2 2 2 2 2 2 2 2 2 2 2 2 2 2 2 2 2 2 2 37 6" xfId="21789"/>
    <cellStyle name="Normal 2 2 2 2 2 2 2 2 2 2 2 2 2 2 2 2 2 2 2 2 2 2 37 7" xfId="24695"/>
    <cellStyle name="Normal 2 2 2 2 2 2 2 2 2 2 2 2 2 2 2 2 2 2 2 2 2 2 37 8" xfId="29218"/>
    <cellStyle name="Normal 2 2 2 2 2 2 2 2 2 2 2 2 2 2 2 2 2 2 2 2 2 2 37 9" xfId="28378"/>
    <cellStyle name="Normal 2 2 2 2 2 2 2 2 2 2 2 2 2 2 2 2 2 2 2 2 2 2 37_Tabla M" xfId="37094"/>
    <cellStyle name="Normal 2 2 2 2 2 2 2 2 2 2 2 2 2 2 2 2 2 2 2 2 2 2 38" xfId="4845"/>
    <cellStyle name="Normal 2 2 2 2 2 2 2 2 2 2 2 2 2 2 2 2 2 2 2 2 2 2 38 10" xfId="27193"/>
    <cellStyle name="Normal 2 2 2 2 2 2 2 2 2 2 2 2 2 2 2 2 2 2 2 2 2 2 38 2" xfId="9451"/>
    <cellStyle name="Normal 2 2 2 2 2 2 2 2 2 2 2 2 2 2 2 2 2 2 2 2 2 2 38 3" xfId="12589"/>
    <cellStyle name="Normal 2 2 2 2 2 2 2 2 2 2 2 2 2 2 2 2 2 2 2 2 2 2 38 4" xfId="15708"/>
    <cellStyle name="Normal 2 2 2 2 2 2 2 2 2 2 2 2 2 2 2 2 2 2 2 2 2 2 38 5" xfId="18786"/>
    <cellStyle name="Normal 2 2 2 2 2 2 2 2 2 2 2 2 2 2 2 2 2 2 2 2 2 2 38 6" xfId="21790"/>
    <cellStyle name="Normal 2 2 2 2 2 2 2 2 2 2 2 2 2 2 2 2 2 2 2 2 2 2 38 7" xfId="24696"/>
    <cellStyle name="Normal 2 2 2 2 2 2 2 2 2 2 2 2 2 2 2 2 2 2 2 2 2 2 38 8" xfId="28090"/>
    <cellStyle name="Normal 2 2 2 2 2 2 2 2 2 2 2 2 2 2 2 2 2 2 2 2 2 2 38 9" xfId="31915"/>
    <cellStyle name="Normal 2 2 2 2 2 2 2 2 2 2 2 2 2 2 2 2 2 2 2 2 2 2 38_Tabla M" xfId="37095"/>
    <cellStyle name="Normal 2 2 2 2 2 2 2 2 2 2 2 2 2 2 2 2 2 2 2 2 2 2 39" xfId="4846"/>
    <cellStyle name="Normal 2 2 2 2 2 2 2 2 2 2 2 2 2 2 2 2 2 2 2 2 2 2 39 10" xfId="33355"/>
    <cellStyle name="Normal 2 2 2 2 2 2 2 2 2 2 2 2 2 2 2 2 2 2 2 2 2 2 39 2" xfId="9452"/>
    <cellStyle name="Normal 2 2 2 2 2 2 2 2 2 2 2 2 2 2 2 2 2 2 2 2 2 2 39 3" xfId="12590"/>
    <cellStyle name="Normal 2 2 2 2 2 2 2 2 2 2 2 2 2 2 2 2 2 2 2 2 2 2 39 4" xfId="15709"/>
    <cellStyle name="Normal 2 2 2 2 2 2 2 2 2 2 2 2 2 2 2 2 2 2 2 2 2 2 39 5" xfId="18787"/>
    <cellStyle name="Normal 2 2 2 2 2 2 2 2 2 2 2 2 2 2 2 2 2 2 2 2 2 2 39 6" xfId="21791"/>
    <cellStyle name="Normal 2 2 2 2 2 2 2 2 2 2 2 2 2 2 2 2 2 2 2 2 2 2 39 7" xfId="24697"/>
    <cellStyle name="Normal 2 2 2 2 2 2 2 2 2 2 2 2 2 2 2 2 2 2 2 2 2 2 39 8" xfId="32448"/>
    <cellStyle name="Normal 2 2 2 2 2 2 2 2 2 2 2 2 2 2 2 2 2 2 2 2 2 2 39 9" xfId="33869"/>
    <cellStyle name="Normal 2 2 2 2 2 2 2 2 2 2 2 2 2 2 2 2 2 2 2 2 2 2 39_Tabla M" xfId="37096"/>
    <cellStyle name="Normal 2 2 2 2 2 2 2 2 2 2 2 2 2 2 2 2 2 2 2 2 2 2 4" xfId="4847"/>
    <cellStyle name="Normal 2 2 2 2 2 2 2 2 2 2 2 2 2 2 2 2 2 2 2 2 2 2 4 10" xfId="29659"/>
    <cellStyle name="Normal 2 2 2 2 2 2 2 2 2 2 2 2 2 2 2 2 2 2 2 2 2 2 4 2" xfId="9453"/>
    <cellStyle name="Normal 2 2 2 2 2 2 2 2 2 2 2 2 2 2 2 2 2 2 2 2 2 2 4 3" xfId="12591"/>
    <cellStyle name="Normal 2 2 2 2 2 2 2 2 2 2 2 2 2 2 2 2 2 2 2 2 2 2 4 4" xfId="15710"/>
    <cellStyle name="Normal 2 2 2 2 2 2 2 2 2 2 2 2 2 2 2 2 2 2 2 2 2 2 4 5" xfId="18788"/>
    <cellStyle name="Normal 2 2 2 2 2 2 2 2 2 2 2 2 2 2 2 2 2 2 2 2 2 2 4 6" xfId="21792"/>
    <cellStyle name="Normal 2 2 2 2 2 2 2 2 2 2 2 2 2 2 2 2 2 2 2 2 2 2 4 7" xfId="24698"/>
    <cellStyle name="Normal 2 2 2 2 2 2 2 2 2 2 2 2 2 2 2 2 2 2 2 2 2 2 4 8" xfId="31494"/>
    <cellStyle name="Normal 2 2 2 2 2 2 2 2 2 2 2 2 2 2 2 2 2 2 2 2 2 2 4 9" xfId="33109"/>
    <cellStyle name="Normal 2 2 2 2 2 2 2 2 2 2 2 2 2 2 2 2 2 2 2 2 2 2 4_Tabla M" xfId="37097"/>
    <cellStyle name="Normal 2 2 2 2 2 2 2 2 2 2 2 2 2 2 2 2 2 2 2 2 2 2 40" xfId="4848"/>
    <cellStyle name="Normal 2 2 2 2 2 2 2 2 2 2 2 2 2 2 2 2 2 2 2 2 2 2 40 10" xfId="35491"/>
    <cellStyle name="Normal 2 2 2 2 2 2 2 2 2 2 2 2 2 2 2 2 2 2 2 2 2 2 40 2" xfId="9454"/>
    <cellStyle name="Normal 2 2 2 2 2 2 2 2 2 2 2 2 2 2 2 2 2 2 2 2 2 2 40 3" xfId="12592"/>
    <cellStyle name="Normal 2 2 2 2 2 2 2 2 2 2 2 2 2 2 2 2 2 2 2 2 2 2 40 4" xfId="15711"/>
    <cellStyle name="Normal 2 2 2 2 2 2 2 2 2 2 2 2 2 2 2 2 2 2 2 2 2 2 40 5" xfId="18789"/>
    <cellStyle name="Normal 2 2 2 2 2 2 2 2 2 2 2 2 2 2 2 2 2 2 2 2 2 2 40 6" xfId="21793"/>
    <cellStyle name="Normal 2 2 2 2 2 2 2 2 2 2 2 2 2 2 2 2 2 2 2 2 2 2 40 7" xfId="24699"/>
    <cellStyle name="Normal 2 2 2 2 2 2 2 2 2 2 2 2 2 2 2 2 2 2 2 2 2 2 40 8" xfId="30385"/>
    <cellStyle name="Normal 2 2 2 2 2 2 2 2 2 2 2 2 2 2 2 2 2 2 2 2 2 2 40 9" xfId="27395"/>
    <cellStyle name="Normal 2 2 2 2 2 2 2 2 2 2 2 2 2 2 2 2 2 2 2 2 2 2 40_Tabla M" xfId="37098"/>
    <cellStyle name="Normal 2 2 2 2 2 2 2 2 2 2 2 2 2 2 2 2 2 2 2 2 2 2 41" xfId="4849"/>
    <cellStyle name="Normal 2 2 2 2 2 2 2 2 2 2 2 2 2 2 2 2 2 2 2 2 2 2 41 10" xfId="35289"/>
    <cellStyle name="Normal 2 2 2 2 2 2 2 2 2 2 2 2 2 2 2 2 2 2 2 2 2 2 41 2" xfId="9455"/>
    <cellStyle name="Normal 2 2 2 2 2 2 2 2 2 2 2 2 2 2 2 2 2 2 2 2 2 2 41 3" xfId="12593"/>
    <cellStyle name="Normal 2 2 2 2 2 2 2 2 2 2 2 2 2 2 2 2 2 2 2 2 2 2 41 4" xfId="15712"/>
    <cellStyle name="Normal 2 2 2 2 2 2 2 2 2 2 2 2 2 2 2 2 2 2 2 2 2 2 41 5" xfId="18790"/>
    <cellStyle name="Normal 2 2 2 2 2 2 2 2 2 2 2 2 2 2 2 2 2 2 2 2 2 2 41 6" xfId="21794"/>
    <cellStyle name="Normal 2 2 2 2 2 2 2 2 2 2 2 2 2 2 2 2 2 2 2 2 2 2 41 7" xfId="24700"/>
    <cellStyle name="Normal 2 2 2 2 2 2 2 2 2 2 2 2 2 2 2 2 2 2 2 2 2 2 41 8" xfId="29217"/>
    <cellStyle name="Normal 2 2 2 2 2 2 2 2 2 2 2 2 2 2 2 2 2 2 2 2 2 2 41 9" xfId="29510"/>
    <cellStyle name="Normal 2 2 2 2 2 2 2 2 2 2 2 2 2 2 2 2 2 2 2 2 2 2 41_Tabla M" xfId="37099"/>
    <cellStyle name="Normal 2 2 2 2 2 2 2 2 2 2 2 2 2 2 2 2 2 2 2 2 2 2 42" xfId="4850"/>
    <cellStyle name="Normal 2 2 2 2 2 2 2 2 2 2 2 2 2 2 2 2 2 2 2 2 2 2 42 10" xfId="34834"/>
    <cellStyle name="Normal 2 2 2 2 2 2 2 2 2 2 2 2 2 2 2 2 2 2 2 2 2 2 42 2" xfId="9456"/>
    <cellStyle name="Normal 2 2 2 2 2 2 2 2 2 2 2 2 2 2 2 2 2 2 2 2 2 2 42 3" xfId="12594"/>
    <cellStyle name="Normal 2 2 2 2 2 2 2 2 2 2 2 2 2 2 2 2 2 2 2 2 2 2 42 4" xfId="15713"/>
    <cellStyle name="Normal 2 2 2 2 2 2 2 2 2 2 2 2 2 2 2 2 2 2 2 2 2 2 42 5" xfId="18791"/>
    <cellStyle name="Normal 2 2 2 2 2 2 2 2 2 2 2 2 2 2 2 2 2 2 2 2 2 2 42 6" xfId="21795"/>
    <cellStyle name="Normal 2 2 2 2 2 2 2 2 2 2 2 2 2 2 2 2 2 2 2 2 2 2 42 7" xfId="24701"/>
    <cellStyle name="Normal 2 2 2 2 2 2 2 2 2 2 2 2 2 2 2 2 2 2 2 2 2 2 42 8" xfId="28089"/>
    <cellStyle name="Normal 2 2 2 2 2 2 2 2 2 2 2 2 2 2 2 2 2 2 2 2 2 2 42 9" xfId="27500"/>
    <cellStyle name="Normal 2 2 2 2 2 2 2 2 2 2 2 2 2 2 2 2 2 2 2 2 2 2 42_Tabla M" xfId="37100"/>
    <cellStyle name="Normal 2 2 2 2 2 2 2 2 2 2 2 2 2 2 2 2 2 2 2 2 2 2 43" xfId="4851"/>
    <cellStyle name="Normal 2 2 2 2 2 2 2 2 2 2 2 2 2 2 2 2 2 2 2 2 2 2 43 10" xfId="34381"/>
    <cellStyle name="Normal 2 2 2 2 2 2 2 2 2 2 2 2 2 2 2 2 2 2 2 2 2 2 43 2" xfId="9457"/>
    <cellStyle name="Normal 2 2 2 2 2 2 2 2 2 2 2 2 2 2 2 2 2 2 2 2 2 2 43 3" xfId="12595"/>
    <cellStyle name="Normal 2 2 2 2 2 2 2 2 2 2 2 2 2 2 2 2 2 2 2 2 2 2 43 4" xfId="15714"/>
    <cellStyle name="Normal 2 2 2 2 2 2 2 2 2 2 2 2 2 2 2 2 2 2 2 2 2 2 43 5" xfId="18792"/>
    <cellStyle name="Normal 2 2 2 2 2 2 2 2 2 2 2 2 2 2 2 2 2 2 2 2 2 2 43 6" xfId="21796"/>
    <cellStyle name="Normal 2 2 2 2 2 2 2 2 2 2 2 2 2 2 2 2 2 2 2 2 2 2 43 7" xfId="24702"/>
    <cellStyle name="Normal 2 2 2 2 2 2 2 2 2 2 2 2 2 2 2 2 2 2 2 2 2 2 43 8" xfId="32447"/>
    <cellStyle name="Normal 2 2 2 2 2 2 2 2 2 2 2 2 2 2 2 2 2 2 2 2 2 2 43 9" xfId="33868"/>
    <cellStyle name="Normal 2 2 2 2 2 2 2 2 2 2 2 2 2 2 2 2 2 2 2 2 2 2 43_Tabla M" xfId="37101"/>
    <cellStyle name="Normal 2 2 2 2 2 2 2 2 2 2 2 2 2 2 2 2 2 2 2 2 2 2 44" xfId="4852"/>
    <cellStyle name="Normal 2 2 2 2 2 2 2 2 2 2 2 2 2 2 2 2 2 2 2 2 2 2 44 10" xfId="27602"/>
    <cellStyle name="Normal 2 2 2 2 2 2 2 2 2 2 2 2 2 2 2 2 2 2 2 2 2 2 44 2" xfId="9458"/>
    <cellStyle name="Normal 2 2 2 2 2 2 2 2 2 2 2 2 2 2 2 2 2 2 2 2 2 2 44 3" xfId="12596"/>
    <cellStyle name="Normal 2 2 2 2 2 2 2 2 2 2 2 2 2 2 2 2 2 2 2 2 2 2 44 4" xfId="15715"/>
    <cellStyle name="Normal 2 2 2 2 2 2 2 2 2 2 2 2 2 2 2 2 2 2 2 2 2 2 44 5" xfId="18793"/>
    <cellStyle name="Normal 2 2 2 2 2 2 2 2 2 2 2 2 2 2 2 2 2 2 2 2 2 2 44 6" xfId="21797"/>
    <cellStyle name="Normal 2 2 2 2 2 2 2 2 2 2 2 2 2 2 2 2 2 2 2 2 2 2 44 7" xfId="24703"/>
    <cellStyle name="Normal 2 2 2 2 2 2 2 2 2 2 2 2 2 2 2 2 2 2 2 2 2 2 44 8" xfId="31493"/>
    <cellStyle name="Normal 2 2 2 2 2 2 2 2 2 2 2 2 2 2 2 2 2 2 2 2 2 2 44 9" xfId="33108"/>
    <cellStyle name="Normal 2 2 2 2 2 2 2 2 2 2 2 2 2 2 2 2 2 2 2 2 2 2 44_Tabla M" xfId="37102"/>
    <cellStyle name="Normal 2 2 2 2 2 2 2 2 2 2 2 2 2 2 2 2 2 2 2 2 2 2 45" xfId="4853"/>
    <cellStyle name="Normal 2 2 2 2 2 2 2 2 2 2 2 2 2 2 2 2 2 2 2 2 2 2 45 10" xfId="29947"/>
    <cellStyle name="Normal 2 2 2 2 2 2 2 2 2 2 2 2 2 2 2 2 2 2 2 2 2 2 45 2" xfId="9459"/>
    <cellStyle name="Normal 2 2 2 2 2 2 2 2 2 2 2 2 2 2 2 2 2 2 2 2 2 2 45 3" xfId="12597"/>
    <cellStyle name="Normal 2 2 2 2 2 2 2 2 2 2 2 2 2 2 2 2 2 2 2 2 2 2 45 4" xfId="15716"/>
    <cellStyle name="Normal 2 2 2 2 2 2 2 2 2 2 2 2 2 2 2 2 2 2 2 2 2 2 45 5" xfId="18794"/>
    <cellStyle name="Normal 2 2 2 2 2 2 2 2 2 2 2 2 2 2 2 2 2 2 2 2 2 2 45 6" xfId="21798"/>
    <cellStyle name="Normal 2 2 2 2 2 2 2 2 2 2 2 2 2 2 2 2 2 2 2 2 2 2 45 7" xfId="24704"/>
    <cellStyle name="Normal 2 2 2 2 2 2 2 2 2 2 2 2 2 2 2 2 2 2 2 2 2 2 45 8" xfId="30384"/>
    <cellStyle name="Normal 2 2 2 2 2 2 2 2 2 2 2 2 2 2 2 2 2 2 2 2 2 2 45 9" xfId="28540"/>
    <cellStyle name="Normal 2 2 2 2 2 2 2 2 2 2 2 2 2 2 2 2 2 2 2 2 2 2 45_Tabla M" xfId="37103"/>
    <cellStyle name="Normal 2 2 2 2 2 2 2 2 2 2 2 2 2 2 2 2 2 2 2 2 2 2 46" xfId="4854"/>
    <cellStyle name="Normal 2 2 2 2 2 2 2 2 2 2 2 2 2 2 2 2 2 2 2 2 2 2 46 10" xfId="27137"/>
    <cellStyle name="Normal 2 2 2 2 2 2 2 2 2 2 2 2 2 2 2 2 2 2 2 2 2 2 46 2" xfId="9460"/>
    <cellStyle name="Normal 2 2 2 2 2 2 2 2 2 2 2 2 2 2 2 2 2 2 2 2 2 2 46 3" xfId="12598"/>
    <cellStyle name="Normal 2 2 2 2 2 2 2 2 2 2 2 2 2 2 2 2 2 2 2 2 2 2 46 4" xfId="15717"/>
    <cellStyle name="Normal 2 2 2 2 2 2 2 2 2 2 2 2 2 2 2 2 2 2 2 2 2 2 46 5" xfId="18795"/>
    <cellStyle name="Normal 2 2 2 2 2 2 2 2 2 2 2 2 2 2 2 2 2 2 2 2 2 2 46 6" xfId="21799"/>
    <cellStyle name="Normal 2 2 2 2 2 2 2 2 2 2 2 2 2 2 2 2 2 2 2 2 2 2 46 7" xfId="24705"/>
    <cellStyle name="Normal 2 2 2 2 2 2 2 2 2 2 2 2 2 2 2 2 2 2 2 2 2 2 46 8" xfId="29216"/>
    <cellStyle name="Normal 2 2 2 2 2 2 2 2 2 2 2 2 2 2 2 2 2 2 2 2 2 2 46 9" xfId="30671"/>
    <cellStyle name="Normal 2 2 2 2 2 2 2 2 2 2 2 2 2 2 2 2 2 2 2 2 2 2 46_Tabla M" xfId="37104"/>
    <cellStyle name="Normal 2 2 2 2 2 2 2 2 2 2 2 2 2 2 2 2 2 2 2 2 2 2 47" xfId="4855"/>
    <cellStyle name="Normal 2 2 2 2 2 2 2 2 2 2 2 2 2 2 2 2 2 2 2 2 2 2 47 10" xfId="35578"/>
    <cellStyle name="Normal 2 2 2 2 2 2 2 2 2 2 2 2 2 2 2 2 2 2 2 2 2 2 47 2" xfId="9461"/>
    <cellStyle name="Normal 2 2 2 2 2 2 2 2 2 2 2 2 2 2 2 2 2 2 2 2 2 2 47 3" xfId="12599"/>
    <cellStyle name="Normal 2 2 2 2 2 2 2 2 2 2 2 2 2 2 2 2 2 2 2 2 2 2 47 4" xfId="15718"/>
    <cellStyle name="Normal 2 2 2 2 2 2 2 2 2 2 2 2 2 2 2 2 2 2 2 2 2 2 47 5" xfId="18796"/>
    <cellStyle name="Normal 2 2 2 2 2 2 2 2 2 2 2 2 2 2 2 2 2 2 2 2 2 2 47 6" xfId="21800"/>
    <cellStyle name="Normal 2 2 2 2 2 2 2 2 2 2 2 2 2 2 2 2 2 2 2 2 2 2 47 7" xfId="24706"/>
    <cellStyle name="Normal 2 2 2 2 2 2 2 2 2 2 2 2 2 2 2 2 2 2 2 2 2 2 47 8" xfId="28088"/>
    <cellStyle name="Normal 2 2 2 2 2 2 2 2 2 2 2 2 2 2 2 2 2 2 2 2 2 2 47 9" xfId="28634"/>
    <cellStyle name="Normal 2 2 2 2 2 2 2 2 2 2 2 2 2 2 2 2 2 2 2 2 2 2 47_Tabla M" xfId="37105"/>
    <cellStyle name="Normal 2 2 2 2 2 2 2 2 2 2 2 2 2 2 2 2 2 2 2 2 2 2 48" xfId="4856"/>
    <cellStyle name="Normal 2 2 2 2 2 2 2 2 2 2 2 2 2 2 2 2 2 2 2 2 2 2 48 10" xfId="35288"/>
    <cellStyle name="Normal 2 2 2 2 2 2 2 2 2 2 2 2 2 2 2 2 2 2 2 2 2 2 48 2" xfId="9462"/>
    <cellStyle name="Normal 2 2 2 2 2 2 2 2 2 2 2 2 2 2 2 2 2 2 2 2 2 2 48 3" xfId="12600"/>
    <cellStyle name="Normal 2 2 2 2 2 2 2 2 2 2 2 2 2 2 2 2 2 2 2 2 2 2 48 4" xfId="15719"/>
    <cellStyle name="Normal 2 2 2 2 2 2 2 2 2 2 2 2 2 2 2 2 2 2 2 2 2 2 48 5" xfId="18797"/>
    <cellStyle name="Normal 2 2 2 2 2 2 2 2 2 2 2 2 2 2 2 2 2 2 2 2 2 2 48 6" xfId="21801"/>
    <cellStyle name="Normal 2 2 2 2 2 2 2 2 2 2 2 2 2 2 2 2 2 2 2 2 2 2 48 7" xfId="24707"/>
    <cellStyle name="Normal 2 2 2 2 2 2 2 2 2 2 2 2 2 2 2 2 2 2 2 2 2 2 48 8" xfId="32446"/>
    <cellStyle name="Normal 2 2 2 2 2 2 2 2 2 2 2 2 2 2 2 2 2 2 2 2 2 2 48 9" xfId="33867"/>
    <cellStyle name="Normal 2 2 2 2 2 2 2 2 2 2 2 2 2 2 2 2 2 2 2 2 2 2 48_Tabla M" xfId="37106"/>
    <cellStyle name="Normal 2 2 2 2 2 2 2 2 2 2 2 2 2 2 2 2 2 2 2 2 2 2 49" xfId="4857"/>
    <cellStyle name="Normal 2 2 2 2 2 2 2 2 2 2 2 2 2 2 2 2 2 2 2 2 2 2 49 10" xfId="34833"/>
    <cellStyle name="Normal 2 2 2 2 2 2 2 2 2 2 2 2 2 2 2 2 2 2 2 2 2 2 49 2" xfId="9463"/>
    <cellStyle name="Normal 2 2 2 2 2 2 2 2 2 2 2 2 2 2 2 2 2 2 2 2 2 2 49 3" xfId="12601"/>
    <cellStyle name="Normal 2 2 2 2 2 2 2 2 2 2 2 2 2 2 2 2 2 2 2 2 2 2 49 4" xfId="15720"/>
    <cellStyle name="Normal 2 2 2 2 2 2 2 2 2 2 2 2 2 2 2 2 2 2 2 2 2 2 49 5" xfId="18798"/>
    <cellStyle name="Normal 2 2 2 2 2 2 2 2 2 2 2 2 2 2 2 2 2 2 2 2 2 2 49 6" xfId="21802"/>
    <cellStyle name="Normal 2 2 2 2 2 2 2 2 2 2 2 2 2 2 2 2 2 2 2 2 2 2 49 7" xfId="24708"/>
    <cellStyle name="Normal 2 2 2 2 2 2 2 2 2 2 2 2 2 2 2 2 2 2 2 2 2 2 49 8" xfId="31492"/>
    <cellStyle name="Normal 2 2 2 2 2 2 2 2 2 2 2 2 2 2 2 2 2 2 2 2 2 2 49 9" xfId="33107"/>
    <cellStyle name="Normal 2 2 2 2 2 2 2 2 2 2 2 2 2 2 2 2 2 2 2 2 2 2 49_Tabla M" xfId="37107"/>
    <cellStyle name="Normal 2 2 2 2 2 2 2 2 2 2 2 2 2 2 2 2 2 2 2 2 2 2 5" xfId="4858"/>
    <cellStyle name="Normal 2 2 2 2 2 2 2 2 2 2 2 2 2 2 2 2 2 2 2 2 2 2 5 10" xfId="34380"/>
    <cellStyle name="Normal 2 2 2 2 2 2 2 2 2 2 2 2 2 2 2 2 2 2 2 2 2 2 5 2" xfId="9464"/>
    <cellStyle name="Normal 2 2 2 2 2 2 2 2 2 2 2 2 2 2 2 2 2 2 2 2 2 2 5 3" xfId="12602"/>
    <cellStyle name="Normal 2 2 2 2 2 2 2 2 2 2 2 2 2 2 2 2 2 2 2 2 2 2 5 4" xfId="15721"/>
    <cellStyle name="Normal 2 2 2 2 2 2 2 2 2 2 2 2 2 2 2 2 2 2 2 2 2 2 5 5" xfId="18799"/>
    <cellStyle name="Normal 2 2 2 2 2 2 2 2 2 2 2 2 2 2 2 2 2 2 2 2 2 2 5 6" xfId="21803"/>
    <cellStyle name="Normal 2 2 2 2 2 2 2 2 2 2 2 2 2 2 2 2 2 2 2 2 2 2 5 7" xfId="24709"/>
    <cellStyle name="Normal 2 2 2 2 2 2 2 2 2 2 2 2 2 2 2 2 2 2 2 2 2 2 5 8" xfId="30383"/>
    <cellStyle name="Normal 2 2 2 2 2 2 2 2 2 2 2 2 2 2 2 2 2 2 2 2 2 2 5 9" xfId="29689"/>
    <cellStyle name="Normal 2 2 2 2 2 2 2 2 2 2 2 2 2 2 2 2 2 2 2 2 2 2 5_Tabla M" xfId="37108"/>
    <cellStyle name="Normal 2 2 2 2 2 2 2 2 2 2 2 2 2 2 2 2 2 2 2 2 2 2 50" xfId="4859"/>
    <cellStyle name="Normal 2 2 2 2 2 2 2 2 2 2 2 2 2 2 2 2 2 2 2 2 2 2 50 10" xfId="32027"/>
    <cellStyle name="Normal 2 2 2 2 2 2 2 2 2 2 2 2 2 2 2 2 2 2 2 2 2 2 50 2" xfId="9465"/>
    <cellStyle name="Normal 2 2 2 2 2 2 2 2 2 2 2 2 2 2 2 2 2 2 2 2 2 2 50 3" xfId="12603"/>
    <cellStyle name="Normal 2 2 2 2 2 2 2 2 2 2 2 2 2 2 2 2 2 2 2 2 2 2 50 4" xfId="15722"/>
    <cellStyle name="Normal 2 2 2 2 2 2 2 2 2 2 2 2 2 2 2 2 2 2 2 2 2 2 50 5" xfId="18800"/>
    <cellStyle name="Normal 2 2 2 2 2 2 2 2 2 2 2 2 2 2 2 2 2 2 2 2 2 2 50 6" xfId="21804"/>
    <cellStyle name="Normal 2 2 2 2 2 2 2 2 2 2 2 2 2 2 2 2 2 2 2 2 2 2 50 7" xfId="24710"/>
    <cellStyle name="Normal 2 2 2 2 2 2 2 2 2 2 2 2 2 2 2 2 2 2 2 2 2 2 50 8" xfId="29215"/>
    <cellStyle name="Normal 2 2 2 2 2 2 2 2 2 2 2 2 2 2 2 2 2 2 2 2 2 2 50 9" xfId="31787"/>
    <cellStyle name="Normal 2 2 2 2 2 2 2 2 2 2 2 2 2 2 2 2 2 2 2 2 2 2 50_Tabla M" xfId="37109"/>
    <cellStyle name="Normal 2 2 2 2 2 2 2 2 2 2 2 2 2 2 2 2 2 2 2 2 2 2 51" xfId="4860"/>
    <cellStyle name="Normal 2 2 2 2 2 2 2 2 2 2 2 2 2 2 2 2 2 2 2 2 2 2 51 10" xfId="31872"/>
    <cellStyle name="Normal 2 2 2 2 2 2 2 2 2 2 2 2 2 2 2 2 2 2 2 2 2 2 51 2" xfId="9466"/>
    <cellStyle name="Normal 2 2 2 2 2 2 2 2 2 2 2 2 2 2 2 2 2 2 2 2 2 2 51 3" xfId="12604"/>
    <cellStyle name="Normal 2 2 2 2 2 2 2 2 2 2 2 2 2 2 2 2 2 2 2 2 2 2 51 4" xfId="15723"/>
    <cellStyle name="Normal 2 2 2 2 2 2 2 2 2 2 2 2 2 2 2 2 2 2 2 2 2 2 51 5" xfId="18801"/>
    <cellStyle name="Normal 2 2 2 2 2 2 2 2 2 2 2 2 2 2 2 2 2 2 2 2 2 2 51 6" xfId="21805"/>
    <cellStyle name="Normal 2 2 2 2 2 2 2 2 2 2 2 2 2 2 2 2 2 2 2 2 2 2 51 7" xfId="24711"/>
    <cellStyle name="Normal 2 2 2 2 2 2 2 2 2 2 2 2 2 2 2 2 2 2 2 2 2 2 51 8" xfId="28087"/>
    <cellStyle name="Normal 2 2 2 2 2 2 2 2 2 2 2 2 2 2 2 2 2 2 2 2 2 2 51 9" xfId="29793"/>
    <cellStyle name="Normal 2 2 2 2 2 2 2 2 2 2 2 2 2 2 2 2 2 2 2 2 2 2 51_Tabla M" xfId="37110"/>
    <cellStyle name="Normal 2 2 2 2 2 2 2 2 2 2 2 2 2 2 2 2 2 2 2 2 2 2 52" xfId="4861"/>
    <cellStyle name="Normal 2 2 2 2 2 2 2 2 2 2 2 2 2 2 2 2 2 2 2 2 2 2 52 10" xfId="27610"/>
    <cellStyle name="Normal 2 2 2 2 2 2 2 2 2 2 2 2 2 2 2 2 2 2 2 2 2 2 52 2" xfId="9467"/>
    <cellStyle name="Normal 2 2 2 2 2 2 2 2 2 2 2 2 2 2 2 2 2 2 2 2 2 2 52 3" xfId="12605"/>
    <cellStyle name="Normal 2 2 2 2 2 2 2 2 2 2 2 2 2 2 2 2 2 2 2 2 2 2 52 4" xfId="15724"/>
    <cellStyle name="Normal 2 2 2 2 2 2 2 2 2 2 2 2 2 2 2 2 2 2 2 2 2 2 52 5" xfId="18802"/>
    <cellStyle name="Normal 2 2 2 2 2 2 2 2 2 2 2 2 2 2 2 2 2 2 2 2 2 2 52 6" xfId="21806"/>
    <cellStyle name="Normal 2 2 2 2 2 2 2 2 2 2 2 2 2 2 2 2 2 2 2 2 2 2 52 7" xfId="24712"/>
    <cellStyle name="Normal 2 2 2 2 2 2 2 2 2 2 2 2 2 2 2 2 2 2 2 2 2 2 52 8" xfId="32445"/>
    <cellStyle name="Normal 2 2 2 2 2 2 2 2 2 2 2 2 2 2 2 2 2 2 2 2 2 2 52 9" xfId="33866"/>
    <cellStyle name="Normal 2 2 2 2 2 2 2 2 2 2 2 2 2 2 2 2 2 2 2 2 2 2 52_Tabla M" xfId="37111"/>
    <cellStyle name="Normal 2 2 2 2 2 2 2 2 2 2 2 2 2 2 2 2 2 2 2 2 2 2 53" xfId="4862"/>
    <cellStyle name="Normal 2 2 2 2 2 2 2 2 2 2 2 2 2 2 2 2 2 2 2 2 2 2 53 10" xfId="35667"/>
    <cellStyle name="Normal 2 2 2 2 2 2 2 2 2 2 2 2 2 2 2 2 2 2 2 2 2 2 53 2" xfId="9468"/>
    <cellStyle name="Normal 2 2 2 2 2 2 2 2 2 2 2 2 2 2 2 2 2 2 2 2 2 2 53 3" xfId="12606"/>
    <cellStyle name="Normal 2 2 2 2 2 2 2 2 2 2 2 2 2 2 2 2 2 2 2 2 2 2 53 4" xfId="15725"/>
    <cellStyle name="Normal 2 2 2 2 2 2 2 2 2 2 2 2 2 2 2 2 2 2 2 2 2 2 53 5" xfId="18803"/>
    <cellStyle name="Normal 2 2 2 2 2 2 2 2 2 2 2 2 2 2 2 2 2 2 2 2 2 2 53 6" xfId="21807"/>
    <cellStyle name="Normal 2 2 2 2 2 2 2 2 2 2 2 2 2 2 2 2 2 2 2 2 2 2 53 7" xfId="24713"/>
    <cellStyle name="Normal 2 2 2 2 2 2 2 2 2 2 2 2 2 2 2 2 2 2 2 2 2 2 53 8" xfId="31491"/>
    <cellStyle name="Normal 2 2 2 2 2 2 2 2 2 2 2 2 2 2 2 2 2 2 2 2 2 2 53 9" xfId="33106"/>
    <cellStyle name="Normal 2 2 2 2 2 2 2 2 2 2 2 2 2 2 2 2 2 2 2 2 2 2 53_Tabla M" xfId="37112"/>
    <cellStyle name="Normal 2 2 2 2 2 2 2 2 2 2 2 2 2 2 2 2 2 2 2 2 2 2 54" xfId="4863"/>
    <cellStyle name="Normal 2 2 2 2 2 2 2 2 2 2 2 2 2 2 2 2 2 2 2 2 2 2 54 10" xfId="35287"/>
    <cellStyle name="Normal 2 2 2 2 2 2 2 2 2 2 2 2 2 2 2 2 2 2 2 2 2 2 54 2" xfId="9469"/>
    <cellStyle name="Normal 2 2 2 2 2 2 2 2 2 2 2 2 2 2 2 2 2 2 2 2 2 2 54 3" xfId="12607"/>
    <cellStyle name="Normal 2 2 2 2 2 2 2 2 2 2 2 2 2 2 2 2 2 2 2 2 2 2 54 4" xfId="15726"/>
    <cellStyle name="Normal 2 2 2 2 2 2 2 2 2 2 2 2 2 2 2 2 2 2 2 2 2 2 54 5" xfId="18804"/>
    <cellStyle name="Normal 2 2 2 2 2 2 2 2 2 2 2 2 2 2 2 2 2 2 2 2 2 2 54 6" xfId="21808"/>
    <cellStyle name="Normal 2 2 2 2 2 2 2 2 2 2 2 2 2 2 2 2 2 2 2 2 2 2 54 7" xfId="24714"/>
    <cellStyle name="Normal 2 2 2 2 2 2 2 2 2 2 2 2 2 2 2 2 2 2 2 2 2 2 54 8" xfId="30382"/>
    <cellStyle name="Normal 2 2 2 2 2 2 2 2 2 2 2 2 2 2 2 2 2 2 2 2 2 2 54 9" xfId="30833"/>
    <cellStyle name="Normal 2 2 2 2 2 2 2 2 2 2 2 2 2 2 2 2 2 2 2 2 2 2 54_Tabla M" xfId="37113"/>
    <cellStyle name="Normal 2 2 2 2 2 2 2 2 2 2 2 2 2 2 2 2 2 2 2 2 2 2 55" xfId="4864"/>
    <cellStyle name="Normal 2 2 2 2 2 2 2 2 2 2 2 2 2 2 2 2 2 2 2 2 2 2 55 10" xfId="34832"/>
    <cellStyle name="Normal 2 2 2 2 2 2 2 2 2 2 2 2 2 2 2 2 2 2 2 2 2 2 55 2" xfId="9470"/>
    <cellStyle name="Normal 2 2 2 2 2 2 2 2 2 2 2 2 2 2 2 2 2 2 2 2 2 2 55 3" xfId="12608"/>
    <cellStyle name="Normal 2 2 2 2 2 2 2 2 2 2 2 2 2 2 2 2 2 2 2 2 2 2 55 4" xfId="15727"/>
    <cellStyle name="Normal 2 2 2 2 2 2 2 2 2 2 2 2 2 2 2 2 2 2 2 2 2 2 55 5" xfId="18805"/>
    <cellStyle name="Normal 2 2 2 2 2 2 2 2 2 2 2 2 2 2 2 2 2 2 2 2 2 2 55 6" xfId="21809"/>
    <cellStyle name="Normal 2 2 2 2 2 2 2 2 2 2 2 2 2 2 2 2 2 2 2 2 2 2 55 7" xfId="24715"/>
    <cellStyle name="Normal 2 2 2 2 2 2 2 2 2 2 2 2 2 2 2 2 2 2 2 2 2 2 55 8" xfId="29214"/>
    <cellStyle name="Normal 2 2 2 2 2 2 2 2 2 2 2 2 2 2 2 2 2 2 2 2 2 2 55 9" xfId="27221"/>
    <cellStyle name="Normal 2 2 2 2 2 2 2 2 2 2 2 2 2 2 2 2 2 2 2 2 2 2 55_Tabla M" xfId="37114"/>
    <cellStyle name="Normal 2 2 2 2 2 2 2 2 2 2 2 2 2 2 2 2 2 2 2 2 2 2 56" xfId="4865"/>
    <cellStyle name="Normal 2 2 2 2 2 2 2 2 2 2 2 2 2 2 2 2 2 2 2 2 2 2 56 10" xfId="34379"/>
    <cellStyle name="Normal 2 2 2 2 2 2 2 2 2 2 2 2 2 2 2 2 2 2 2 2 2 2 56 2" xfId="9471"/>
    <cellStyle name="Normal 2 2 2 2 2 2 2 2 2 2 2 2 2 2 2 2 2 2 2 2 2 2 56 3" xfId="12609"/>
    <cellStyle name="Normal 2 2 2 2 2 2 2 2 2 2 2 2 2 2 2 2 2 2 2 2 2 2 56 4" xfId="15728"/>
    <cellStyle name="Normal 2 2 2 2 2 2 2 2 2 2 2 2 2 2 2 2 2 2 2 2 2 2 56 5" xfId="18806"/>
    <cellStyle name="Normal 2 2 2 2 2 2 2 2 2 2 2 2 2 2 2 2 2 2 2 2 2 2 56 6" xfId="21810"/>
    <cellStyle name="Normal 2 2 2 2 2 2 2 2 2 2 2 2 2 2 2 2 2 2 2 2 2 2 56 7" xfId="24716"/>
    <cellStyle name="Normal 2 2 2 2 2 2 2 2 2 2 2 2 2 2 2 2 2 2 2 2 2 2 56 8" xfId="28086"/>
    <cellStyle name="Normal 2 2 2 2 2 2 2 2 2 2 2 2 2 2 2 2 2 2 2 2 2 2 56 9" xfId="30923"/>
    <cellStyle name="Normal 2 2 2 2 2 2 2 2 2 2 2 2 2 2 2 2 2 2 2 2 2 2 56_Tabla M" xfId="37115"/>
    <cellStyle name="Normal 2 2 2 2 2 2 2 2 2 2 2 2 2 2 2 2 2 2 2 2 2 2 57" xfId="4866"/>
    <cellStyle name="Normal 2 2 2 2 2 2 2 2 2 2 2 2 2 2 2 2 2 2 2 2 2 2 57 10" xfId="25492"/>
    <cellStyle name="Normal 2 2 2 2 2 2 2 2 2 2 2 2 2 2 2 2 2 2 2 2 2 2 57 2" xfId="9472"/>
    <cellStyle name="Normal 2 2 2 2 2 2 2 2 2 2 2 2 2 2 2 2 2 2 2 2 2 2 57 3" xfId="12610"/>
    <cellStyle name="Normal 2 2 2 2 2 2 2 2 2 2 2 2 2 2 2 2 2 2 2 2 2 2 57 4" xfId="15729"/>
    <cellStyle name="Normal 2 2 2 2 2 2 2 2 2 2 2 2 2 2 2 2 2 2 2 2 2 2 57 5" xfId="18807"/>
    <cellStyle name="Normal 2 2 2 2 2 2 2 2 2 2 2 2 2 2 2 2 2 2 2 2 2 2 57 6" xfId="21811"/>
    <cellStyle name="Normal 2 2 2 2 2 2 2 2 2 2 2 2 2 2 2 2 2 2 2 2 2 2 57 7" xfId="24717"/>
    <cellStyle name="Normal 2 2 2 2 2 2 2 2 2 2 2 2 2 2 2 2 2 2 2 2 2 2 57 8" xfId="32444"/>
    <cellStyle name="Normal 2 2 2 2 2 2 2 2 2 2 2 2 2 2 2 2 2 2 2 2 2 2 57 9" xfId="33865"/>
    <cellStyle name="Normal 2 2 2 2 2 2 2 2 2 2 2 2 2 2 2 2 2 2 2 2 2 2 57_Tabla M" xfId="37116"/>
    <cellStyle name="Normal 2 2 2 2 2 2 2 2 2 2 2 2 2 2 2 2 2 2 2 2 2 2 58" xfId="8090"/>
    <cellStyle name="Normal 2 2 2 2 2 2 2 2 2 2 2 2 2 2 2 2 2 2 2 2 2 2 59" xfId="9779"/>
    <cellStyle name="Normal 2 2 2 2 2 2 2 2 2 2 2 2 2 2 2 2 2 2 2 2 2 2 6" xfId="4867"/>
    <cellStyle name="Normal 2 2 2 2 2 2 2 2 2 2 2 2 2 2 2 2 2 2 2 2 2 2 6 10" xfId="26947"/>
    <cellStyle name="Normal 2 2 2 2 2 2 2 2 2 2 2 2 2 2 2 2 2 2 2 2 2 2 6 2" xfId="9473"/>
    <cellStyle name="Normal 2 2 2 2 2 2 2 2 2 2 2 2 2 2 2 2 2 2 2 2 2 2 6 3" xfId="12611"/>
    <cellStyle name="Normal 2 2 2 2 2 2 2 2 2 2 2 2 2 2 2 2 2 2 2 2 2 2 6 4" xfId="15730"/>
    <cellStyle name="Normal 2 2 2 2 2 2 2 2 2 2 2 2 2 2 2 2 2 2 2 2 2 2 6 5" xfId="18808"/>
    <cellStyle name="Normal 2 2 2 2 2 2 2 2 2 2 2 2 2 2 2 2 2 2 2 2 2 2 6 6" xfId="21812"/>
    <cellStyle name="Normal 2 2 2 2 2 2 2 2 2 2 2 2 2 2 2 2 2 2 2 2 2 2 6 7" xfId="24718"/>
    <cellStyle name="Normal 2 2 2 2 2 2 2 2 2 2 2 2 2 2 2 2 2 2 2 2 2 2 6 8" xfId="31490"/>
    <cellStyle name="Normal 2 2 2 2 2 2 2 2 2 2 2 2 2 2 2 2 2 2 2 2 2 2 6 9" xfId="33105"/>
    <cellStyle name="Normal 2 2 2 2 2 2 2 2 2 2 2 2 2 2 2 2 2 2 2 2 2 2 6_Tabla M" xfId="37117"/>
    <cellStyle name="Normal 2 2 2 2 2 2 2 2 2 2 2 2 2 2 2 2 2 2 2 2 2 2 60" xfId="12919"/>
    <cellStyle name="Normal 2 2 2 2 2 2 2 2 2 2 2 2 2 2 2 2 2 2 2 2 2 2 61" xfId="16031"/>
    <cellStyle name="Normal 2 2 2 2 2 2 2 2 2 2 2 2 2 2 2 2 2 2 2 2 2 2 62" xfId="19077"/>
    <cellStyle name="Normal 2 2 2 2 2 2 2 2 2 2 2 2 2 2 2 2 2 2 2 2 2 2 63" xfId="22092"/>
    <cellStyle name="Normal 2 2 2 2 2 2 2 2 2 2 2 2 2 2 2 2 2 2 2 2 2 2 64" xfId="32614"/>
    <cellStyle name="Normal 2 2 2 2 2 2 2 2 2 2 2 2 2 2 2 2 2 2 2 2 2 2 65" xfId="34012"/>
    <cellStyle name="Normal 2 2 2 2 2 2 2 2 2 2 2 2 2 2 2 2 2 2 2 2 2 2 66" xfId="34941"/>
    <cellStyle name="Normal 2 2 2 2 2 2 2 2 2 2 2 2 2 2 2 2 2 2 2 2 2 2 7" xfId="4868"/>
    <cellStyle name="Normal 2 2 2 2 2 2 2 2 2 2 2 2 2 2 2 2 2 2 2 2 2 2 7 10" xfId="29157"/>
    <cellStyle name="Normal 2 2 2 2 2 2 2 2 2 2 2 2 2 2 2 2 2 2 2 2 2 2 7 2" xfId="9474"/>
    <cellStyle name="Normal 2 2 2 2 2 2 2 2 2 2 2 2 2 2 2 2 2 2 2 2 2 2 7 3" xfId="12612"/>
    <cellStyle name="Normal 2 2 2 2 2 2 2 2 2 2 2 2 2 2 2 2 2 2 2 2 2 2 7 4" xfId="15731"/>
    <cellStyle name="Normal 2 2 2 2 2 2 2 2 2 2 2 2 2 2 2 2 2 2 2 2 2 2 7 5" xfId="18809"/>
    <cellStyle name="Normal 2 2 2 2 2 2 2 2 2 2 2 2 2 2 2 2 2 2 2 2 2 2 7 6" xfId="21813"/>
    <cellStyle name="Normal 2 2 2 2 2 2 2 2 2 2 2 2 2 2 2 2 2 2 2 2 2 2 7 7" xfId="24719"/>
    <cellStyle name="Normal 2 2 2 2 2 2 2 2 2 2 2 2 2 2 2 2 2 2 2 2 2 2 7 8" xfId="30381"/>
    <cellStyle name="Normal 2 2 2 2 2 2 2 2 2 2 2 2 2 2 2 2 2 2 2 2 2 2 7 9" xfId="27005"/>
    <cellStyle name="Normal 2 2 2 2 2 2 2 2 2 2 2 2 2 2 2 2 2 2 2 2 2 2 7_Tabla M" xfId="37118"/>
    <cellStyle name="Normal 2 2 2 2 2 2 2 2 2 2 2 2 2 2 2 2 2 2 2 2 2 2 8" xfId="4869"/>
    <cellStyle name="Normal 2 2 2 2 2 2 2 2 2 2 2 2 2 2 2 2 2 2 2 2 2 2 8 10" xfId="35762"/>
    <cellStyle name="Normal 2 2 2 2 2 2 2 2 2 2 2 2 2 2 2 2 2 2 2 2 2 2 8 2" xfId="9475"/>
    <cellStyle name="Normal 2 2 2 2 2 2 2 2 2 2 2 2 2 2 2 2 2 2 2 2 2 2 8 3" xfId="12613"/>
    <cellStyle name="Normal 2 2 2 2 2 2 2 2 2 2 2 2 2 2 2 2 2 2 2 2 2 2 8 4" xfId="15732"/>
    <cellStyle name="Normal 2 2 2 2 2 2 2 2 2 2 2 2 2 2 2 2 2 2 2 2 2 2 8 5" xfId="18810"/>
    <cellStyle name="Normal 2 2 2 2 2 2 2 2 2 2 2 2 2 2 2 2 2 2 2 2 2 2 8 6" xfId="21814"/>
    <cellStyle name="Normal 2 2 2 2 2 2 2 2 2 2 2 2 2 2 2 2 2 2 2 2 2 2 8 7" xfId="24720"/>
    <cellStyle name="Normal 2 2 2 2 2 2 2 2 2 2 2 2 2 2 2 2 2 2 2 2 2 2 8 8" xfId="29213"/>
    <cellStyle name="Normal 2 2 2 2 2 2 2 2 2 2 2 2 2 2 2 2 2 2 2 2 2 2 8 9" xfId="28379"/>
    <cellStyle name="Normal 2 2 2 2 2 2 2 2 2 2 2 2 2 2 2 2 2 2 2 2 2 2 8_Tabla M" xfId="37119"/>
    <cellStyle name="Normal 2 2 2 2 2 2 2 2 2 2 2 2 2 2 2 2 2 2 2 2 2 2 9" xfId="4870"/>
    <cellStyle name="Normal 2 2 2 2 2 2 2 2 2 2 2 2 2 2 2 2 2 2 2 2 2 2 9 10" xfId="35286"/>
    <cellStyle name="Normal 2 2 2 2 2 2 2 2 2 2 2 2 2 2 2 2 2 2 2 2 2 2 9 2" xfId="9476"/>
    <cellStyle name="Normal 2 2 2 2 2 2 2 2 2 2 2 2 2 2 2 2 2 2 2 2 2 2 9 3" xfId="12614"/>
    <cellStyle name="Normal 2 2 2 2 2 2 2 2 2 2 2 2 2 2 2 2 2 2 2 2 2 2 9 4" xfId="15733"/>
    <cellStyle name="Normal 2 2 2 2 2 2 2 2 2 2 2 2 2 2 2 2 2 2 2 2 2 2 9 5" xfId="18811"/>
    <cellStyle name="Normal 2 2 2 2 2 2 2 2 2 2 2 2 2 2 2 2 2 2 2 2 2 2 9 6" xfId="21815"/>
    <cellStyle name="Normal 2 2 2 2 2 2 2 2 2 2 2 2 2 2 2 2 2 2 2 2 2 2 9 7" xfId="24721"/>
    <cellStyle name="Normal 2 2 2 2 2 2 2 2 2 2 2 2 2 2 2 2 2 2 2 2 2 2 9 8" xfId="28085"/>
    <cellStyle name="Normal 2 2 2 2 2 2 2 2 2 2 2 2 2 2 2 2 2 2 2 2 2 2 9 9" xfId="31916"/>
    <cellStyle name="Normal 2 2 2 2 2 2 2 2 2 2 2 2 2 2 2 2 2 2 2 2 2 2 9_Tabla M" xfId="37120"/>
    <cellStyle name="Normal 2 2 2 2 2 2 2 2 2 2 2 2 2 2 2 2 2 2 2 2 2 2_Tabla M" xfId="36368"/>
    <cellStyle name="Normal 2 2 2 2 2 2 2 2 2 2 2 2 2 2 2 2 2 2 2 2 2 20" xfId="4871"/>
    <cellStyle name="Normal 2 2 2 2 2 2 2 2 2 2 2 2 2 2 2 2 2 2 2 2 2 21" xfId="4872"/>
    <cellStyle name="Normal 2 2 2 2 2 2 2 2 2 2 2 2 2 2 2 2 2 2 2 2 2 22" xfId="4873"/>
    <cellStyle name="Normal 2 2 2 2 2 2 2 2 2 2 2 2 2 2 2 2 2 2 2 2 2 23" xfId="4874"/>
    <cellStyle name="Normal 2 2 2 2 2 2 2 2 2 2 2 2 2 2 2 2 2 2 2 2 2 24" xfId="4875"/>
    <cellStyle name="Normal 2 2 2 2 2 2 2 2 2 2 2 2 2 2 2 2 2 2 2 2 2 25" xfId="4876"/>
    <cellStyle name="Normal 2 2 2 2 2 2 2 2 2 2 2 2 2 2 2 2 2 2 2 2 2 26" xfId="4877"/>
    <cellStyle name="Normal 2 2 2 2 2 2 2 2 2 2 2 2 2 2 2 2 2 2 2 2 2 27" xfId="4878"/>
    <cellStyle name="Normal 2 2 2 2 2 2 2 2 2 2 2 2 2 2 2 2 2 2 2 2 2 28" xfId="4879"/>
    <cellStyle name="Normal 2 2 2 2 2 2 2 2 2 2 2 2 2 2 2 2 2 2 2 2 2 29" xfId="4880"/>
    <cellStyle name="Normal 2 2 2 2 2 2 2 2 2 2 2 2 2 2 2 2 2 2 2 2 2 3" xfId="4881"/>
    <cellStyle name="Normal 2 2 2 2 2 2 2 2 2 2 2 2 2 2 2 2 2 2 2 2 2 30" xfId="4882"/>
    <cellStyle name="Normal 2 2 2 2 2 2 2 2 2 2 2 2 2 2 2 2 2 2 2 2 2 31" xfId="4883"/>
    <cellStyle name="Normal 2 2 2 2 2 2 2 2 2 2 2 2 2 2 2 2 2 2 2 2 2 32" xfId="4884"/>
    <cellStyle name="Normal 2 2 2 2 2 2 2 2 2 2 2 2 2 2 2 2 2 2 2 2 2 33" xfId="4885"/>
    <cellStyle name="Normal 2 2 2 2 2 2 2 2 2 2 2 2 2 2 2 2 2 2 2 2 2 34" xfId="4886"/>
    <cellStyle name="Normal 2 2 2 2 2 2 2 2 2 2 2 2 2 2 2 2 2 2 2 2 2 35" xfId="4887"/>
    <cellStyle name="Normal 2 2 2 2 2 2 2 2 2 2 2 2 2 2 2 2 2 2 2 2 2 36" xfId="4888"/>
    <cellStyle name="Normal 2 2 2 2 2 2 2 2 2 2 2 2 2 2 2 2 2 2 2 2 2 37" xfId="4889"/>
    <cellStyle name="Normal 2 2 2 2 2 2 2 2 2 2 2 2 2 2 2 2 2 2 2 2 2 38" xfId="4890"/>
    <cellStyle name="Normal 2 2 2 2 2 2 2 2 2 2 2 2 2 2 2 2 2 2 2 2 2 39" xfId="4891"/>
    <cellStyle name="Normal 2 2 2 2 2 2 2 2 2 2 2 2 2 2 2 2 2 2 2 2 2 4" xfId="4892"/>
    <cellStyle name="Normal 2 2 2 2 2 2 2 2 2 2 2 2 2 2 2 2 2 2 2 2 2 40" xfId="4893"/>
    <cellStyle name="Normal 2 2 2 2 2 2 2 2 2 2 2 2 2 2 2 2 2 2 2 2 2 41" xfId="4894"/>
    <cellStyle name="Normal 2 2 2 2 2 2 2 2 2 2 2 2 2 2 2 2 2 2 2 2 2 42" xfId="4895"/>
    <cellStyle name="Normal 2 2 2 2 2 2 2 2 2 2 2 2 2 2 2 2 2 2 2 2 2 43" xfId="4896"/>
    <cellStyle name="Normal 2 2 2 2 2 2 2 2 2 2 2 2 2 2 2 2 2 2 2 2 2 44" xfId="4897"/>
    <cellStyle name="Normal 2 2 2 2 2 2 2 2 2 2 2 2 2 2 2 2 2 2 2 2 2 45" xfId="4898"/>
    <cellStyle name="Normal 2 2 2 2 2 2 2 2 2 2 2 2 2 2 2 2 2 2 2 2 2 46" xfId="4899"/>
    <cellStyle name="Normal 2 2 2 2 2 2 2 2 2 2 2 2 2 2 2 2 2 2 2 2 2 47" xfId="4900"/>
    <cellStyle name="Normal 2 2 2 2 2 2 2 2 2 2 2 2 2 2 2 2 2 2 2 2 2 48" xfId="4901"/>
    <cellStyle name="Normal 2 2 2 2 2 2 2 2 2 2 2 2 2 2 2 2 2 2 2 2 2 49" xfId="4902"/>
    <cellStyle name="Normal 2 2 2 2 2 2 2 2 2 2 2 2 2 2 2 2 2 2 2 2 2 5" xfId="4903"/>
    <cellStyle name="Normal 2 2 2 2 2 2 2 2 2 2 2 2 2 2 2 2 2 2 2 2 2 50" xfId="4904"/>
    <cellStyle name="Normal 2 2 2 2 2 2 2 2 2 2 2 2 2 2 2 2 2 2 2 2 2 51" xfId="4905"/>
    <cellStyle name="Normal 2 2 2 2 2 2 2 2 2 2 2 2 2 2 2 2 2 2 2 2 2 52" xfId="4906"/>
    <cellStyle name="Normal 2 2 2 2 2 2 2 2 2 2 2 2 2 2 2 2 2 2 2 2 2 53" xfId="4907"/>
    <cellStyle name="Normal 2 2 2 2 2 2 2 2 2 2 2 2 2 2 2 2 2 2 2 2 2 54" xfId="4908"/>
    <cellStyle name="Normal 2 2 2 2 2 2 2 2 2 2 2 2 2 2 2 2 2 2 2 2 2 55" xfId="4909"/>
    <cellStyle name="Normal 2 2 2 2 2 2 2 2 2 2 2 2 2 2 2 2 2 2 2 2 2 56" xfId="4910"/>
    <cellStyle name="Normal 2 2 2 2 2 2 2 2 2 2 2 2 2 2 2 2 2 2 2 2 2 57" xfId="4911"/>
    <cellStyle name="Normal 2 2 2 2 2 2 2 2 2 2 2 2 2 2 2 2 2 2 2 2 2 58" xfId="8079"/>
    <cellStyle name="Normal 2 2 2 2 2 2 2 2 2 2 2 2 2 2 2 2 2 2 2 2 2 59" xfId="9790"/>
    <cellStyle name="Normal 2 2 2 2 2 2 2 2 2 2 2 2 2 2 2 2 2 2 2 2 2 6" xfId="4912"/>
    <cellStyle name="Normal 2 2 2 2 2 2 2 2 2 2 2 2 2 2 2 2 2 2 2 2 2 60" xfId="12930"/>
    <cellStyle name="Normal 2 2 2 2 2 2 2 2 2 2 2 2 2 2 2 2 2 2 2 2 2 61" xfId="16042"/>
    <cellStyle name="Normal 2 2 2 2 2 2 2 2 2 2 2 2 2 2 2 2 2 2 2 2 2 62" xfId="19088"/>
    <cellStyle name="Normal 2 2 2 2 2 2 2 2 2 2 2 2 2 2 2 2 2 2 2 2 2 63" xfId="22103"/>
    <cellStyle name="Normal 2 2 2 2 2 2 2 2 2 2 2 2 2 2 2 2 2 2 2 2 2 64" xfId="28253"/>
    <cellStyle name="Normal 2 2 2 2 2 2 2 2 2 2 2 2 2 2 2 2 2 2 2 2 2 65" xfId="29743"/>
    <cellStyle name="Normal 2 2 2 2 2 2 2 2 2 2 2 2 2 2 2 2 2 2 2 2 2 66" xfId="27195"/>
    <cellStyle name="Normal 2 2 2 2 2 2 2 2 2 2 2 2 2 2 2 2 2 2 2 2 2 7" xfId="4913"/>
    <cellStyle name="Normal 2 2 2 2 2 2 2 2 2 2 2 2 2 2 2 2 2 2 2 2 2 8" xfId="4914"/>
    <cellStyle name="Normal 2 2 2 2 2 2 2 2 2 2 2 2 2 2 2 2 2 2 2 2 2 9" xfId="4915"/>
    <cellStyle name="Normal 2 2 2 2 2 2 2 2 2 2 2 2 2 2 2 2 2 2 2 2 2_Tabla M" xfId="36367"/>
    <cellStyle name="Normal 2 2 2 2 2 2 2 2 2 2 2 2 2 2 2 2 2 2 2 2 20" xfId="4916"/>
    <cellStyle name="Normal 2 2 2 2 2 2 2 2 2 2 2 2 2 2 2 2 2 2 2 2 20 10" xfId="33356"/>
    <cellStyle name="Normal 2 2 2 2 2 2 2 2 2 2 2 2 2 2 2 2 2 2 2 2 20 2" xfId="9522"/>
    <cellStyle name="Normal 2 2 2 2 2 2 2 2 2 2 2 2 2 2 2 2 2 2 2 2 20 3" xfId="12659"/>
    <cellStyle name="Normal 2 2 2 2 2 2 2 2 2 2 2 2 2 2 2 2 2 2 2 2 20 4" xfId="15774"/>
    <cellStyle name="Normal 2 2 2 2 2 2 2 2 2 2 2 2 2 2 2 2 2 2 2 2 20 5" xfId="18846"/>
    <cellStyle name="Normal 2 2 2 2 2 2 2 2 2 2 2 2 2 2 2 2 2 2 2 2 20 6" xfId="21857"/>
    <cellStyle name="Normal 2 2 2 2 2 2 2 2 2 2 2 2 2 2 2 2 2 2 2 2 20 7" xfId="24722"/>
    <cellStyle name="Normal 2 2 2 2 2 2 2 2 2 2 2 2 2 2 2 2 2 2 2 2 20 8" xfId="32443"/>
    <cellStyle name="Normal 2 2 2 2 2 2 2 2 2 2 2 2 2 2 2 2 2 2 2 2 20 9" xfId="33864"/>
    <cellStyle name="Normal 2 2 2 2 2 2 2 2 2 2 2 2 2 2 2 2 2 2 2 2 20_Tabla M" xfId="37121"/>
    <cellStyle name="Normal 2 2 2 2 2 2 2 2 2 2 2 2 2 2 2 2 2 2 2 2 21" xfId="4917"/>
    <cellStyle name="Normal 2 2 2 2 2 2 2 2 2 2 2 2 2 2 2 2 2 2 2 2 21 10" xfId="25446"/>
    <cellStyle name="Normal 2 2 2 2 2 2 2 2 2 2 2 2 2 2 2 2 2 2 2 2 21 2" xfId="9523"/>
    <cellStyle name="Normal 2 2 2 2 2 2 2 2 2 2 2 2 2 2 2 2 2 2 2 2 21 3" xfId="12660"/>
    <cellStyle name="Normal 2 2 2 2 2 2 2 2 2 2 2 2 2 2 2 2 2 2 2 2 21 4" xfId="15775"/>
    <cellStyle name="Normal 2 2 2 2 2 2 2 2 2 2 2 2 2 2 2 2 2 2 2 2 21 5" xfId="18847"/>
    <cellStyle name="Normal 2 2 2 2 2 2 2 2 2 2 2 2 2 2 2 2 2 2 2 2 21 6" xfId="21858"/>
    <cellStyle name="Normal 2 2 2 2 2 2 2 2 2 2 2 2 2 2 2 2 2 2 2 2 21 7" xfId="24723"/>
    <cellStyle name="Normal 2 2 2 2 2 2 2 2 2 2 2 2 2 2 2 2 2 2 2 2 21 8" xfId="31489"/>
    <cellStyle name="Normal 2 2 2 2 2 2 2 2 2 2 2 2 2 2 2 2 2 2 2 2 21 9" xfId="33104"/>
    <cellStyle name="Normal 2 2 2 2 2 2 2 2 2 2 2 2 2 2 2 2 2 2 2 2 21_Tabla M" xfId="37122"/>
    <cellStyle name="Normal 2 2 2 2 2 2 2 2 2 2 2 2 2 2 2 2 2 2 2 2 22" xfId="4918"/>
    <cellStyle name="Normal 2 2 2 2 2 2 2 2 2 2 2 2 2 2 2 2 2 2 2 2 22 10" xfId="35492"/>
    <cellStyle name="Normal 2 2 2 2 2 2 2 2 2 2 2 2 2 2 2 2 2 2 2 2 22 2" xfId="9524"/>
    <cellStyle name="Normal 2 2 2 2 2 2 2 2 2 2 2 2 2 2 2 2 2 2 2 2 22 3" xfId="12661"/>
    <cellStyle name="Normal 2 2 2 2 2 2 2 2 2 2 2 2 2 2 2 2 2 2 2 2 22 4" xfId="15776"/>
    <cellStyle name="Normal 2 2 2 2 2 2 2 2 2 2 2 2 2 2 2 2 2 2 2 2 22 5" xfId="18848"/>
    <cellStyle name="Normal 2 2 2 2 2 2 2 2 2 2 2 2 2 2 2 2 2 2 2 2 22 6" xfId="21859"/>
    <cellStyle name="Normal 2 2 2 2 2 2 2 2 2 2 2 2 2 2 2 2 2 2 2 2 22 7" xfId="24724"/>
    <cellStyle name="Normal 2 2 2 2 2 2 2 2 2 2 2 2 2 2 2 2 2 2 2 2 22 8" xfId="30380"/>
    <cellStyle name="Normal 2 2 2 2 2 2 2 2 2 2 2 2 2 2 2 2 2 2 2 2 22 9" xfId="22021"/>
    <cellStyle name="Normal 2 2 2 2 2 2 2 2 2 2 2 2 2 2 2 2 2 2 2 2 22_Tabla M" xfId="37123"/>
    <cellStyle name="Normal 2 2 2 2 2 2 2 2 2 2 2 2 2 2 2 2 2 2 2 2 23" xfId="4919"/>
    <cellStyle name="Normal 2 2 2 2 2 2 2 2 2 2 2 2 2 2 2 2 2 2 2 2 23 10" xfId="35285"/>
    <cellStyle name="Normal 2 2 2 2 2 2 2 2 2 2 2 2 2 2 2 2 2 2 2 2 23 2" xfId="9525"/>
    <cellStyle name="Normal 2 2 2 2 2 2 2 2 2 2 2 2 2 2 2 2 2 2 2 2 23 3" xfId="12662"/>
    <cellStyle name="Normal 2 2 2 2 2 2 2 2 2 2 2 2 2 2 2 2 2 2 2 2 23 4" xfId="15777"/>
    <cellStyle name="Normal 2 2 2 2 2 2 2 2 2 2 2 2 2 2 2 2 2 2 2 2 23 5" xfId="18849"/>
    <cellStyle name="Normal 2 2 2 2 2 2 2 2 2 2 2 2 2 2 2 2 2 2 2 2 23 6" xfId="21860"/>
    <cellStyle name="Normal 2 2 2 2 2 2 2 2 2 2 2 2 2 2 2 2 2 2 2 2 23 7" xfId="24725"/>
    <cellStyle name="Normal 2 2 2 2 2 2 2 2 2 2 2 2 2 2 2 2 2 2 2 2 23 8" xfId="29212"/>
    <cellStyle name="Normal 2 2 2 2 2 2 2 2 2 2 2 2 2 2 2 2 2 2 2 2 23 9" xfId="28380"/>
    <cellStyle name="Normal 2 2 2 2 2 2 2 2 2 2 2 2 2 2 2 2 2 2 2 2 23_Tabla M" xfId="37124"/>
    <cellStyle name="Normal 2 2 2 2 2 2 2 2 2 2 2 2 2 2 2 2 2 2 2 2 24" xfId="4920"/>
    <cellStyle name="Normal 2 2 2 2 2 2 2 2 2 2 2 2 2 2 2 2 2 2 2 2 24 10" xfId="34831"/>
    <cellStyle name="Normal 2 2 2 2 2 2 2 2 2 2 2 2 2 2 2 2 2 2 2 2 24 2" xfId="9526"/>
    <cellStyle name="Normal 2 2 2 2 2 2 2 2 2 2 2 2 2 2 2 2 2 2 2 2 24 3" xfId="12663"/>
    <cellStyle name="Normal 2 2 2 2 2 2 2 2 2 2 2 2 2 2 2 2 2 2 2 2 24 4" xfId="15778"/>
    <cellStyle name="Normal 2 2 2 2 2 2 2 2 2 2 2 2 2 2 2 2 2 2 2 2 24 5" xfId="18850"/>
    <cellStyle name="Normal 2 2 2 2 2 2 2 2 2 2 2 2 2 2 2 2 2 2 2 2 24 6" xfId="21861"/>
    <cellStyle name="Normal 2 2 2 2 2 2 2 2 2 2 2 2 2 2 2 2 2 2 2 2 24 7" xfId="24726"/>
    <cellStyle name="Normal 2 2 2 2 2 2 2 2 2 2 2 2 2 2 2 2 2 2 2 2 24 8" xfId="28084"/>
    <cellStyle name="Normal 2 2 2 2 2 2 2 2 2 2 2 2 2 2 2 2 2 2 2 2 24 9" xfId="31917"/>
    <cellStyle name="Normal 2 2 2 2 2 2 2 2 2 2 2 2 2 2 2 2 2 2 2 2 24_Tabla M" xfId="37125"/>
    <cellStyle name="Normal 2 2 2 2 2 2 2 2 2 2 2 2 2 2 2 2 2 2 2 2 25" xfId="4921"/>
    <cellStyle name="Normal 2 2 2 2 2 2 2 2 2 2 2 2 2 2 2 2 2 2 2 2 25 10" xfId="34378"/>
    <cellStyle name="Normal 2 2 2 2 2 2 2 2 2 2 2 2 2 2 2 2 2 2 2 2 25 2" xfId="9527"/>
    <cellStyle name="Normal 2 2 2 2 2 2 2 2 2 2 2 2 2 2 2 2 2 2 2 2 25 3" xfId="12664"/>
    <cellStyle name="Normal 2 2 2 2 2 2 2 2 2 2 2 2 2 2 2 2 2 2 2 2 25 4" xfId="15779"/>
    <cellStyle name="Normal 2 2 2 2 2 2 2 2 2 2 2 2 2 2 2 2 2 2 2 2 25 5" xfId="18851"/>
    <cellStyle name="Normal 2 2 2 2 2 2 2 2 2 2 2 2 2 2 2 2 2 2 2 2 25 6" xfId="21862"/>
    <cellStyle name="Normal 2 2 2 2 2 2 2 2 2 2 2 2 2 2 2 2 2 2 2 2 25 7" xfId="24727"/>
    <cellStyle name="Normal 2 2 2 2 2 2 2 2 2 2 2 2 2 2 2 2 2 2 2 2 25 8" xfId="32442"/>
    <cellStyle name="Normal 2 2 2 2 2 2 2 2 2 2 2 2 2 2 2 2 2 2 2 2 25 9" xfId="33863"/>
    <cellStyle name="Normal 2 2 2 2 2 2 2 2 2 2 2 2 2 2 2 2 2 2 2 2 25_Tabla M" xfId="37126"/>
    <cellStyle name="Normal 2 2 2 2 2 2 2 2 2 2 2 2 2 2 2 2 2 2 2 2 26" xfId="4922"/>
    <cellStyle name="Normal 2 2 2 2 2 2 2 2 2 2 2 2 2 2 2 2 2 2 2 2 26 10" xfId="29895"/>
    <cellStyle name="Normal 2 2 2 2 2 2 2 2 2 2 2 2 2 2 2 2 2 2 2 2 26 2" xfId="9528"/>
    <cellStyle name="Normal 2 2 2 2 2 2 2 2 2 2 2 2 2 2 2 2 2 2 2 2 26 3" xfId="12665"/>
    <cellStyle name="Normal 2 2 2 2 2 2 2 2 2 2 2 2 2 2 2 2 2 2 2 2 26 4" xfId="15780"/>
    <cellStyle name="Normal 2 2 2 2 2 2 2 2 2 2 2 2 2 2 2 2 2 2 2 2 26 5" xfId="18852"/>
    <cellStyle name="Normal 2 2 2 2 2 2 2 2 2 2 2 2 2 2 2 2 2 2 2 2 26 6" xfId="21863"/>
    <cellStyle name="Normal 2 2 2 2 2 2 2 2 2 2 2 2 2 2 2 2 2 2 2 2 26 7" xfId="24728"/>
    <cellStyle name="Normal 2 2 2 2 2 2 2 2 2 2 2 2 2 2 2 2 2 2 2 2 26 8" xfId="31488"/>
    <cellStyle name="Normal 2 2 2 2 2 2 2 2 2 2 2 2 2 2 2 2 2 2 2 2 26 9" xfId="33103"/>
    <cellStyle name="Normal 2 2 2 2 2 2 2 2 2 2 2 2 2 2 2 2 2 2 2 2 26_Tabla M" xfId="37127"/>
    <cellStyle name="Normal 2 2 2 2 2 2 2 2 2 2 2 2 2 2 2 2 2 2 2 2 27" xfId="4923"/>
    <cellStyle name="Normal 2 2 2 2 2 2 2 2 2 2 2 2 2 2 2 2 2 2 2 2 27 10" xfId="27648"/>
    <cellStyle name="Normal 2 2 2 2 2 2 2 2 2 2 2 2 2 2 2 2 2 2 2 2 27 2" xfId="9529"/>
    <cellStyle name="Normal 2 2 2 2 2 2 2 2 2 2 2 2 2 2 2 2 2 2 2 2 27 3" xfId="12666"/>
    <cellStyle name="Normal 2 2 2 2 2 2 2 2 2 2 2 2 2 2 2 2 2 2 2 2 27 4" xfId="15781"/>
    <cellStyle name="Normal 2 2 2 2 2 2 2 2 2 2 2 2 2 2 2 2 2 2 2 2 27 5" xfId="18853"/>
    <cellStyle name="Normal 2 2 2 2 2 2 2 2 2 2 2 2 2 2 2 2 2 2 2 2 27 6" xfId="21864"/>
    <cellStyle name="Normal 2 2 2 2 2 2 2 2 2 2 2 2 2 2 2 2 2 2 2 2 27 7" xfId="24729"/>
    <cellStyle name="Normal 2 2 2 2 2 2 2 2 2 2 2 2 2 2 2 2 2 2 2 2 27 8" xfId="30379"/>
    <cellStyle name="Normal 2 2 2 2 2 2 2 2 2 2 2 2 2 2 2 2 2 2 2 2 27 9" xfId="22020"/>
    <cellStyle name="Normal 2 2 2 2 2 2 2 2 2 2 2 2 2 2 2 2 2 2 2 2 27_Tabla M" xfId="37128"/>
    <cellStyle name="Normal 2 2 2 2 2 2 2 2 2 2 2 2 2 2 2 2 2 2 2 2 28" xfId="4924"/>
    <cellStyle name="Normal 2 2 2 2 2 2 2 2 2 2 2 2 2 2 2 2 2 2 2 2 28 10" xfId="30805"/>
    <cellStyle name="Normal 2 2 2 2 2 2 2 2 2 2 2 2 2 2 2 2 2 2 2 2 28 2" xfId="9530"/>
    <cellStyle name="Normal 2 2 2 2 2 2 2 2 2 2 2 2 2 2 2 2 2 2 2 2 28 3" xfId="12667"/>
    <cellStyle name="Normal 2 2 2 2 2 2 2 2 2 2 2 2 2 2 2 2 2 2 2 2 28 4" xfId="15782"/>
    <cellStyle name="Normal 2 2 2 2 2 2 2 2 2 2 2 2 2 2 2 2 2 2 2 2 28 5" xfId="18854"/>
    <cellStyle name="Normal 2 2 2 2 2 2 2 2 2 2 2 2 2 2 2 2 2 2 2 2 28 6" xfId="21865"/>
    <cellStyle name="Normal 2 2 2 2 2 2 2 2 2 2 2 2 2 2 2 2 2 2 2 2 28 7" xfId="24730"/>
    <cellStyle name="Normal 2 2 2 2 2 2 2 2 2 2 2 2 2 2 2 2 2 2 2 2 28 8" xfId="29211"/>
    <cellStyle name="Normal 2 2 2 2 2 2 2 2 2 2 2 2 2 2 2 2 2 2 2 2 28 9" xfId="29511"/>
    <cellStyle name="Normal 2 2 2 2 2 2 2 2 2 2 2 2 2 2 2 2 2 2 2 2 28_Tabla M" xfId="37129"/>
    <cellStyle name="Normal 2 2 2 2 2 2 2 2 2 2 2 2 2 2 2 2 2 2 2 2 29" xfId="4925"/>
    <cellStyle name="Normal 2 2 2 2 2 2 2 2 2 2 2 2 2 2 2 2 2 2 2 2 29 10" xfId="35579"/>
    <cellStyle name="Normal 2 2 2 2 2 2 2 2 2 2 2 2 2 2 2 2 2 2 2 2 29 2" xfId="9531"/>
    <cellStyle name="Normal 2 2 2 2 2 2 2 2 2 2 2 2 2 2 2 2 2 2 2 2 29 3" xfId="12668"/>
    <cellStyle name="Normal 2 2 2 2 2 2 2 2 2 2 2 2 2 2 2 2 2 2 2 2 29 4" xfId="15783"/>
    <cellStyle name="Normal 2 2 2 2 2 2 2 2 2 2 2 2 2 2 2 2 2 2 2 2 29 5" xfId="18855"/>
    <cellStyle name="Normal 2 2 2 2 2 2 2 2 2 2 2 2 2 2 2 2 2 2 2 2 29 6" xfId="21866"/>
    <cellStyle name="Normal 2 2 2 2 2 2 2 2 2 2 2 2 2 2 2 2 2 2 2 2 29 7" xfId="24731"/>
    <cellStyle name="Normal 2 2 2 2 2 2 2 2 2 2 2 2 2 2 2 2 2 2 2 2 29 8" xfId="28083"/>
    <cellStyle name="Normal 2 2 2 2 2 2 2 2 2 2 2 2 2 2 2 2 2 2 2 2 29 9" xfId="27501"/>
    <cellStyle name="Normal 2 2 2 2 2 2 2 2 2 2 2 2 2 2 2 2 2 2 2 2 29_Tabla M" xfId="37130"/>
    <cellStyle name="Normal 2 2 2 2 2 2 2 2 2 2 2 2 2 2 2 2 2 2 2 2 3" xfId="4926"/>
    <cellStyle name="Normal 2 2 2 2 2 2 2 2 2 2 2 2 2 2 2 2 2 2 2 2 3 10" xfId="35284"/>
    <cellStyle name="Normal 2 2 2 2 2 2 2 2 2 2 2 2 2 2 2 2 2 2 2 2 3 2" xfId="9532"/>
    <cellStyle name="Normal 2 2 2 2 2 2 2 2 2 2 2 2 2 2 2 2 2 2 2 2 3 3" xfId="12669"/>
    <cellStyle name="Normal 2 2 2 2 2 2 2 2 2 2 2 2 2 2 2 2 2 2 2 2 3 4" xfId="15784"/>
    <cellStyle name="Normal 2 2 2 2 2 2 2 2 2 2 2 2 2 2 2 2 2 2 2 2 3 5" xfId="18856"/>
    <cellStyle name="Normal 2 2 2 2 2 2 2 2 2 2 2 2 2 2 2 2 2 2 2 2 3 6" xfId="21867"/>
    <cellStyle name="Normal 2 2 2 2 2 2 2 2 2 2 2 2 2 2 2 2 2 2 2 2 3 7" xfId="24732"/>
    <cellStyle name="Normal 2 2 2 2 2 2 2 2 2 2 2 2 2 2 2 2 2 2 2 2 3 8" xfId="32441"/>
    <cellStyle name="Normal 2 2 2 2 2 2 2 2 2 2 2 2 2 2 2 2 2 2 2 2 3 9" xfId="33862"/>
    <cellStyle name="Normal 2 2 2 2 2 2 2 2 2 2 2 2 2 2 2 2 2 2 2 2 3_Tabla M" xfId="37131"/>
    <cellStyle name="Normal 2 2 2 2 2 2 2 2 2 2 2 2 2 2 2 2 2 2 2 2 30" xfId="4927"/>
    <cellStyle name="Normal 2 2 2 2 2 2 2 2 2 2 2 2 2 2 2 2 2 2 2 2 30 10" xfId="34830"/>
    <cellStyle name="Normal 2 2 2 2 2 2 2 2 2 2 2 2 2 2 2 2 2 2 2 2 30 2" xfId="9533"/>
    <cellStyle name="Normal 2 2 2 2 2 2 2 2 2 2 2 2 2 2 2 2 2 2 2 2 30 3" xfId="12670"/>
    <cellStyle name="Normal 2 2 2 2 2 2 2 2 2 2 2 2 2 2 2 2 2 2 2 2 30 4" xfId="15785"/>
    <cellStyle name="Normal 2 2 2 2 2 2 2 2 2 2 2 2 2 2 2 2 2 2 2 2 30 5" xfId="18857"/>
    <cellStyle name="Normal 2 2 2 2 2 2 2 2 2 2 2 2 2 2 2 2 2 2 2 2 30 6" xfId="21868"/>
    <cellStyle name="Normal 2 2 2 2 2 2 2 2 2 2 2 2 2 2 2 2 2 2 2 2 30 7" xfId="24733"/>
    <cellStyle name="Normal 2 2 2 2 2 2 2 2 2 2 2 2 2 2 2 2 2 2 2 2 30 8" xfId="31487"/>
    <cellStyle name="Normal 2 2 2 2 2 2 2 2 2 2 2 2 2 2 2 2 2 2 2 2 30 9" xfId="33102"/>
    <cellStyle name="Normal 2 2 2 2 2 2 2 2 2 2 2 2 2 2 2 2 2 2 2 2 30_Tabla M" xfId="37132"/>
    <cellStyle name="Normal 2 2 2 2 2 2 2 2 2 2 2 2 2 2 2 2 2 2 2 2 31" xfId="4928"/>
    <cellStyle name="Normal 2 2 2 2 2 2 2 2 2 2 2 2 2 2 2 2 2 2 2 2 31 10" xfId="34377"/>
    <cellStyle name="Normal 2 2 2 2 2 2 2 2 2 2 2 2 2 2 2 2 2 2 2 2 31 2" xfId="9534"/>
    <cellStyle name="Normal 2 2 2 2 2 2 2 2 2 2 2 2 2 2 2 2 2 2 2 2 31 3" xfId="12671"/>
    <cellStyle name="Normal 2 2 2 2 2 2 2 2 2 2 2 2 2 2 2 2 2 2 2 2 31 4" xfId="15786"/>
    <cellStyle name="Normal 2 2 2 2 2 2 2 2 2 2 2 2 2 2 2 2 2 2 2 2 31 5" xfId="18858"/>
    <cellStyle name="Normal 2 2 2 2 2 2 2 2 2 2 2 2 2 2 2 2 2 2 2 2 31 6" xfId="21869"/>
    <cellStyle name="Normal 2 2 2 2 2 2 2 2 2 2 2 2 2 2 2 2 2 2 2 2 31 7" xfId="24734"/>
    <cellStyle name="Normal 2 2 2 2 2 2 2 2 2 2 2 2 2 2 2 2 2 2 2 2 31 8" xfId="30378"/>
    <cellStyle name="Normal 2 2 2 2 2 2 2 2 2 2 2 2 2 2 2 2 2 2 2 2 31 9" xfId="22019"/>
    <cellStyle name="Normal 2 2 2 2 2 2 2 2 2 2 2 2 2 2 2 2 2 2 2 2 31_Tabla M" xfId="37133"/>
    <cellStyle name="Normal 2 2 2 2 2 2 2 2 2 2 2 2 2 2 2 2 2 2 2 2 32" xfId="4929"/>
    <cellStyle name="Normal 2 2 2 2 2 2 2 2 2 2 2 2 2 2 2 2 2 2 2 2 32 10" xfId="29962"/>
    <cellStyle name="Normal 2 2 2 2 2 2 2 2 2 2 2 2 2 2 2 2 2 2 2 2 32 2" xfId="9535"/>
    <cellStyle name="Normal 2 2 2 2 2 2 2 2 2 2 2 2 2 2 2 2 2 2 2 2 32 3" xfId="12672"/>
    <cellStyle name="Normal 2 2 2 2 2 2 2 2 2 2 2 2 2 2 2 2 2 2 2 2 32 4" xfId="15787"/>
    <cellStyle name="Normal 2 2 2 2 2 2 2 2 2 2 2 2 2 2 2 2 2 2 2 2 32 5" xfId="18859"/>
    <cellStyle name="Normal 2 2 2 2 2 2 2 2 2 2 2 2 2 2 2 2 2 2 2 2 32 6" xfId="21870"/>
    <cellStyle name="Normal 2 2 2 2 2 2 2 2 2 2 2 2 2 2 2 2 2 2 2 2 32 7" xfId="24735"/>
    <cellStyle name="Normal 2 2 2 2 2 2 2 2 2 2 2 2 2 2 2 2 2 2 2 2 32 8" xfId="29210"/>
    <cellStyle name="Normal 2 2 2 2 2 2 2 2 2 2 2 2 2 2 2 2 2 2 2 2 32 9" xfId="30672"/>
    <cellStyle name="Normal 2 2 2 2 2 2 2 2 2 2 2 2 2 2 2 2 2 2 2 2 32_Tabla M" xfId="37134"/>
    <cellStyle name="Normal 2 2 2 2 2 2 2 2 2 2 2 2 2 2 2 2 2 2 2 2 33" xfId="4930"/>
    <cellStyle name="Normal 2 2 2 2 2 2 2 2 2 2 2 2 2 2 2 2 2 2 2 2 33 10" xfId="29723"/>
    <cellStyle name="Normal 2 2 2 2 2 2 2 2 2 2 2 2 2 2 2 2 2 2 2 2 33 2" xfId="9536"/>
    <cellStyle name="Normal 2 2 2 2 2 2 2 2 2 2 2 2 2 2 2 2 2 2 2 2 33 3" xfId="12673"/>
    <cellStyle name="Normal 2 2 2 2 2 2 2 2 2 2 2 2 2 2 2 2 2 2 2 2 33 4" xfId="15788"/>
    <cellStyle name="Normal 2 2 2 2 2 2 2 2 2 2 2 2 2 2 2 2 2 2 2 2 33 5" xfId="18860"/>
    <cellStyle name="Normal 2 2 2 2 2 2 2 2 2 2 2 2 2 2 2 2 2 2 2 2 33 6" xfId="21871"/>
    <cellStyle name="Normal 2 2 2 2 2 2 2 2 2 2 2 2 2 2 2 2 2 2 2 2 33 7" xfId="24736"/>
    <cellStyle name="Normal 2 2 2 2 2 2 2 2 2 2 2 2 2 2 2 2 2 2 2 2 33 8" xfId="28082"/>
    <cellStyle name="Normal 2 2 2 2 2 2 2 2 2 2 2 2 2 2 2 2 2 2 2 2 33 9" xfId="28635"/>
    <cellStyle name="Normal 2 2 2 2 2 2 2 2 2 2 2 2 2 2 2 2 2 2 2 2 33_Tabla M" xfId="37135"/>
    <cellStyle name="Normal 2 2 2 2 2 2 2 2 2 2 2 2 2 2 2 2 2 2 2 2 34" xfId="4931"/>
    <cellStyle name="Normal 2 2 2 2 2 2 2 2 2 2 2 2 2 2 2 2 2 2 2 2 34 10" xfId="27135"/>
    <cellStyle name="Normal 2 2 2 2 2 2 2 2 2 2 2 2 2 2 2 2 2 2 2 2 34 2" xfId="9537"/>
    <cellStyle name="Normal 2 2 2 2 2 2 2 2 2 2 2 2 2 2 2 2 2 2 2 2 34 3" xfId="12674"/>
    <cellStyle name="Normal 2 2 2 2 2 2 2 2 2 2 2 2 2 2 2 2 2 2 2 2 34 4" xfId="15789"/>
    <cellStyle name="Normal 2 2 2 2 2 2 2 2 2 2 2 2 2 2 2 2 2 2 2 2 34 5" xfId="18861"/>
    <cellStyle name="Normal 2 2 2 2 2 2 2 2 2 2 2 2 2 2 2 2 2 2 2 2 34 6" xfId="21872"/>
    <cellStyle name="Normal 2 2 2 2 2 2 2 2 2 2 2 2 2 2 2 2 2 2 2 2 34 7" xfId="24737"/>
    <cellStyle name="Normal 2 2 2 2 2 2 2 2 2 2 2 2 2 2 2 2 2 2 2 2 34 8" xfId="32440"/>
    <cellStyle name="Normal 2 2 2 2 2 2 2 2 2 2 2 2 2 2 2 2 2 2 2 2 34 9" xfId="33861"/>
    <cellStyle name="Normal 2 2 2 2 2 2 2 2 2 2 2 2 2 2 2 2 2 2 2 2 34_Tabla M" xfId="37136"/>
    <cellStyle name="Normal 2 2 2 2 2 2 2 2 2 2 2 2 2 2 2 2 2 2 2 2 35" xfId="4932"/>
    <cellStyle name="Normal 2 2 2 2 2 2 2 2 2 2 2 2 2 2 2 2 2 2 2 2 35 10" xfId="35668"/>
    <cellStyle name="Normal 2 2 2 2 2 2 2 2 2 2 2 2 2 2 2 2 2 2 2 2 35 2" xfId="9538"/>
    <cellStyle name="Normal 2 2 2 2 2 2 2 2 2 2 2 2 2 2 2 2 2 2 2 2 35 3" xfId="12675"/>
    <cellStyle name="Normal 2 2 2 2 2 2 2 2 2 2 2 2 2 2 2 2 2 2 2 2 35 4" xfId="15790"/>
    <cellStyle name="Normal 2 2 2 2 2 2 2 2 2 2 2 2 2 2 2 2 2 2 2 2 35 5" xfId="18862"/>
    <cellStyle name="Normal 2 2 2 2 2 2 2 2 2 2 2 2 2 2 2 2 2 2 2 2 35 6" xfId="21873"/>
    <cellStyle name="Normal 2 2 2 2 2 2 2 2 2 2 2 2 2 2 2 2 2 2 2 2 35 7" xfId="24738"/>
    <cellStyle name="Normal 2 2 2 2 2 2 2 2 2 2 2 2 2 2 2 2 2 2 2 2 35 8" xfId="31486"/>
    <cellStyle name="Normal 2 2 2 2 2 2 2 2 2 2 2 2 2 2 2 2 2 2 2 2 35 9" xfId="33101"/>
    <cellStyle name="Normal 2 2 2 2 2 2 2 2 2 2 2 2 2 2 2 2 2 2 2 2 35_Tabla M" xfId="37137"/>
    <cellStyle name="Normal 2 2 2 2 2 2 2 2 2 2 2 2 2 2 2 2 2 2 2 2 36" xfId="4933"/>
    <cellStyle name="Normal 2 2 2 2 2 2 2 2 2 2 2 2 2 2 2 2 2 2 2 2 36 10" xfId="35283"/>
    <cellStyle name="Normal 2 2 2 2 2 2 2 2 2 2 2 2 2 2 2 2 2 2 2 2 36 2" xfId="9539"/>
    <cellStyle name="Normal 2 2 2 2 2 2 2 2 2 2 2 2 2 2 2 2 2 2 2 2 36 3" xfId="12676"/>
    <cellStyle name="Normal 2 2 2 2 2 2 2 2 2 2 2 2 2 2 2 2 2 2 2 2 36 4" xfId="15791"/>
    <cellStyle name="Normal 2 2 2 2 2 2 2 2 2 2 2 2 2 2 2 2 2 2 2 2 36 5" xfId="18863"/>
    <cellStyle name="Normal 2 2 2 2 2 2 2 2 2 2 2 2 2 2 2 2 2 2 2 2 36 6" xfId="21874"/>
    <cellStyle name="Normal 2 2 2 2 2 2 2 2 2 2 2 2 2 2 2 2 2 2 2 2 36 7" xfId="24739"/>
    <cellStyle name="Normal 2 2 2 2 2 2 2 2 2 2 2 2 2 2 2 2 2 2 2 2 36 8" xfId="30377"/>
    <cellStyle name="Normal 2 2 2 2 2 2 2 2 2 2 2 2 2 2 2 2 2 2 2 2 36 9" xfId="22018"/>
    <cellStyle name="Normal 2 2 2 2 2 2 2 2 2 2 2 2 2 2 2 2 2 2 2 2 36_Tabla M" xfId="37138"/>
    <cellStyle name="Normal 2 2 2 2 2 2 2 2 2 2 2 2 2 2 2 2 2 2 2 2 37" xfId="4934"/>
    <cellStyle name="Normal 2 2 2 2 2 2 2 2 2 2 2 2 2 2 2 2 2 2 2 2 37 10" xfId="34829"/>
    <cellStyle name="Normal 2 2 2 2 2 2 2 2 2 2 2 2 2 2 2 2 2 2 2 2 37 2" xfId="9540"/>
    <cellStyle name="Normal 2 2 2 2 2 2 2 2 2 2 2 2 2 2 2 2 2 2 2 2 37 3" xfId="12677"/>
    <cellStyle name="Normal 2 2 2 2 2 2 2 2 2 2 2 2 2 2 2 2 2 2 2 2 37 4" xfId="15792"/>
    <cellStyle name="Normal 2 2 2 2 2 2 2 2 2 2 2 2 2 2 2 2 2 2 2 2 37 5" xfId="18864"/>
    <cellStyle name="Normal 2 2 2 2 2 2 2 2 2 2 2 2 2 2 2 2 2 2 2 2 37 6" xfId="21875"/>
    <cellStyle name="Normal 2 2 2 2 2 2 2 2 2 2 2 2 2 2 2 2 2 2 2 2 37 7" xfId="24740"/>
    <cellStyle name="Normal 2 2 2 2 2 2 2 2 2 2 2 2 2 2 2 2 2 2 2 2 37 8" xfId="29209"/>
    <cellStyle name="Normal 2 2 2 2 2 2 2 2 2 2 2 2 2 2 2 2 2 2 2 2 37 9" xfId="31788"/>
    <cellStyle name="Normal 2 2 2 2 2 2 2 2 2 2 2 2 2 2 2 2 2 2 2 2 37_Tabla M" xfId="37139"/>
    <cellStyle name="Normal 2 2 2 2 2 2 2 2 2 2 2 2 2 2 2 2 2 2 2 2 38" xfId="4935"/>
    <cellStyle name="Normal 2 2 2 2 2 2 2 2 2 2 2 2 2 2 2 2 2 2 2 2 38 10" xfId="34376"/>
    <cellStyle name="Normal 2 2 2 2 2 2 2 2 2 2 2 2 2 2 2 2 2 2 2 2 38 2" xfId="9541"/>
    <cellStyle name="Normal 2 2 2 2 2 2 2 2 2 2 2 2 2 2 2 2 2 2 2 2 38 3" xfId="12678"/>
    <cellStyle name="Normal 2 2 2 2 2 2 2 2 2 2 2 2 2 2 2 2 2 2 2 2 38 4" xfId="15793"/>
    <cellStyle name="Normal 2 2 2 2 2 2 2 2 2 2 2 2 2 2 2 2 2 2 2 2 38 5" xfId="18865"/>
    <cellStyle name="Normal 2 2 2 2 2 2 2 2 2 2 2 2 2 2 2 2 2 2 2 2 38 6" xfId="21876"/>
    <cellStyle name="Normal 2 2 2 2 2 2 2 2 2 2 2 2 2 2 2 2 2 2 2 2 38 7" xfId="24741"/>
    <cellStyle name="Normal 2 2 2 2 2 2 2 2 2 2 2 2 2 2 2 2 2 2 2 2 38 8" xfId="28081"/>
    <cellStyle name="Normal 2 2 2 2 2 2 2 2 2 2 2 2 2 2 2 2 2 2 2 2 38 9" xfId="29794"/>
    <cellStyle name="Normal 2 2 2 2 2 2 2 2 2 2 2 2 2 2 2 2 2 2 2 2 38_Tabla M" xfId="37140"/>
    <cellStyle name="Normal 2 2 2 2 2 2 2 2 2 2 2 2 2 2 2 2 2 2 2 2 39" xfId="4936"/>
    <cellStyle name="Normal 2 2 2 2 2 2 2 2 2 2 2 2 2 2 2 2 2 2 2 2 39 10" xfId="25493"/>
    <cellStyle name="Normal 2 2 2 2 2 2 2 2 2 2 2 2 2 2 2 2 2 2 2 2 39 2" xfId="9542"/>
    <cellStyle name="Normal 2 2 2 2 2 2 2 2 2 2 2 2 2 2 2 2 2 2 2 2 39 3" xfId="12679"/>
    <cellStyle name="Normal 2 2 2 2 2 2 2 2 2 2 2 2 2 2 2 2 2 2 2 2 39 4" xfId="15794"/>
    <cellStyle name="Normal 2 2 2 2 2 2 2 2 2 2 2 2 2 2 2 2 2 2 2 2 39 5" xfId="18866"/>
    <cellStyle name="Normal 2 2 2 2 2 2 2 2 2 2 2 2 2 2 2 2 2 2 2 2 39 6" xfId="21877"/>
    <cellStyle name="Normal 2 2 2 2 2 2 2 2 2 2 2 2 2 2 2 2 2 2 2 2 39 7" xfId="24742"/>
    <cellStyle name="Normal 2 2 2 2 2 2 2 2 2 2 2 2 2 2 2 2 2 2 2 2 39 8" xfId="32439"/>
    <cellStyle name="Normal 2 2 2 2 2 2 2 2 2 2 2 2 2 2 2 2 2 2 2 2 39 9" xfId="33860"/>
    <cellStyle name="Normal 2 2 2 2 2 2 2 2 2 2 2 2 2 2 2 2 2 2 2 2 39_Tabla M" xfId="37141"/>
    <cellStyle name="Normal 2 2 2 2 2 2 2 2 2 2 2 2 2 2 2 2 2 2 2 2 4" xfId="4937"/>
    <cellStyle name="Normal 2 2 2 2 2 2 2 2 2 2 2 2 2 2 2 2 2 2 2 2 4 10" xfId="29775"/>
    <cellStyle name="Normal 2 2 2 2 2 2 2 2 2 2 2 2 2 2 2 2 2 2 2 2 4 2" xfId="9543"/>
    <cellStyle name="Normal 2 2 2 2 2 2 2 2 2 2 2 2 2 2 2 2 2 2 2 2 4 3" xfId="12680"/>
    <cellStyle name="Normal 2 2 2 2 2 2 2 2 2 2 2 2 2 2 2 2 2 2 2 2 4 4" xfId="15795"/>
    <cellStyle name="Normal 2 2 2 2 2 2 2 2 2 2 2 2 2 2 2 2 2 2 2 2 4 5" xfId="18867"/>
    <cellStyle name="Normal 2 2 2 2 2 2 2 2 2 2 2 2 2 2 2 2 2 2 2 2 4 6" xfId="21878"/>
    <cellStyle name="Normal 2 2 2 2 2 2 2 2 2 2 2 2 2 2 2 2 2 2 2 2 4 7" xfId="24743"/>
    <cellStyle name="Normal 2 2 2 2 2 2 2 2 2 2 2 2 2 2 2 2 2 2 2 2 4 8" xfId="31485"/>
    <cellStyle name="Normal 2 2 2 2 2 2 2 2 2 2 2 2 2 2 2 2 2 2 2 2 4 9" xfId="33100"/>
    <cellStyle name="Normal 2 2 2 2 2 2 2 2 2 2 2 2 2 2 2 2 2 2 2 2 4_Tabla M" xfId="37142"/>
    <cellStyle name="Normal 2 2 2 2 2 2 2 2 2 2 2 2 2 2 2 2 2 2 2 2 40" xfId="4938"/>
    <cellStyle name="Normal 2 2 2 2 2 2 2 2 2 2 2 2 2 2 2 2 2 2 2 2 40 10" xfId="28749"/>
    <cellStyle name="Normal 2 2 2 2 2 2 2 2 2 2 2 2 2 2 2 2 2 2 2 2 40 2" xfId="9544"/>
    <cellStyle name="Normal 2 2 2 2 2 2 2 2 2 2 2 2 2 2 2 2 2 2 2 2 40 3" xfId="12681"/>
    <cellStyle name="Normal 2 2 2 2 2 2 2 2 2 2 2 2 2 2 2 2 2 2 2 2 40 4" xfId="15796"/>
    <cellStyle name="Normal 2 2 2 2 2 2 2 2 2 2 2 2 2 2 2 2 2 2 2 2 40 5" xfId="18868"/>
    <cellStyle name="Normal 2 2 2 2 2 2 2 2 2 2 2 2 2 2 2 2 2 2 2 2 40 6" xfId="21879"/>
    <cellStyle name="Normal 2 2 2 2 2 2 2 2 2 2 2 2 2 2 2 2 2 2 2 2 40 7" xfId="24744"/>
    <cellStyle name="Normal 2 2 2 2 2 2 2 2 2 2 2 2 2 2 2 2 2 2 2 2 40 8" xfId="30376"/>
    <cellStyle name="Normal 2 2 2 2 2 2 2 2 2 2 2 2 2 2 2 2 2 2 2 2 40 9" xfId="22017"/>
    <cellStyle name="Normal 2 2 2 2 2 2 2 2 2 2 2 2 2 2 2 2 2 2 2 2 40_Tabla M" xfId="37143"/>
    <cellStyle name="Normal 2 2 2 2 2 2 2 2 2 2 2 2 2 2 2 2 2 2 2 2 41" xfId="4939"/>
    <cellStyle name="Normal 2 2 2 2 2 2 2 2 2 2 2 2 2 2 2 2 2 2 2 2 41 10" xfId="35763"/>
    <cellStyle name="Normal 2 2 2 2 2 2 2 2 2 2 2 2 2 2 2 2 2 2 2 2 41 2" xfId="9545"/>
    <cellStyle name="Normal 2 2 2 2 2 2 2 2 2 2 2 2 2 2 2 2 2 2 2 2 41 3" xfId="12682"/>
    <cellStyle name="Normal 2 2 2 2 2 2 2 2 2 2 2 2 2 2 2 2 2 2 2 2 41 4" xfId="15797"/>
    <cellStyle name="Normal 2 2 2 2 2 2 2 2 2 2 2 2 2 2 2 2 2 2 2 2 41 5" xfId="18869"/>
    <cellStyle name="Normal 2 2 2 2 2 2 2 2 2 2 2 2 2 2 2 2 2 2 2 2 41 6" xfId="21880"/>
    <cellStyle name="Normal 2 2 2 2 2 2 2 2 2 2 2 2 2 2 2 2 2 2 2 2 41 7" xfId="24745"/>
    <cellStyle name="Normal 2 2 2 2 2 2 2 2 2 2 2 2 2 2 2 2 2 2 2 2 41 8" xfId="29208"/>
    <cellStyle name="Normal 2 2 2 2 2 2 2 2 2 2 2 2 2 2 2 2 2 2 2 2 41 9" xfId="27222"/>
    <cellStyle name="Normal 2 2 2 2 2 2 2 2 2 2 2 2 2 2 2 2 2 2 2 2 41_Tabla M" xfId="37144"/>
    <cellStyle name="Normal 2 2 2 2 2 2 2 2 2 2 2 2 2 2 2 2 2 2 2 2 42" xfId="4940"/>
    <cellStyle name="Normal 2 2 2 2 2 2 2 2 2 2 2 2 2 2 2 2 2 2 2 2 42 10" xfId="35282"/>
    <cellStyle name="Normal 2 2 2 2 2 2 2 2 2 2 2 2 2 2 2 2 2 2 2 2 42 2" xfId="9546"/>
    <cellStyle name="Normal 2 2 2 2 2 2 2 2 2 2 2 2 2 2 2 2 2 2 2 2 42 3" xfId="12683"/>
    <cellStyle name="Normal 2 2 2 2 2 2 2 2 2 2 2 2 2 2 2 2 2 2 2 2 42 4" xfId="15798"/>
    <cellStyle name="Normal 2 2 2 2 2 2 2 2 2 2 2 2 2 2 2 2 2 2 2 2 42 5" xfId="18870"/>
    <cellStyle name="Normal 2 2 2 2 2 2 2 2 2 2 2 2 2 2 2 2 2 2 2 2 42 6" xfId="21881"/>
    <cellStyle name="Normal 2 2 2 2 2 2 2 2 2 2 2 2 2 2 2 2 2 2 2 2 42 7" xfId="24746"/>
    <cellStyle name="Normal 2 2 2 2 2 2 2 2 2 2 2 2 2 2 2 2 2 2 2 2 42 8" xfId="28080"/>
    <cellStyle name="Normal 2 2 2 2 2 2 2 2 2 2 2 2 2 2 2 2 2 2 2 2 42 9" xfId="30924"/>
    <cellStyle name="Normal 2 2 2 2 2 2 2 2 2 2 2 2 2 2 2 2 2 2 2 2 42_Tabla M" xfId="37145"/>
    <cellStyle name="Normal 2 2 2 2 2 2 2 2 2 2 2 2 2 2 2 2 2 2 2 2 43" xfId="4941"/>
    <cellStyle name="Normal 2 2 2 2 2 2 2 2 2 2 2 2 2 2 2 2 2 2 2 2 43 10" xfId="34828"/>
    <cellStyle name="Normal 2 2 2 2 2 2 2 2 2 2 2 2 2 2 2 2 2 2 2 2 43 2" xfId="9547"/>
    <cellStyle name="Normal 2 2 2 2 2 2 2 2 2 2 2 2 2 2 2 2 2 2 2 2 43 3" xfId="12684"/>
    <cellStyle name="Normal 2 2 2 2 2 2 2 2 2 2 2 2 2 2 2 2 2 2 2 2 43 4" xfId="15799"/>
    <cellStyle name="Normal 2 2 2 2 2 2 2 2 2 2 2 2 2 2 2 2 2 2 2 2 43 5" xfId="18871"/>
    <cellStyle name="Normal 2 2 2 2 2 2 2 2 2 2 2 2 2 2 2 2 2 2 2 2 43 6" xfId="21882"/>
    <cellStyle name="Normal 2 2 2 2 2 2 2 2 2 2 2 2 2 2 2 2 2 2 2 2 43 7" xfId="24747"/>
    <cellStyle name="Normal 2 2 2 2 2 2 2 2 2 2 2 2 2 2 2 2 2 2 2 2 43 8" xfId="32438"/>
    <cellStyle name="Normal 2 2 2 2 2 2 2 2 2 2 2 2 2 2 2 2 2 2 2 2 43 9" xfId="33859"/>
    <cellStyle name="Normal 2 2 2 2 2 2 2 2 2 2 2 2 2 2 2 2 2 2 2 2 43_Tabla M" xfId="37146"/>
    <cellStyle name="Normal 2 2 2 2 2 2 2 2 2 2 2 2 2 2 2 2 2 2 2 2 44" xfId="4942"/>
    <cellStyle name="Normal 2 2 2 2 2 2 2 2 2 2 2 2 2 2 2 2 2 2 2 2 44 10" xfId="34375"/>
    <cellStyle name="Normal 2 2 2 2 2 2 2 2 2 2 2 2 2 2 2 2 2 2 2 2 44 2" xfId="9548"/>
    <cellStyle name="Normal 2 2 2 2 2 2 2 2 2 2 2 2 2 2 2 2 2 2 2 2 44 3" xfId="12685"/>
    <cellStyle name="Normal 2 2 2 2 2 2 2 2 2 2 2 2 2 2 2 2 2 2 2 2 44 4" xfId="15800"/>
    <cellStyle name="Normal 2 2 2 2 2 2 2 2 2 2 2 2 2 2 2 2 2 2 2 2 44 5" xfId="18872"/>
    <cellStyle name="Normal 2 2 2 2 2 2 2 2 2 2 2 2 2 2 2 2 2 2 2 2 44 6" xfId="21883"/>
    <cellStyle name="Normal 2 2 2 2 2 2 2 2 2 2 2 2 2 2 2 2 2 2 2 2 44 7" xfId="24748"/>
    <cellStyle name="Normal 2 2 2 2 2 2 2 2 2 2 2 2 2 2 2 2 2 2 2 2 44 8" xfId="31484"/>
    <cellStyle name="Normal 2 2 2 2 2 2 2 2 2 2 2 2 2 2 2 2 2 2 2 2 44 9" xfId="33099"/>
    <cellStyle name="Normal 2 2 2 2 2 2 2 2 2 2 2 2 2 2 2 2 2 2 2 2 44_Tabla M" xfId="37147"/>
    <cellStyle name="Normal 2 2 2 2 2 2 2 2 2 2 2 2 2 2 2 2 2 2 2 2 45" xfId="4943"/>
    <cellStyle name="Normal 2 2 2 2 2 2 2 2 2 2 2 2 2 2 2 2 2 2 2 2 45 10" xfId="30818"/>
    <cellStyle name="Normal 2 2 2 2 2 2 2 2 2 2 2 2 2 2 2 2 2 2 2 2 45 2" xfId="9549"/>
    <cellStyle name="Normal 2 2 2 2 2 2 2 2 2 2 2 2 2 2 2 2 2 2 2 2 45 3" xfId="12686"/>
    <cellStyle name="Normal 2 2 2 2 2 2 2 2 2 2 2 2 2 2 2 2 2 2 2 2 45 4" xfId="15801"/>
    <cellStyle name="Normal 2 2 2 2 2 2 2 2 2 2 2 2 2 2 2 2 2 2 2 2 45 5" xfId="18873"/>
    <cellStyle name="Normal 2 2 2 2 2 2 2 2 2 2 2 2 2 2 2 2 2 2 2 2 45 6" xfId="21884"/>
    <cellStyle name="Normal 2 2 2 2 2 2 2 2 2 2 2 2 2 2 2 2 2 2 2 2 45 7" xfId="24749"/>
    <cellStyle name="Normal 2 2 2 2 2 2 2 2 2 2 2 2 2 2 2 2 2 2 2 2 45 8" xfId="30375"/>
    <cellStyle name="Normal 2 2 2 2 2 2 2 2 2 2 2 2 2 2 2 2 2 2 2 2 45 9" xfId="27006"/>
    <cellStyle name="Normal 2 2 2 2 2 2 2 2 2 2 2 2 2 2 2 2 2 2 2 2 45_Tabla M" xfId="37148"/>
    <cellStyle name="Normal 2 2 2 2 2 2 2 2 2 2 2 2 2 2 2 2 2 2 2 2 46" xfId="4944"/>
    <cellStyle name="Normal 2 2 2 2 2 2 2 2 2 2 2 2 2 2 2 2 2 2 2 2 46 10" xfId="22305"/>
    <cellStyle name="Normal 2 2 2 2 2 2 2 2 2 2 2 2 2 2 2 2 2 2 2 2 46 2" xfId="9550"/>
    <cellStyle name="Normal 2 2 2 2 2 2 2 2 2 2 2 2 2 2 2 2 2 2 2 2 46 3" xfId="12687"/>
    <cellStyle name="Normal 2 2 2 2 2 2 2 2 2 2 2 2 2 2 2 2 2 2 2 2 46 4" xfId="15802"/>
    <cellStyle name="Normal 2 2 2 2 2 2 2 2 2 2 2 2 2 2 2 2 2 2 2 2 46 5" xfId="18874"/>
    <cellStyle name="Normal 2 2 2 2 2 2 2 2 2 2 2 2 2 2 2 2 2 2 2 2 46 6" xfId="21885"/>
    <cellStyle name="Normal 2 2 2 2 2 2 2 2 2 2 2 2 2 2 2 2 2 2 2 2 46 7" xfId="24750"/>
    <cellStyle name="Normal 2 2 2 2 2 2 2 2 2 2 2 2 2 2 2 2 2 2 2 2 46 8" xfId="29207"/>
    <cellStyle name="Normal 2 2 2 2 2 2 2 2 2 2 2 2 2 2 2 2 2 2 2 2 46 9" xfId="28381"/>
    <cellStyle name="Normal 2 2 2 2 2 2 2 2 2 2 2 2 2 2 2 2 2 2 2 2 46_Tabla M" xfId="37149"/>
    <cellStyle name="Normal 2 2 2 2 2 2 2 2 2 2 2 2 2 2 2 2 2 2 2 2 47" xfId="4945"/>
    <cellStyle name="Normal 2 2 2 2 2 2 2 2 2 2 2 2 2 2 2 2 2 2 2 2 47 10" xfId="33428"/>
    <cellStyle name="Normal 2 2 2 2 2 2 2 2 2 2 2 2 2 2 2 2 2 2 2 2 47 2" xfId="9551"/>
    <cellStyle name="Normal 2 2 2 2 2 2 2 2 2 2 2 2 2 2 2 2 2 2 2 2 47 3" xfId="12688"/>
    <cellStyle name="Normal 2 2 2 2 2 2 2 2 2 2 2 2 2 2 2 2 2 2 2 2 47 4" xfId="15803"/>
    <cellStyle name="Normal 2 2 2 2 2 2 2 2 2 2 2 2 2 2 2 2 2 2 2 2 47 5" xfId="18875"/>
    <cellStyle name="Normal 2 2 2 2 2 2 2 2 2 2 2 2 2 2 2 2 2 2 2 2 47 6" xfId="21886"/>
    <cellStyle name="Normal 2 2 2 2 2 2 2 2 2 2 2 2 2 2 2 2 2 2 2 2 47 7" xfId="24751"/>
    <cellStyle name="Normal 2 2 2 2 2 2 2 2 2 2 2 2 2 2 2 2 2 2 2 2 47 8" xfId="28079"/>
    <cellStyle name="Normal 2 2 2 2 2 2 2 2 2 2 2 2 2 2 2 2 2 2 2 2 47 9" xfId="31918"/>
    <cellStyle name="Normal 2 2 2 2 2 2 2 2 2 2 2 2 2 2 2 2 2 2 2 2 47_Tabla M" xfId="37150"/>
    <cellStyle name="Normal 2 2 2 2 2 2 2 2 2 2 2 2 2 2 2 2 2 2 2 2 48" xfId="4946"/>
    <cellStyle name="Normal 2 2 2 2 2 2 2 2 2 2 2 2 2 2 2 2 2 2 2 2 48 10" xfId="35852"/>
    <cellStyle name="Normal 2 2 2 2 2 2 2 2 2 2 2 2 2 2 2 2 2 2 2 2 48 2" xfId="9552"/>
    <cellStyle name="Normal 2 2 2 2 2 2 2 2 2 2 2 2 2 2 2 2 2 2 2 2 48 3" xfId="12689"/>
    <cellStyle name="Normal 2 2 2 2 2 2 2 2 2 2 2 2 2 2 2 2 2 2 2 2 48 4" xfId="15804"/>
    <cellStyle name="Normal 2 2 2 2 2 2 2 2 2 2 2 2 2 2 2 2 2 2 2 2 48 5" xfId="18876"/>
    <cellStyle name="Normal 2 2 2 2 2 2 2 2 2 2 2 2 2 2 2 2 2 2 2 2 48 6" xfId="21887"/>
    <cellStyle name="Normal 2 2 2 2 2 2 2 2 2 2 2 2 2 2 2 2 2 2 2 2 48 7" xfId="24752"/>
    <cellStyle name="Normal 2 2 2 2 2 2 2 2 2 2 2 2 2 2 2 2 2 2 2 2 48 8" xfId="32437"/>
    <cellStyle name="Normal 2 2 2 2 2 2 2 2 2 2 2 2 2 2 2 2 2 2 2 2 48 9" xfId="33858"/>
    <cellStyle name="Normal 2 2 2 2 2 2 2 2 2 2 2 2 2 2 2 2 2 2 2 2 48_Tabla M" xfId="37151"/>
    <cellStyle name="Normal 2 2 2 2 2 2 2 2 2 2 2 2 2 2 2 2 2 2 2 2 49" xfId="4947"/>
    <cellStyle name="Normal 2 2 2 2 2 2 2 2 2 2 2 2 2 2 2 2 2 2 2 2 49 10" xfId="35281"/>
    <cellStyle name="Normal 2 2 2 2 2 2 2 2 2 2 2 2 2 2 2 2 2 2 2 2 49 2" xfId="9553"/>
    <cellStyle name="Normal 2 2 2 2 2 2 2 2 2 2 2 2 2 2 2 2 2 2 2 2 49 3" xfId="12690"/>
    <cellStyle name="Normal 2 2 2 2 2 2 2 2 2 2 2 2 2 2 2 2 2 2 2 2 49 4" xfId="15805"/>
    <cellStyle name="Normal 2 2 2 2 2 2 2 2 2 2 2 2 2 2 2 2 2 2 2 2 49 5" xfId="18877"/>
    <cellStyle name="Normal 2 2 2 2 2 2 2 2 2 2 2 2 2 2 2 2 2 2 2 2 49 6" xfId="21888"/>
    <cellStyle name="Normal 2 2 2 2 2 2 2 2 2 2 2 2 2 2 2 2 2 2 2 2 49 7" xfId="24753"/>
    <cellStyle name="Normal 2 2 2 2 2 2 2 2 2 2 2 2 2 2 2 2 2 2 2 2 49 8" xfId="31483"/>
    <cellStyle name="Normal 2 2 2 2 2 2 2 2 2 2 2 2 2 2 2 2 2 2 2 2 49 9" xfId="33098"/>
    <cellStyle name="Normal 2 2 2 2 2 2 2 2 2 2 2 2 2 2 2 2 2 2 2 2 49_Tabla M" xfId="37152"/>
    <cellStyle name="Normal 2 2 2 2 2 2 2 2 2 2 2 2 2 2 2 2 2 2 2 2 5" xfId="4948"/>
    <cellStyle name="Normal 2 2 2 2 2 2 2 2 2 2 2 2 2 2 2 2 2 2 2 2 5 10" xfId="34827"/>
    <cellStyle name="Normal 2 2 2 2 2 2 2 2 2 2 2 2 2 2 2 2 2 2 2 2 5 2" xfId="9554"/>
    <cellStyle name="Normal 2 2 2 2 2 2 2 2 2 2 2 2 2 2 2 2 2 2 2 2 5 3" xfId="12691"/>
    <cellStyle name="Normal 2 2 2 2 2 2 2 2 2 2 2 2 2 2 2 2 2 2 2 2 5 4" xfId="15806"/>
    <cellStyle name="Normal 2 2 2 2 2 2 2 2 2 2 2 2 2 2 2 2 2 2 2 2 5 5" xfId="18878"/>
    <cellStyle name="Normal 2 2 2 2 2 2 2 2 2 2 2 2 2 2 2 2 2 2 2 2 5 6" xfId="21889"/>
    <cellStyle name="Normal 2 2 2 2 2 2 2 2 2 2 2 2 2 2 2 2 2 2 2 2 5 7" xfId="24754"/>
    <cellStyle name="Normal 2 2 2 2 2 2 2 2 2 2 2 2 2 2 2 2 2 2 2 2 5 8" xfId="30374"/>
    <cellStyle name="Normal 2 2 2 2 2 2 2 2 2 2 2 2 2 2 2 2 2 2 2 2 5 9" xfId="27390"/>
    <cellStyle name="Normal 2 2 2 2 2 2 2 2 2 2 2 2 2 2 2 2 2 2 2 2 5_Tabla M" xfId="37153"/>
    <cellStyle name="Normal 2 2 2 2 2 2 2 2 2 2 2 2 2 2 2 2 2 2 2 2 50" xfId="4949"/>
    <cellStyle name="Normal 2 2 2 2 2 2 2 2 2 2 2 2 2 2 2 2 2 2 2 2 50 10" xfId="34374"/>
    <cellStyle name="Normal 2 2 2 2 2 2 2 2 2 2 2 2 2 2 2 2 2 2 2 2 50 2" xfId="9555"/>
    <cellStyle name="Normal 2 2 2 2 2 2 2 2 2 2 2 2 2 2 2 2 2 2 2 2 50 3" xfId="12692"/>
    <cellStyle name="Normal 2 2 2 2 2 2 2 2 2 2 2 2 2 2 2 2 2 2 2 2 50 4" xfId="15807"/>
    <cellStyle name="Normal 2 2 2 2 2 2 2 2 2 2 2 2 2 2 2 2 2 2 2 2 50 5" xfId="18879"/>
    <cellStyle name="Normal 2 2 2 2 2 2 2 2 2 2 2 2 2 2 2 2 2 2 2 2 50 6" xfId="21890"/>
    <cellStyle name="Normal 2 2 2 2 2 2 2 2 2 2 2 2 2 2 2 2 2 2 2 2 50 7" xfId="24755"/>
    <cellStyle name="Normal 2 2 2 2 2 2 2 2 2 2 2 2 2 2 2 2 2 2 2 2 50 8" xfId="29206"/>
    <cellStyle name="Normal 2 2 2 2 2 2 2 2 2 2 2 2 2 2 2 2 2 2 2 2 50 9" xfId="29512"/>
    <cellStyle name="Normal 2 2 2 2 2 2 2 2 2 2 2 2 2 2 2 2 2 2 2 2 50_Tabla M" xfId="37154"/>
    <cellStyle name="Normal 2 2 2 2 2 2 2 2 2 2 2 2 2 2 2 2 2 2 2 2 51" xfId="4950"/>
    <cellStyle name="Normal 2 2 2 2 2 2 2 2 2 2 2 2 2 2 2 2 2 2 2 2 51 10" xfId="27144"/>
    <cellStyle name="Normal 2 2 2 2 2 2 2 2 2 2 2 2 2 2 2 2 2 2 2 2 51 2" xfId="9556"/>
    <cellStyle name="Normal 2 2 2 2 2 2 2 2 2 2 2 2 2 2 2 2 2 2 2 2 51 3" xfId="12693"/>
    <cellStyle name="Normal 2 2 2 2 2 2 2 2 2 2 2 2 2 2 2 2 2 2 2 2 51 4" xfId="15808"/>
    <cellStyle name="Normal 2 2 2 2 2 2 2 2 2 2 2 2 2 2 2 2 2 2 2 2 51 5" xfId="18880"/>
    <cellStyle name="Normal 2 2 2 2 2 2 2 2 2 2 2 2 2 2 2 2 2 2 2 2 51 6" xfId="21891"/>
    <cellStyle name="Normal 2 2 2 2 2 2 2 2 2 2 2 2 2 2 2 2 2 2 2 2 51 7" xfId="24756"/>
    <cellStyle name="Normal 2 2 2 2 2 2 2 2 2 2 2 2 2 2 2 2 2 2 2 2 51 8" xfId="28078"/>
    <cellStyle name="Normal 2 2 2 2 2 2 2 2 2 2 2 2 2 2 2 2 2 2 2 2 51 9" xfId="27502"/>
    <cellStyle name="Normal 2 2 2 2 2 2 2 2 2 2 2 2 2 2 2 2 2 2 2 2 51_Tabla M" xfId="37155"/>
    <cellStyle name="Normal 2 2 2 2 2 2 2 2 2 2 2 2 2 2 2 2 2 2 2 2 52" xfId="4951"/>
    <cellStyle name="Normal 2 2 2 2 2 2 2 2 2 2 2 2 2 2 2 2 2 2 2 2 52 10" xfId="33357"/>
    <cellStyle name="Normal 2 2 2 2 2 2 2 2 2 2 2 2 2 2 2 2 2 2 2 2 52 2" xfId="9557"/>
    <cellStyle name="Normal 2 2 2 2 2 2 2 2 2 2 2 2 2 2 2 2 2 2 2 2 52 3" xfId="12694"/>
    <cellStyle name="Normal 2 2 2 2 2 2 2 2 2 2 2 2 2 2 2 2 2 2 2 2 52 4" xfId="15809"/>
    <cellStyle name="Normal 2 2 2 2 2 2 2 2 2 2 2 2 2 2 2 2 2 2 2 2 52 5" xfId="18881"/>
    <cellStyle name="Normal 2 2 2 2 2 2 2 2 2 2 2 2 2 2 2 2 2 2 2 2 52 6" xfId="21892"/>
    <cellStyle name="Normal 2 2 2 2 2 2 2 2 2 2 2 2 2 2 2 2 2 2 2 2 52 7" xfId="24757"/>
    <cellStyle name="Normal 2 2 2 2 2 2 2 2 2 2 2 2 2 2 2 2 2 2 2 2 52 8" xfId="32436"/>
    <cellStyle name="Normal 2 2 2 2 2 2 2 2 2 2 2 2 2 2 2 2 2 2 2 2 52 9" xfId="33857"/>
    <cellStyle name="Normal 2 2 2 2 2 2 2 2 2 2 2 2 2 2 2 2 2 2 2 2 52_Tabla M" xfId="37156"/>
    <cellStyle name="Normal 2 2 2 2 2 2 2 2 2 2 2 2 2 2 2 2 2 2 2 2 53" xfId="4952"/>
    <cellStyle name="Normal 2 2 2 2 2 2 2 2 2 2 2 2 2 2 2 2 2 2 2 2 53 10" xfId="25445"/>
    <cellStyle name="Normal 2 2 2 2 2 2 2 2 2 2 2 2 2 2 2 2 2 2 2 2 53 2" xfId="9558"/>
    <cellStyle name="Normal 2 2 2 2 2 2 2 2 2 2 2 2 2 2 2 2 2 2 2 2 53 3" xfId="12695"/>
    <cellStyle name="Normal 2 2 2 2 2 2 2 2 2 2 2 2 2 2 2 2 2 2 2 2 53 4" xfId="15810"/>
    <cellStyle name="Normal 2 2 2 2 2 2 2 2 2 2 2 2 2 2 2 2 2 2 2 2 53 5" xfId="18882"/>
    <cellStyle name="Normal 2 2 2 2 2 2 2 2 2 2 2 2 2 2 2 2 2 2 2 2 53 6" xfId="21893"/>
    <cellStyle name="Normal 2 2 2 2 2 2 2 2 2 2 2 2 2 2 2 2 2 2 2 2 53 7" xfId="24758"/>
    <cellStyle name="Normal 2 2 2 2 2 2 2 2 2 2 2 2 2 2 2 2 2 2 2 2 53 8" xfId="31482"/>
    <cellStyle name="Normal 2 2 2 2 2 2 2 2 2 2 2 2 2 2 2 2 2 2 2 2 53 9" xfId="33097"/>
    <cellStyle name="Normal 2 2 2 2 2 2 2 2 2 2 2 2 2 2 2 2 2 2 2 2 53_Tabla M" xfId="37157"/>
    <cellStyle name="Normal 2 2 2 2 2 2 2 2 2 2 2 2 2 2 2 2 2 2 2 2 54" xfId="4953"/>
    <cellStyle name="Normal 2 2 2 2 2 2 2 2 2 2 2 2 2 2 2 2 2 2 2 2 54 10" xfId="35493"/>
    <cellStyle name="Normal 2 2 2 2 2 2 2 2 2 2 2 2 2 2 2 2 2 2 2 2 54 2" xfId="9559"/>
    <cellStyle name="Normal 2 2 2 2 2 2 2 2 2 2 2 2 2 2 2 2 2 2 2 2 54 3" xfId="12696"/>
    <cellStyle name="Normal 2 2 2 2 2 2 2 2 2 2 2 2 2 2 2 2 2 2 2 2 54 4" xfId="15811"/>
    <cellStyle name="Normal 2 2 2 2 2 2 2 2 2 2 2 2 2 2 2 2 2 2 2 2 54 5" xfId="18883"/>
    <cellStyle name="Normal 2 2 2 2 2 2 2 2 2 2 2 2 2 2 2 2 2 2 2 2 54 6" xfId="21894"/>
    <cellStyle name="Normal 2 2 2 2 2 2 2 2 2 2 2 2 2 2 2 2 2 2 2 2 54 7" xfId="24759"/>
    <cellStyle name="Normal 2 2 2 2 2 2 2 2 2 2 2 2 2 2 2 2 2 2 2 2 54 8" xfId="30373"/>
    <cellStyle name="Normal 2 2 2 2 2 2 2 2 2 2 2 2 2 2 2 2 2 2 2 2 54 9" xfId="28533"/>
    <cellStyle name="Normal 2 2 2 2 2 2 2 2 2 2 2 2 2 2 2 2 2 2 2 2 54_Tabla M" xfId="37158"/>
    <cellStyle name="Normal 2 2 2 2 2 2 2 2 2 2 2 2 2 2 2 2 2 2 2 2 55" xfId="4954"/>
    <cellStyle name="Normal 2 2 2 2 2 2 2 2 2 2 2 2 2 2 2 2 2 2 2 2 55 10" xfId="35280"/>
    <cellStyle name="Normal 2 2 2 2 2 2 2 2 2 2 2 2 2 2 2 2 2 2 2 2 55 2" xfId="9560"/>
    <cellStyle name="Normal 2 2 2 2 2 2 2 2 2 2 2 2 2 2 2 2 2 2 2 2 55 3" xfId="12697"/>
    <cellStyle name="Normal 2 2 2 2 2 2 2 2 2 2 2 2 2 2 2 2 2 2 2 2 55 4" xfId="15812"/>
    <cellStyle name="Normal 2 2 2 2 2 2 2 2 2 2 2 2 2 2 2 2 2 2 2 2 55 5" xfId="18884"/>
    <cellStyle name="Normal 2 2 2 2 2 2 2 2 2 2 2 2 2 2 2 2 2 2 2 2 55 6" xfId="21895"/>
    <cellStyle name="Normal 2 2 2 2 2 2 2 2 2 2 2 2 2 2 2 2 2 2 2 2 55 7" xfId="24760"/>
    <cellStyle name="Normal 2 2 2 2 2 2 2 2 2 2 2 2 2 2 2 2 2 2 2 2 55 8" xfId="29205"/>
    <cellStyle name="Normal 2 2 2 2 2 2 2 2 2 2 2 2 2 2 2 2 2 2 2 2 55 9" xfId="30673"/>
    <cellStyle name="Normal 2 2 2 2 2 2 2 2 2 2 2 2 2 2 2 2 2 2 2 2 55_Tabla M" xfId="37159"/>
    <cellStyle name="Normal 2 2 2 2 2 2 2 2 2 2 2 2 2 2 2 2 2 2 2 2 56" xfId="4955"/>
    <cellStyle name="Normal 2 2 2 2 2 2 2 2 2 2 2 2 2 2 2 2 2 2 2 2 56 10" xfId="34826"/>
    <cellStyle name="Normal 2 2 2 2 2 2 2 2 2 2 2 2 2 2 2 2 2 2 2 2 56 2" xfId="9561"/>
    <cellStyle name="Normal 2 2 2 2 2 2 2 2 2 2 2 2 2 2 2 2 2 2 2 2 56 3" xfId="12698"/>
    <cellStyle name="Normal 2 2 2 2 2 2 2 2 2 2 2 2 2 2 2 2 2 2 2 2 56 4" xfId="15813"/>
    <cellStyle name="Normal 2 2 2 2 2 2 2 2 2 2 2 2 2 2 2 2 2 2 2 2 56 5" xfId="18885"/>
    <cellStyle name="Normal 2 2 2 2 2 2 2 2 2 2 2 2 2 2 2 2 2 2 2 2 56 6" xfId="21896"/>
    <cellStyle name="Normal 2 2 2 2 2 2 2 2 2 2 2 2 2 2 2 2 2 2 2 2 56 7" xfId="24761"/>
    <cellStyle name="Normal 2 2 2 2 2 2 2 2 2 2 2 2 2 2 2 2 2 2 2 2 56 8" xfId="28077"/>
    <cellStyle name="Normal 2 2 2 2 2 2 2 2 2 2 2 2 2 2 2 2 2 2 2 2 56 9" xfId="28636"/>
    <cellStyle name="Normal 2 2 2 2 2 2 2 2 2 2 2 2 2 2 2 2 2 2 2 2 56_Tabla M" xfId="37160"/>
    <cellStyle name="Normal 2 2 2 2 2 2 2 2 2 2 2 2 2 2 2 2 2 2 2 2 57" xfId="4956"/>
    <cellStyle name="Normal 2 2 2 2 2 2 2 2 2 2 2 2 2 2 2 2 2 2 2 2 57 10" xfId="34373"/>
    <cellStyle name="Normal 2 2 2 2 2 2 2 2 2 2 2 2 2 2 2 2 2 2 2 2 57 2" xfId="9562"/>
    <cellStyle name="Normal 2 2 2 2 2 2 2 2 2 2 2 2 2 2 2 2 2 2 2 2 57 3" xfId="12699"/>
    <cellStyle name="Normal 2 2 2 2 2 2 2 2 2 2 2 2 2 2 2 2 2 2 2 2 57 4" xfId="15814"/>
    <cellStyle name="Normal 2 2 2 2 2 2 2 2 2 2 2 2 2 2 2 2 2 2 2 2 57 5" xfId="18886"/>
    <cellStyle name="Normal 2 2 2 2 2 2 2 2 2 2 2 2 2 2 2 2 2 2 2 2 57 6" xfId="21897"/>
    <cellStyle name="Normal 2 2 2 2 2 2 2 2 2 2 2 2 2 2 2 2 2 2 2 2 57 7" xfId="24762"/>
    <cellStyle name="Normal 2 2 2 2 2 2 2 2 2 2 2 2 2 2 2 2 2 2 2 2 57 8" xfId="32435"/>
    <cellStyle name="Normal 2 2 2 2 2 2 2 2 2 2 2 2 2 2 2 2 2 2 2 2 57 9" xfId="33856"/>
    <cellStyle name="Normal 2 2 2 2 2 2 2 2 2 2 2 2 2 2 2 2 2 2 2 2 57_Tabla M" xfId="37161"/>
    <cellStyle name="Normal 2 2 2 2 2 2 2 2 2 2 2 2 2 2 2 2 2 2 2 2 58" xfId="4957"/>
    <cellStyle name="Normal 2 2 2 2 2 2 2 2 2 2 2 2 2 2 2 2 2 2 2 2 58 10" xfId="31007"/>
    <cellStyle name="Normal 2 2 2 2 2 2 2 2 2 2 2 2 2 2 2 2 2 2 2 2 58 2" xfId="9563"/>
    <cellStyle name="Normal 2 2 2 2 2 2 2 2 2 2 2 2 2 2 2 2 2 2 2 2 58 3" xfId="12700"/>
    <cellStyle name="Normal 2 2 2 2 2 2 2 2 2 2 2 2 2 2 2 2 2 2 2 2 58 4" xfId="15815"/>
    <cellStyle name="Normal 2 2 2 2 2 2 2 2 2 2 2 2 2 2 2 2 2 2 2 2 58 5" xfId="18887"/>
    <cellStyle name="Normal 2 2 2 2 2 2 2 2 2 2 2 2 2 2 2 2 2 2 2 2 58 6" xfId="21898"/>
    <cellStyle name="Normal 2 2 2 2 2 2 2 2 2 2 2 2 2 2 2 2 2 2 2 2 58 7" xfId="24763"/>
    <cellStyle name="Normal 2 2 2 2 2 2 2 2 2 2 2 2 2 2 2 2 2 2 2 2 58 8" xfId="31481"/>
    <cellStyle name="Normal 2 2 2 2 2 2 2 2 2 2 2 2 2 2 2 2 2 2 2 2 58 9" xfId="33096"/>
    <cellStyle name="Normal 2 2 2 2 2 2 2 2 2 2 2 2 2 2 2 2 2 2 2 2 58_Tabla M" xfId="37162"/>
    <cellStyle name="Normal 2 2 2 2 2 2 2 2 2 2 2 2 2 2 2 2 2 2 2 2 59" xfId="4958"/>
    <cellStyle name="Normal 2 2 2 2 2 2 2 2 2 2 2 2 2 2 2 2 2 2 2 2 59 10" xfId="32008"/>
    <cellStyle name="Normal 2 2 2 2 2 2 2 2 2 2 2 2 2 2 2 2 2 2 2 2 59 2" xfId="9564"/>
    <cellStyle name="Normal 2 2 2 2 2 2 2 2 2 2 2 2 2 2 2 2 2 2 2 2 59 3" xfId="12701"/>
    <cellStyle name="Normal 2 2 2 2 2 2 2 2 2 2 2 2 2 2 2 2 2 2 2 2 59 4" xfId="15816"/>
    <cellStyle name="Normal 2 2 2 2 2 2 2 2 2 2 2 2 2 2 2 2 2 2 2 2 59 5" xfId="18888"/>
    <cellStyle name="Normal 2 2 2 2 2 2 2 2 2 2 2 2 2 2 2 2 2 2 2 2 59 6" xfId="21899"/>
    <cellStyle name="Normal 2 2 2 2 2 2 2 2 2 2 2 2 2 2 2 2 2 2 2 2 59 7" xfId="24764"/>
    <cellStyle name="Normal 2 2 2 2 2 2 2 2 2 2 2 2 2 2 2 2 2 2 2 2 59 8" xfId="30372"/>
    <cellStyle name="Normal 2 2 2 2 2 2 2 2 2 2 2 2 2 2 2 2 2 2 2 2 59 9" xfId="29682"/>
    <cellStyle name="Normal 2 2 2 2 2 2 2 2 2 2 2 2 2 2 2 2 2 2 2 2 59_Tabla M" xfId="37163"/>
    <cellStyle name="Normal 2 2 2 2 2 2 2 2 2 2 2 2 2 2 2 2 2 2 2 2 6" xfId="4959"/>
    <cellStyle name="Normal 2 2 2 2 2 2 2 2 2 2 2 2 2 2 2 2 2 2 2 2 6 10" xfId="29656"/>
    <cellStyle name="Normal 2 2 2 2 2 2 2 2 2 2 2 2 2 2 2 2 2 2 2 2 6 2" xfId="9565"/>
    <cellStyle name="Normal 2 2 2 2 2 2 2 2 2 2 2 2 2 2 2 2 2 2 2 2 6 3" xfId="12702"/>
    <cellStyle name="Normal 2 2 2 2 2 2 2 2 2 2 2 2 2 2 2 2 2 2 2 2 6 4" xfId="15817"/>
    <cellStyle name="Normal 2 2 2 2 2 2 2 2 2 2 2 2 2 2 2 2 2 2 2 2 6 5" xfId="18889"/>
    <cellStyle name="Normal 2 2 2 2 2 2 2 2 2 2 2 2 2 2 2 2 2 2 2 2 6 6" xfId="21900"/>
    <cellStyle name="Normal 2 2 2 2 2 2 2 2 2 2 2 2 2 2 2 2 2 2 2 2 6 7" xfId="24765"/>
    <cellStyle name="Normal 2 2 2 2 2 2 2 2 2 2 2 2 2 2 2 2 2 2 2 2 6 8" xfId="29204"/>
    <cellStyle name="Normal 2 2 2 2 2 2 2 2 2 2 2 2 2 2 2 2 2 2 2 2 6 9" xfId="31789"/>
    <cellStyle name="Normal 2 2 2 2 2 2 2 2 2 2 2 2 2 2 2 2 2 2 2 2 6_Tabla M" xfId="37164"/>
    <cellStyle name="Normal 2 2 2 2 2 2 2 2 2 2 2 2 2 2 2 2 2 2 2 2 60" xfId="8068"/>
    <cellStyle name="Normal 2 2 2 2 2 2 2 2 2 2 2 2 2 2 2 2 2 2 2 2 61" xfId="9800"/>
    <cellStyle name="Normal 2 2 2 2 2 2 2 2 2 2 2 2 2 2 2 2 2 2 2 2 62" xfId="12941"/>
    <cellStyle name="Normal 2 2 2 2 2 2 2 2 2 2 2 2 2 2 2 2 2 2 2 2 63" xfId="16052"/>
    <cellStyle name="Normal 2 2 2 2 2 2 2 2 2 2 2 2 2 2 2 2 2 2 2 2 64" xfId="19097"/>
    <cellStyle name="Normal 2 2 2 2 2 2 2 2 2 2 2 2 2 2 2 2 2 2 2 2 65" xfId="22109"/>
    <cellStyle name="Normal 2 2 2 2 2 2 2 2 2 2 2 2 2 2 2 2 2 2 2 2 66" xfId="29385"/>
    <cellStyle name="Normal 2 2 2 2 2 2 2 2 2 2 2 2 2 2 2 2 2 2 2 2 67" xfId="19417"/>
    <cellStyle name="Normal 2 2 2 2 2 2 2 2 2 2 2 2 2 2 2 2 2 2 2 2 68" xfId="35395"/>
    <cellStyle name="Normal 2 2 2 2 2 2 2 2 2 2 2 2 2 2 2 2 2 2 2 2 7" xfId="4960"/>
    <cellStyle name="Normal 2 2 2 2 2 2 2 2 2 2 2 2 2 2 2 2 2 2 2 2 7 10" xfId="35580"/>
    <cellStyle name="Normal 2 2 2 2 2 2 2 2 2 2 2 2 2 2 2 2 2 2 2 2 7 2" xfId="9566"/>
    <cellStyle name="Normal 2 2 2 2 2 2 2 2 2 2 2 2 2 2 2 2 2 2 2 2 7 3" xfId="12703"/>
    <cellStyle name="Normal 2 2 2 2 2 2 2 2 2 2 2 2 2 2 2 2 2 2 2 2 7 4" xfId="15818"/>
    <cellStyle name="Normal 2 2 2 2 2 2 2 2 2 2 2 2 2 2 2 2 2 2 2 2 7 5" xfId="18890"/>
    <cellStyle name="Normal 2 2 2 2 2 2 2 2 2 2 2 2 2 2 2 2 2 2 2 2 7 6" xfId="21901"/>
    <cellStyle name="Normal 2 2 2 2 2 2 2 2 2 2 2 2 2 2 2 2 2 2 2 2 7 7" xfId="24766"/>
    <cellStyle name="Normal 2 2 2 2 2 2 2 2 2 2 2 2 2 2 2 2 2 2 2 2 7 8" xfId="28076"/>
    <cellStyle name="Normal 2 2 2 2 2 2 2 2 2 2 2 2 2 2 2 2 2 2 2 2 7 9" xfId="29795"/>
    <cellStyle name="Normal 2 2 2 2 2 2 2 2 2 2 2 2 2 2 2 2 2 2 2 2 7_Tabla M" xfId="37165"/>
    <cellStyle name="Normal 2 2 2 2 2 2 2 2 2 2 2 2 2 2 2 2 2 2 2 2 8" xfId="4961"/>
    <cellStyle name="Normal 2 2 2 2 2 2 2 2 2 2 2 2 2 2 2 2 2 2 2 2 8 10" xfId="35279"/>
    <cellStyle name="Normal 2 2 2 2 2 2 2 2 2 2 2 2 2 2 2 2 2 2 2 2 8 2" xfId="9567"/>
    <cellStyle name="Normal 2 2 2 2 2 2 2 2 2 2 2 2 2 2 2 2 2 2 2 2 8 3" xfId="12704"/>
    <cellStyle name="Normal 2 2 2 2 2 2 2 2 2 2 2 2 2 2 2 2 2 2 2 2 8 4" xfId="15819"/>
    <cellStyle name="Normal 2 2 2 2 2 2 2 2 2 2 2 2 2 2 2 2 2 2 2 2 8 5" xfId="18891"/>
    <cellStyle name="Normal 2 2 2 2 2 2 2 2 2 2 2 2 2 2 2 2 2 2 2 2 8 6" xfId="21902"/>
    <cellStyle name="Normal 2 2 2 2 2 2 2 2 2 2 2 2 2 2 2 2 2 2 2 2 8 7" xfId="24767"/>
    <cellStyle name="Normal 2 2 2 2 2 2 2 2 2 2 2 2 2 2 2 2 2 2 2 2 8 8" xfId="32434"/>
    <cellStyle name="Normal 2 2 2 2 2 2 2 2 2 2 2 2 2 2 2 2 2 2 2 2 8 9" xfId="33855"/>
    <cellStyle name="Normal 2 2 2 2 2 2 2 2 2 2 2 2 2 2 2 2 2 2 2 2 8_Tabla M" xfId="37166"/>
    <cellStyle name="Normal 2 2 2 2 2 2 2 2 2 2 2 2 2 2 2 2 2 2 2 2 9" xfId="4962"/>
    <cellStyle name="Normal 2 2 2 2 2 2 2 2 2 2 2 2 2 2 2 2 2 2 2 2 9 10" xfId="34825"/>
    <cellStyle name="Normal 2 2 2 2 2 2 2 2 2 2 2 2 2 2 2 2 2 2 2 2 9 2" xfId="9568"/>
    <cellStyle name="Normal 2 2 2 2 2 2 2 2 2 2 2 2 2 2 2 2 2 2 2 2 9 3" xfId="12705"/>
    <cellStyle name="Normal 2 2 2 2 2 2 2 2 2 2 2 2 2 2 2 2 2 2 2 2 9 4" xfId="15820"/>
    <cellStyle name="Normal 2 2 2 2 2 2 2 2 2 2 2 2 2 2 2 2 2 2 2 2 9 5" xfId="18892"/>
    <cellStyle name="Normal 2 2 2 2 2 2 2 2 2 2 2 2 2 2 2 2 2 2 2 2 9 6" xfId="21903"/>
    <cellStyle name="Normal 2 2 2 2 2 2 2 2 2 2 2 2 2 2 2 2 2 2 2 2 9 7" xfId="24768"/>
    <cellStyle name="Normal 2 2 2 2 2 2 2 2 2 2 2 2 2 2 2 2 2 2 2 2 9 8" xfId="31480"/>
    <cellStyle name="Normal 2 2 2 2 2 2 2 2 2 2 2 2 2 2 2 2 2 2 2 2 9 9" xfId="33095"/>
    <cellStyle name="Normal 2 2 2 2 2 2 2 2 2 2 2 2 2 2 2 2 2 2 2 2 9_Tabla M" xfId="37167"/>
    <cellStyle name="Normal 2 2 2 2 2 2 2 2 2 2 2 2 2 2 2 2 2 2 2 2_Tabla M" xfId="36356"/>
    <cellStyle name="Normal 2 2 2 2 2 2 2 2 2 2 2 2 2 2 2 2 2 2 2 20" xfId="4963"/>
    <cellStyle name="Normal 2 2 2 2 2 2 2 2 2 2 2 2 2 2 2 2 2 2 2 21" xfId="4964"/>
    <cellStyle name="Normal 2 2 2 2 2 2 2 2 2 2 2 2 2 2 2 2 2 2 2 22" xfId="4965"/>
    <cellStyle name="Normal 2 2 2 2 2 2 2 2 2 2 2 2 2 2 2 2 2 2 2 23" xfId="4966"/>
    <cellStyle name="Normal 2 2 2 2 2 2 2 2 2 2 2 2 2 2 2 2 2 2 2 24" xfId="4967"/>
    <cellStyle name="Normal 2 2 2 2 2 2 2 2 2 2 2 2 2 2 2 2 2 2 2 25" xfId="4968"/>
    <cellStyle name="Normal 2 2 2 2 2 2 2 2 2 2 2 2 2 2 2 2 2 2 2 26" xfId="4969"/>
    <cellStyle name="Normal 2 2 2 2 2 2 2 2 2 2 2 2 2 2 2 2 2 2 2 27" xfId="4970"/>
    <cellStyle name="Normal 2 2 2 2 2 2 2 2 2 2 2 2 2 2 2 2 2 2 2 28" xfId="4971"/>
    <cellStyle name="Normal 2 2 2 2 2 2 2 2 2 2 2 2 2 2 2 2 2 2 2 29" xfId="4972"/>
    <cellStyle name="Normal 2 2 2 2 2 2 2 2 2 2 2 2 2 2 2 2 2 2 2 3" xfId="4973"/>
    <cellStyle name="Normal 2 2 2 2 2 2 2 2 2 2 2 2 2 2 2 2 2 2 2 30" xfId="4974"/>
    <cellStyle name="Normal 2 2 2 2 2 2 2 2 2 2 2 2 2 2 2 2 2 2 2 31" xfId="4975"/>
    <cellStyle name="Normal 2 2 2 2 2 2 2 2 2 2 2 2 2 2 2 2 2 2 2 32" xfId="4976"/>
    <cellStyle name="Normal 2 2 2 2 2 2 2 2 2 2 2 2 2 2 2 2 2 2 2 33" xfId="4977"/>
    <cellStyle name="Normal 2 2 2 2 2 2 2 2 2 2 2 2 2 2 2 2 2 2 2 34" xfId="4978"/>
    <cellStyle name="Normal 2 2 2 2 2 2 2 2 2 2 2 2 2 2 2 2 2 2 2 35" xfId="4979"/>
    <cellStyle name="Normal 2 2 2 2 2 2 2 2 2 2 2 2 2 2 2 2 2 2 2 36" xfId="4980"/>
    <cellStyle name="Normal 2 2 2 2 2 2 2 2 2 2 2 2 2 2 2 2 2 2 2 37" xfId="4981"/>
    <cellStyle name="Normal 2 2 2 2 2 2 2 2 2 2 2 2 2 2 2 2 2 2 2 38" xfId="4982"/>
    <cellStyle name="Normal 2 2 2 2 2 2 2 2 2 2 2 2 2 2 2 2 2 2 2 39" xfId="4983"/>
    <cellStyle name="Normal 2 2 2 2 2 2 2 2 2 2 2 2 2 2 2 2 2 2 2 4" xfId="4984"/>
    <cellStyle name="Normal 2 2 2 2 2 2 2 2 2 2 2 2 2 2 2 2 2 2 2 40" xfId="4985"/>
    <cellStyle name="Normal 2 2 2 2 2 2 2 2 2 2 2 2 2 2 2 2 2 2 2 41" xfId="4986"/>
    <cellStyle name="Normal 2 2 2 2 2 2 2 2 2 2 2 2 2 2 2 2 2 2 2 42" xfId="4987"/>
    <cellStyle name="Normal 2 2 2 2 2 2 2 2 2 2 2 2 2 2 2 2 2 2 2 43" xfId="4988"/>
    <cellStyle name="Normal 2 2 2 2 2 2 2 2 2 2 2 2 2 2 2 2 2 2 2 44" xfId="4989"/>
    <cellStyle name="Normal 2 2 2 2 2 2 2 2 2 2 2 2 2 2 2 2 2 2 2 45" xfId="4990"/>
    <cellStyle name="Normal 2 2 2 2 2 2 2 2 2 2 2 2 2 2 2 2 2 2 2 46" xfId="4991"/>
    <cellStyle name="Normal 2 2 2 2 2 2 2 2 2 2 2 2 2 2 2 2 2 2 2 47" xfId="4992"/>
    <cellStyle name="Normal 2 2 2 2 2 2 2 2 2 2 2 2 2 2 2 2 2 2 2 48" xfId="4993"/>
    <cellStyle name="Normal 2 2 2 2 2 2 2 2 2 2 2 2 2 2 2 2 2 2 2 49" xfId="4994"/>
    <cellStyle name="Normal 2 2 2 2 2 2 2 2 2 2 2 2 2 2 2 2 2 2 2 5" xfId="4995"/>
    <cellStyle name="Normal 2 2 2 2 2 2 2 2 2 2 2 2 2 2 2 2 2 2 2 50" xfId="4996"/>
    <cellStyle name="Normal 2 2 2 2 2 2 2 2 2 2 2 2 2 2 2 2 2 2 2 51" xfId="4997"/>
    <cellStyle name="Normal 2 2 2 2 2 2 2 2 2 2 2 2 2 2 2 2 2 2 2 52" xfId="4998"/>
    <cellStyle name="Normal 2 2 2 2 2 2 2 2 2 2 2 2 2 2 2 2 2 2 2 53" xfId="4999"/>
    <cellStyle name="Normal 2 2 2 2 2 2 2 2 2 2 2 2 2 2 2 2 2 2 2 54" xfId="5000"/>
    <cellStyle name="Normal 2 2 2 2 2 2 2 2 2 2 2 2 2 2 2 2 2 2 2 55" xfId="5001"/>
    <cellStyle name="Normal 2 2 2 2 2 2 2 2 2 2 2 2 2 2 2 2 2 2 2 56" xfId="5002"/>
    <cellStyle name="Normal 2 2 2 2 2 2 2 2 2 2 2 2 2 2 2 2 2 2 2 57" xfId="5003"/>
    <cellStyle name="Normal 2 2 2 2 2 2 2 2 2 2 2 2 2 2 2 2 2 2 2 58" xfId="5004"/>
    <cellStyle name="Normal 2 2 2 2 2 2 2 2 2 2 2 2 2 2 2 2 2 2 2 59" xfId="5005"/>
    <cellStyle name="Normal 2 2 2 2 2 2 2 2 2 2 2 2 2 2 2 2 2 2 2 6" xfId="5006"/>
    <cellStyle name="Normal 2 2 2 2 2 2 2 2 2 2 2 2 2 2 2 2 2 2 2 60" xfId="8057"/>
    <cellStyle name="Normal 2 2 2 2 2 2 2 2 2 2 2 2 2 2 2 2 2 2 2 61" xfId="9864"/>
    <cellStyle name="Normal 2 2 2 2 2 2 2 2 2 2 2 2 2 2 2 2 2 2 2 62" xfId="13005"/>
    <cellStyle name="Normal 2 2 2 2 2 2 2 2 2 2 2 2 2 2 2 2 2 2 2 63" xfId="16116"/>
    <cellStyle name="Normal 2 2 2 2 2 2 2 2 2 2 2 2 2 2 2 2 2 2 2 64" xfId="19161"/>
    <cellStyle name="Normal 2 2 2 2 2 2 2 2 2 2 2 2 2 2 2 2 2 2 2 65" xfId="22173"/>
    <cellStyle name="Normal 2 2 2 2 2 2 2 2 2 2 2 2 2 2 2 2 2 2 2 66" xfId="30556"/>
    <cellStyle name="Normal 2 2 2 2 2 2 2 2 2 2 2 2 2 2 2 2 2 2 2 67" xfId="22209"/>
    <cellStyle name="Normal 2 2 2 2 2 2 2 2 2 2 2 2 2 2 2 2 2 2 2 68" xfId="24790"/>
    <cellStyle name="Normal 2 2 2 2 2 2 2 2 2 2 2 2 2 2 2 2 2 2 2 7" xfId="5007"/>
    <cellStyle name="Normal 2 2 2 2 2 2 2 2 2 2 2 2 2 2 2 2 2 2 2 8" xfId="5008"/>
    <cellStyle name="Normal 2 2 2 2 2 2 2 2 2 2 2 2 2 2 2 2 2 2 2 9" xfId="5009"/>
    <cellStyle name="Normal 2 2 2 2 2 2 2 2 2 2 2 2 2 2 2 2 2 2 2_Tabla M" xfId="36355"/>
    <cellStyle name="Normal 2 2 2 2 2 2 2 2 2 2 2 2 2 2 2 2 2 2 20" xfId="5010"/>
    <cellStyle name="Normal 2 2 2 2 2 2 2 2 2 2 2 2 2 2 2 2 2 2 20 10" xfId="35278"/>
    <cellStyle name="Normal 2 2 2 2 2 2 2 2 2 2 2 2 2 2 2 2 2 2 20 2" xfId="9613"/>
    <cellStyle name="Normal 2 2 2 2 2 2 2 2 2 2 2 2 2 2 2 2 2 2 20 3" xfId="12752"/>
    <cellStyle name="Normal 2 2 2 2 2 2 2 2 2 2 2 2 2 2 2 2 2 2 20 4" xfId="15865"/>
    <cellStyle name="Normal 2 2 2 2 2 2 2 2 2 2 2 2 2 2 2 2 2 2 20 5" xfId="18930"/>
    <cellStyle name="Normal 2 2 2 2 2 2 2 2 2 2 2 2 2 2 2 2 2 2 20 6" xfId="21938"/>
    <cellStyle name="Normal 2 2 2 2 2 2 2 2 2 2 2 2 2 2 2 2 2 2 20 7" xfId="24804"/>
    <cellStyle name="Normal 2 2 2 2 2 2 2 2 2 2 2 2 2 2 2 2 2 2 20 8" xfId="28075"/>
    <cellStyle name="Normal 2 2 2 2 2 2 2 2 2 2 2 2 2 2 2 2 2 2 20 9" xfId="29796"/>
    <cellStyle name="Normal 2 2 2 2 2 2 2 2 2 2 2 2 2 2 2 2 2 2 20_Tabla M" xfId="37168"/>
    <cellStyle name="Normal 2 2 2 2 2 2 2 2 2 2 2 2 2 2 2 2 2 2 21" xfId="5011"/>
    <cellStyle name="Normal 2 2 2 2 2 2 2 2 2 2 2 2 2 2 2 2 2 2 21 10" xfId="34824"/>
    <cellStyle name="Normal 2 2 2 2 2 2 2 2 2 2 2 2 2 2 2 2 2 2 21 2" xfId="9614"/>
    <cellStyle name="Normal 2 2 2 2 2 2 2 2 2 2 2 2 2 2 2 2 2 2 21 3" xfId="12753"/>
    <cellStyle name="Normal 2 2 2 2 2 2 2 2 2 2 2 2 2 2 2 2 2 2 21 4" xfId="15866"/>
    <cellStyle name="Normal 2 2 2 2 2 2 2 2 2 2 2 2 2 2 2 2 2 2 21 5" xfId="18931"/>
    <cellStyle name="Normal 2 2 2 2 2 2 2 2 2 2 2 2 2 2 2 2 2 2 21 6" xfId="21939"/>
    <cellStyle name="Normal 2 2 2 2 2 2 2 2 2 2 2 2 2 2 2 2 2 2 21 7" xfId="24805"/>
    <cellStyle name="Normal 2 2 2 2 2 2 2 2 2 2 2 2 2 2 2 2 2 2 21 8" xfId="32433"/>
    <cellStyle name="Normal 2 2 2 2 2 2 2 2 2 2 2 2 2 2 2 2 2 2 21 9" xfId="33854"/>
    <cellStyle name="Normal 2 2 2 2 2 2 2 2 2 2 2 2 2 2 2 2 2 2 21_Tabla M" xfId="37169"/>
    <cellStyle name="Normal 2 2 2 2 2 2 2 2 2 2 2 2 2 2 2 2 2 2 22" xfId="5012"/>
    <cellStyle name="Normal 2 2 2 2 2 2 2 2 2 2 2 2 2 2 2 2 2 2 22 10" xfId="34372"/>
    <cellStyle name="Normal 2 2 2 2 2 2 2 2 2 2 2 2 2 2 2 2 2 2 22 2" xfId="9615"/>
    <cellStyle name="Normal 2 2 2 2 2 2 2 2 2 2 2 2 2 2 2 2 2 2 22 3" xfId="12754"/>
    <cellStyle name="Normal 2 2 2 2 2 2 2 2 2 2 2 2 2 2 2 2 2 2 22 4" xfId="15867"/>
    <cellStyle name="Normal 2 2 2 2 2 2 2 2 2 2 2 2 2 2 2 2 2 2 22 5" xfId="18932"/>
    <cellStyle name="Normal 2 2 2 2 2 2 2 2 2 2 2 2 2 2 2 2 2 2 22 6" xfId="21940"/>
    <cellStyle name="Normal 2 2 2 2 2 2 2 2 2 2 2 2 2 2 2 2 2 2 22 7" xfId="24806"/>
    <cellStyle name="Normal 2 2 2 2 2 2 2 2 2 2 2 2 2 2 2 2 2 2 22 8" xfId="31479"/>
    <cellStyle name="Normal 2 2 2 2 2 2 2 2 2 2 2 2 2 2 2 2 2 2 22 9" xfId="33094"/>
    <cellStyle name="Normal 2 2 2 2 2 2 2 2 2 2 2 2 2 2 2 2 2 2 22_Tabla M" xfId="37170"/>
    <cellStyle name="Normal 2 2 2 2 2 2 2 2 2 2 2 2 2 2 2 2 2 2 23" xfId="5013"/>
    <cellStyle name="Normal 2 2 2 2 2 2 2 2 2 2 2 2 2 2 2 2 2 2 23 10" xfId="30561"/>
    <cellStyle name="Normal 2 2 2 2 2 2 2 2 2 2 2 2 2 2 2 2 2 2 23 2" xfId="9616"/>
    <cellStyle name="Normal 2 2 2 2 2 2 2 2 2 2 2 2 2 2 2 2 2 2 23 3" xfId="12755"/>
    <cellStyle name="Normal 2 2 2 2 2 2 2 2 2 2 2 2 2 2 2 2 2 2 23 4" xfId="15868"/>
    <cellStyle name="Normal 2 2 2 2 2 2 2 2 2 2 2 2 2 2 2 2 2 2 23 5" xfId="18933"/>
    <cellStyle name="Normal 2 2 2 2 2 2 2 2 2 2 2 2 2 2 2 2 2 2 23 6" xfId="21941"/>
    <cellStyle name="Normal 2 2 2 2 2 2 2 2 2 2 2 2 2 2 2 2 2 2 23 7" xfId="24807"/>
    <cellStyle name="Normal 2 2 2 2 2 2 2 2 2 2 2 2 2 2 2 2 2 2 23 8" xfId="30371"/>
    <cellStyle name="Normal 2 2 2 2 2 2 2 2 2 2 2 2 2 2 2 2 2 2 23 9" xfId="30828"/>
    <cellStyle name="Normal 2 2 2 2 2 2 2 2 2 2 2 2 2 2 2 2 2 2 23_Tabla M" xfId="37171"/>
    <cellStyle name="Normal 2 2 2 2 2 2 2 2 2 2 2 2 2 2 2 2 2 2 24" xfId="5014"/>
    <cellStyle name="Normal 2 2 2 2 2 2 2 2 2 2 2 2 2 2 2 2 2 2 24 10" xfId="22306"/>
    <cellStyle name="Normal 2 2 2 2 2 2 2 2 2 2 2 2 2 2 2 2 2 2 24 2" xfId="9617"/>
    <cellStyle name="Normal 2 2 2 2 2 2 2 2 2 2 2 2 2 2 2 2 2 2 24 3" xfId="12756"/>
    <cellStyle name="Normal 2 2 2 2 2 2 2 2 2 2 2 2 2 2 2 2 2 2 24 4" xfId="15869"/>
    <cellStyle name="Normal 2 2 2 2 2 2 2 2 2 2 2 2 2 2 2 2 2 2 24 5" xfId="18934"/>
    <cellStyle name="Normal 2 2 2 2 2 2 2 2 2 2 2 2 2 2 2 2 2 2 24 6" xfId="21942"/>
    <cellStyle name="Normal 2 2 2 2 2 2 2 2 2 2 2 2 2 2 2 2 2 2 24 7" xfId="24808"/>
    <cellStyle name="Normal 2 2 2 2 2 2 2 2 2 2 2 2 2 2 2 2 2 2 24 8" xfId="29203"/>
    <cellStyle name="Normal 2 2 2 2 2 2 2 2 2 2 2 2 2 2 2 2 2 2 24 9" xfId="27223"/>
    <cellStyle name="Normal 2 2 2 2 2 2 2 2 2 2 2 2 2 2 2 2 2 2 24_Tabla M" xfId="37172"/>
    <cellStyle name="Normal 2 2 2 2 2 2 2 2 2 2 2 2 2 2 2 2 2 2 25" xfId="5015"/>
    <cellStyle name="Normal 2 2 2 2 2 2 2 2 2 2 2 2 2 2 2 2 2 2 25 10" xfId="33429"/>
    <cellStyle name="Normal 2 2 2 2 2 2 2 2 2 2 2 2 2 2 2 2 2 2 25 2" xfId="9618"/>
    <cellStyle name="Normal 2 2 2 2 2 2 2 2 2 2 2 2 2 2 2 2 2 2 25 3" xfId="12757"/>
    <cellStyle name="Normal 2 2 2 2 2 2 2 2 2 2 2 2 2 2 2 2 2 2 25 4" xfId="15870"/>
    <cellStyle name="Normal 2 2 2 2 2 2 2 2 2 2 2 2 2 2 2 2 2 2 25 5" xfId="18935"/>
    <cellStyle name="Normal 2 2 2 2 2 2 2 2 2 2 2 2 2 2 2 2 2 2 25 6" xfId="21943"/>
    <cellStyle name="Normal 2 2 2 2 2 2 2 2 2 2 2 2 2 2 2 2 2 2 25 7" xfId="24809"/>
    <cellStyle name="Normal 2 2 2 2 2 2 2 2 2 2 2 2 2 2 2 2 2 2 25 8" xfId="28074"/>
    <cellStyle name="Normal 2 2 2 2 2 2 2 2 2 2 2 2 2 2 2 2 2 2 25 9" xfId="30925"/>
    <cellStyle name="Normal 2 2 2 2 2 2 2 2 2 2 2 2 2 2 2 2 2 2 25_Tabla M" xfId="37173"/>
    <cellStyle name="Normal 2 2 2 2 2 2 2 2 2 2 2 2 2 2 2 2 2 2 26" xfId="5016"/>
    <cellStyle name="Normal 2 2 2 2 2 2 2 2 2 2 2 2 2 2 2 2 2 2 26 10" xfId="35853"/>
    <cellStyle name="Normal 2 2 2 2 2 2 2 2 2 2 2 2 2 2 2 2 2 2 26 2" xfId="9619"/>
    <cellStyle name="Normal 2 2 2 2 2 2 2 2 2 2 2 2 2 2 2 2 2 2 26 3" xfId="12758"/>
    <cellStyle name="Normal 2 2 2 2 2 2 2 2 2 2 2 2 2 2 2 2 2 2 26 4" xfId="15871"/>
    <cellStyle name="Normal 2 2 2 2 2 2 2 2 2 2 2 2 2 2 2 2 2 2 26 5" xfId="18936"/>
    <cellStyle name="Normal 2 2 2 2 2 2 2 2 2 2 2 2 2 2 2 2 2 2 26 6" xfId="21944"/>
    <cellStyle name="Normal 2 2 2 2 2 2 2 2 2 2 2 2 2 2 2 2 2 2 26 7" xfId="24810"/>
    <cellStyle name="Normal 2 2 2 2 2 2 2 2 2 2 2 2 2 2 2 2 2 2 26 8" xfId="32432"/>
    <cellStyle name="Normal 2 2 2 2 2 2 2 2 2 2 2 2 2 2 2 2 2 2 26 9" xfId="33853"/>
    <cellStyle name="Normal 2 2 2 2 2 2 2 2 2 2 2 2 2 2 2 2 2 2 26_Tabla M" xfId="37174"/>
    <cellStyle name="Normal 2 2 2 2 2 2 2 2 2 2 2 2 2 2 2 2 2 2 27" xfId="5017"/>
    <cellStyle name="Normal 2 2 2 2 2 2 2 2 2 2 2 2 2 2 2 2 2 2 27 10" xfId="35277"/>
    <cellStyle name="Normal 2 2 2 2 2 2 2 2 2 2 2 2 2 2 2 2 2 2 27 2" xfId="9620"/>
    <cellStyle name="Normal 2 2 2 2 2 2 2 2 2 2 2 2 2 2 2 2 2 2 27 3" xfId="12759"/>
    <cellStyle name="Normal 2 2 2 2 2 2 2 2 2 2 2 2 2 2 2 2 2 2 27 4" xfId="15872"/>
    <cellStyle name="Normal 2 2 2 2 2 2 2 2 2 2 2 2 2 2 2 2 2 2 27 5" xfId="18937"/>
    <cellStyle name="Normal 2 2 2 2 2 2 2 2 2 2 2 2 2 2 2 2 2 2 27 6" xfId="21945"/>
    <cellStyle name="Normal 2 2 2 2 2 2 2 2 2 2 2 2 2 2 2 2 2 2 27 7" xfId="24811"/>
    <cellStyle name="Normal 2 2 2 2 2 2 2 2 2 2 2 2 2 2 2 2 2 2 27 8" xfId="31478"/>
    <cellStyle name="Normal 2 2 2 2 2 2 2 2 2 2 2 2 2 2 2 2 2 2 27 9" xfId="33093"/>
    <cellStyle name="Normal 2 2 2 2 2 2 2 2 2 2 2 2 2 2 2 2 2 2 27_Tabla M" xfId="37175"/>
    <cellStyle name="Normal 2 2 2 2 2 2 2 2 2 2 2 2 2 2 2 2 2 2 28" xfId="5018"/>
    <cellStyle name="Normal 2 2 2 2 2 2 2 2 2 2 2 2 2 2 2 2 2 2 28 10" xfId="34823"/>
    <cellStyle name="Normal 2 2 2 2 2 2 2 2 2 2 2 2 2 2 2 2 2 2 28 2" xfId="9621"/>
    <cellStyle name="Normal 2 2 2 2 2 2 2 2 2 2 2 2 2 2 2 2 2 2 28 3" xfId="12760"/>
    <cellStyle name="Normal 2 2 2 2 2 2 2 2 2 2 2 2 2 2 2 2 2 2 28 4" xfId="15873"/>
    <cellStyle name="Normal 2 2 2 2 2 2 2 2 2 2 2 2 2 2 2 2 2 2 28 5" xfId="18938"/>
    <cellStyle name="Normal 2 2 2 2 2 2 2 2 2 2 2 2 2 2 2 2 2 2 28 6" xfId="21946"/>
    <cellStyle name="Normal 2 2 2 2 2 2 2 2 2 2 2 2 2 2 2 2 2 2 28 7" xfId="24812"/>
    <cellStyle name="Normal 2 2 2 2 2 2 2 2 2 2 2 2 2 2 2 2 2 2 28 8" xfId="30370"/>
    <cellStyle name="Normal 2 2 2 2 2 2 2 2 2 2 2 2 2 2 2 2 2 2 28 9" xfId="27007"/>
    <cellStyle name="Normal 2 2 2 2 2 2 2 2 2 2 2 2 2 2 2 2 2 2 28_Tabla M" xfId="37176"/>
    <cellStyle name="Normal 2 2 2 2 2 2 2 2 2 2 2 2 2 2 2 2 2 2 29" xfId="5019"/>
    <cellStyle name="Normal 2 2 2 2 2 2 2 2 2 2 2 2 2 2 2 2 2 2 29 10" xfId="34371"/>
    <cellStyle name="Normal 2 2 2 2 2 2 2 2 2 2 2 2 2 2 2 2 2 2 29 2" xfId="9622"/>
    <cellStyle name="Normal 2 2 2 2 2 2 2 2 2 2 2 2 2 2 2 2 2 2 29 3" xfId="12761"/>
    <cellStyle name="Normal 2 2 2 2 2 2 2 2 2 2 2 2 2 2 2 2 2 2 29 4" xfId="15874"/>
    <cellStyle name="Normal 2 2 2 2 2 2 2 2 2 2 2 2 2 2 2 2 2 2 29 5" xfId="18939"/>
    <cellStyle name="Normal 2 2 2 2 2 2 2 2 2 2 2 2 2 2 2 2 2 2 29 6" xfId="21947"/>
    <cellStyle name="Normal 2 2 2 2 2 2 2 2 2 2 2 2 2 2 2 2 2 2 29 7" xfId="24813"/>
    <cellStyle name="Normal 2 2 2 2 2 2 2 2 2 2 2 2 2 2 2 2 2 2 29 8" xfId="29202"/>
    <cellStyle name="Normal 2 2 2 2 2 2 2 2 2 2 2 2 2 2 2 2 2 2 29 9" xfId="28382"/>
    <cellStyle name="Normal 2 2 2 2 2 2 2 2 2 2 2 2 2 2 2 2 2 2 29_Tabla M" xfId="37177"/>
    <cellStyle name="Normal 2 2 2 2 2 2 2 2 2 2 2 2 2 2 2 2 2 2 3" xfId="5020"/>
    <cellStyle name="Normal 2 2 2 2 2 2 2 2 2 2 2 2 2 2 2 2 2 2 3 10" xfId="29393"/>
    <cellStyle name="Normal 2 2 2 2 2 2 2 2 2 2 2 2 2 2 2 2 2 2 3 2" xfId="9623"/>
    <cellStyle name="Normal 2 2 2 2 2 2 2 2 2 2 2 2 2 2 2 2 2 2 3 3" xfId="12762"/>
    <cellStyle name="Normal 2 2 2 2 2 2 2 2 2 2 2 2 2 2 2 2 2 2 3 4" xfId="15875"/>
    <cellStyle name="Normal 2 2 2 2 2 2 2 2 2 2 2 2 2 2 2 2 2 2 3 5" xfId="18940"/>
    <cellStyle name="Normal 2 2 2 2 2 2 2 2 2 2 2 2 2 2 2 2 2 2 3 6" xfId="21948"/>
    <cellStyle name="Normal 2 2 2 2 2 2 2 2 2 2 2 2 2 2 2 2 2 2 3 7" xfId="24814"/>
    <cellStyle name="Normal 2 2 2 2 2 2 2 2 2 2 2 2 2 2 2 2 2 2 3 8" xfId="28073"/>
    <cellStyle name="Normal 2 2 2 2 2 2 2 2 2 2 2 2 2 2 2 2 2 2 3 9" xfId="31919"/>
    <cellStyle name="Normal 2 2 2 2 2 2 2 2 2 2 2 2 2 2 2 2 2 2 3_Tabla M" xfId="37178"/>
    <cellStyle name="Normal 2 2 2 2 2 2 2 2 2 2 2 2 2 2 2 2 2 2 30" xfId="5021"/>
    <cellStyle name="Normal 2 2 2 2 2 2 2 2 2 2 2 2 2 2 2 2 2 2 30 10" xfId="33358"/>
    <cellStyle name="Normal 2 2 2 2 2 2 2 2 2 2 2 2 2 2 2 2 2 2 30 2" xfId="9624"/>
    <cellStyle name="Normal 2 2 2 2 2 2 2 2 2 2 2 2 2 2 2 2 2 2 30 3" xfId="12763"/>
    <cellStyle name="Normal 2 2 2 2 2 2 2 2 2 2 2 2 2 2 2 2 2 2 30 4" xfId="15876"/>
    <cellStyle name="Normal 2 2 2 2 2 2 2 2 2 2 2 2 2 2 2 2 2 2 30 5" xfId="18941"/>
    <cellStyle name="Normal 2 2 2 2 2 2 2 2 2 2 2 2 2 2 2 2 2 2 30 6" xfId="21949"/>
    <cellStyle name="Normal 2 2 2 2 2 2 2 2 2 2 2 2 2 2 2 2 2 2 30 7" xfId="24815"/>
    <cellStyle name="Normal 2 2 2 2 2 2 2 2 2 2 2 2 2 2 2 2 2 2 30 8" xfId="32431"/>
    <cellStyle name="Normal 2 2 2 2 2 2 2 2 2 2 2 2 2 2 2 2 2 2 30 9" xfId="33852"/>
    <cellStyle name="Normal 2 2 2 2 2 2 2 2 2 2 2 2 2 2 2 2 2 2 30_Tabla M" xfId="37179"/>
    <cellStyle name="Normal 2 2 2 2 2 2 2 2 2 2 2 2 2 2 2 2 2 2 31" xfId="5022"/>
    <cellStyle name="Normal 2 2 2 2 2 2 2 2 2 2 2 2 2 2 2 2 2 2 31 10" xfId="25444"/>
    <cellStyle name="Normal 2 2 2 2 2 2 2 2 2 2 2 2 2 2 2 2 2 2 31 2" xfId="9625"/>
    <cellStyle name="Normal 2 2 2 2 2 2 2 2 2 2 2 2 2 2 2 2 2 2 31 3" xfId="12764"/>
    <cellStyle name="Normal 2 2 2 2 2 2 2 2 2 2 2 2 2 2 2 2 2 2 31 4" xfId="15877"/>
    <cellStyle name="Normal 2 2 2 2 2 2 2 2 2 2 2 2 2 2 2 2 2 2 31 5" xfId="18942"/>
    <cellStyle name="Normal 2 2 2 2 2 2 2 2 2 2 2 2 2 2 2 2 2 2 31 6" xfId="21950"/>
    <cellStyle name="Normal 2 2 2 2 2 2 2 2 2 2 2 2 2 2 2 2 2 2 31 7" xfId="24816"/>
    <cellStyle name="Normal 2 2 2 2 2 2 2 2 2 2 2 2 2 2 2 2 2 2 31 8" xfId="31477"/>
    <cellStyle name="Normal 2 2 2 2 2 2 2 2 2 2 2 2 2 2 2 2 2 2 31 9" xfId="33092"/>
    <cellStyle name="Normal 2 2 2 2 2 2 2 2 2 2 2 2 2 2 2 2 2 2 31_Tabla M" xfId="37180"/>
    <cellStyle name="Normal 2 2 2 2 2 2 2 2 2 2 2 2 2 2 2 2 2 2 32" xfId="5023"/>
    <cellStyle name="Normal 2 2 2 2 2 2 2 2 2 2 2 2 2 2 2 2 2 2 32 10" xfId="35494"/>
    <cellStyle name="Normal 2 2 2 2 2 2 2 2 2 2 2 2 2 2 2 2 2 2 32 2" xfId="9626"/>
    <cellStyle name="Normal 2 2 2 2 2 2 2 2 2 2 2 2 2 2 2 2 2 2 32 3" xfId="12765"/>
    <cellStyle name="Normal 2 2 2 2 2 2 2 2 2 2 2 2 2 2 2 2 2 2 32 4" xfId="15878"/>
    <cellStyle name="Normal 2 2 2 2 2 2 2 2 2 2 2 2 2 2 2 2 2 2 32 5" xfId="18943"/>
    <cellStyle name="Normal 2 2 2 2 2 2 2 2 2 2 2 2 2 2 2 2 2 2 32 6" xfId="21951"/>
    <cellStyle name="Normal 2 2 2 2 2 2 2 2 2 2 2 2 2 2 2 2 2 2 32 7" xfId="24817"/>
    <cellStyle name="Normal 2 2 2 2 2 2 2 2 2 2 2 2 2 2 2 2 2 2 32 8" xfId="30369"/>
    <cellStyle name="Normal 2 2 2 2 2 2 2 2 2 2 2 2 2 2 2 2 2 2 32 9" xfId="27389"/>
    <cellStyle name="Normal 2 2 2 2 2 2 2 2 2 2 2 2 2 2 2 2 2 2 32_Tabla M" xfId="37181"/>
    <cellStyle name="Normal 2 2 2 2 2 2 2 2 2 2 2 2 2 2 2 2 2 2 33" xfId="5024"/>
    <cellStyle name="Normal 2 2 2 2 2 2 2 2 2 2 2 2 2 2 2 2 2 2 33 10" xfId="35276"/>
    <cellStyle name="Normal 2 2 2 2 2 2 2 2 2 2 2 2 2 2 2 2 2 2 33 2" xfId="9627"/>
    <cellStyle name="Normal 2 2 2 2 2 2 2 2 2 2 2 2 2 2 2 2 2 2 33 3" xfId="12766"/>
    <cellStyle name="Normal 2 2 2 2 2 2 2 2 2 2 2 2 2 2 2 2 2 2 33 4" xfId="15879"/>
    <cellStyle name="Normal 2 2 2 2 2 2 2 2 2 2 2 2 2 2 2 2 2 2 33 5" xfId="18944"/>
    <cellStyle name="Normal 2 2 2 2 2 2 2 2 2 2 2 2 2 2 2 2 2 2 33 6" xfId="21952"/>
    <cellStyle name="Normal 2 2 2 2 2 2 2 2 2 2 2 2 2 2 2 2 2 2 33 7" xfId="24818"/>
    <cellStyle name="Normal 2 2 2 2 2 2 2 2 2 2 2 2 2 2 2 2 2 2 33 8" xfId="29201"/>
    <cellStyle name="Normal 2 2 2 2 2 2 2 2 2 2 2 2 2 2 2 2 2 2 33 9" xfId="29513"/>
    <cellStyle name="Normal 2 2 2 2 2 2 2 2 2 2 2 2 2 2 2 2 2 2 33_Tabla M" xfId="37182"/>
    <cellStyle name="Normal 2 2 2 2 2 2 2 2 2 2 2 2 2 2 2 2 2 2 34" xfId="5025"/>
    <cellStyle name="Normal 2 2 2 2 2 2 2 2 2 2 2 2 2 2 2 2 2 2 34 10" xfId="34822"/>
    <cellStyle name="Normal 2 2 2 2 2 2 2 2 2 2 2 2 2 2 2 2 2 2 34 2" xfId="9628"/>
    <cellStyle name="Normal 2 2 2 2 2 2 2 2 2 2 2 2 2 2 2 2 2 2 34 3" xfId="12767"/>
    <cellStyle name="Normal 2 2 2 2 2 2 2 2 2 2 2 2 2 2 2 2 2 2 34 4" xfId="15880"/>
    <cellStyle name="Normal 2 2 2 2 2 2 2 2 2 2 2 2 2 2 2 2 2 2 34 5" xfId="18945"/>
    <cellStyle name="Normal 2 2 2 2 2 2 2 2 2 2 2 2 2 2 2 2 2 2 34 6" xfId="21953"/>
    <cellStyle name="Normal 2 2 2 2 2 2 2 2 2 2 2 2 2 2 2 2 2 2 34 7" xfId="24819"/>
    <cellStyle name="Normal 2 2 2 2 2 2 2 2 2 2 2 2 2 2 2 2 2 2 34 8" xfId="28072"/>
    <cellStyle name="Normal 2 2 2 2 2 2 2 2 2 2 2 2 2 2 2 2 2 2 34 9" xfId="27503"/>
    <cellStyle name="Normal 2 2 2 2 2 2 2 2 2 2 2 2 2 2 2 2 2 2 34_Tabla M" xfId="37183"/>
    <cellStyle name="Normal 2 2 2 2 2 2 2 2 2 2 2 2 2 2 2 2 2 2 35" xfId="5026"/>
    <cellStyle name="Normal 2 2 2 2 2 2 2 2 2 2 2 2 2 2 2 2 2 2 35 10" xfId="34370"/>
    <cellStyle name="Normal 2 2 2 2 2 2 2 2 2 2 2 2 2 2 2 2 2 2 35 2" xfId="9629"/>
    <cellStyle name="Normal 2 2 2 2 2 2 2 2 2 2 2 2 2 2 2 2 2 2 35 3" xfId="12768"/>
    <cellStyle name="Normal 2 2 2 2 2 2 2 2 2 2 2 2 2 2 2 2 2 2 35 4" xfId="15881"/>
    <cellStyle name="Normal 2 2 2 2 2 2 2 2 2 2 2 2 2 2 2 2 2 2 35 5" xfId="18946"/>
    <cellStyle name="Normal 2 2 2 2 2 2 2 2 2 2 2 2 2 2 2 2 2 2 35 6" xfId="21954"/>
    <cellStyle name="Normal 2 2 2 2 2 2 2 2 2 2 2 2 2 2 2 2 2 2 35 7" xfId="24820"/>
    <cellStyle name="Normal 2 2 2 2 2 2 2 2 2 2 2 2 2 2 2 2 2 2 35 8" xfId="32430"/>
    <cellStyle name="Normal 2 2 2 2 2 2 2 2 2 2 2 2 2 2 2 2 2 2 35 9" xfId="33851"/>
    <cellStyle name="Normal 2 2 2 2 2 2 2 2 2 2 2 2 2 2 2 2 2 2 35_Tabla M" xfId="37184"/>
    <cellStyle name="Normal 2 2 2 2 2 2 2 2 2 2 2 2 2 2 2 2 2 2 36" xfId="5027"/>
    <cellStyle name="Normal 2 2 2 2 2 2 2 2 2 2 2 2 2 2 2 2 2 2 36 10" xfId="28261"/>
    <cellStyle name="Normal 2 2 2 2 2 2 2 2 2 2 2 2 2 2 2 2 2 2 36 2" xfId="9630"/>
    <cellStyle name="Normal 2 2 2 2 2 2 2 2 2 2 2 2 2 2 2 2 2 2 36 3" xfId="12769"/>
    <cellStyle name="Normal 2 2 2 2 2 2 2 2 2 2 2 2 2 2 2 2 2 2 36 4" xfId="15882"/>
    <cellStyle name="Normal 2 2 2 2 2 2 2 2 2 2 2 2 2 2 2 2 2 2 36 5" xfId="18947"/>
    <cellStyle name="Normal 2 2 2 2 2 2 2 2 2 2 2 2 2 2 2 2 2 2 36 6" xfId="21955"/>
    <cellStyle name="Normal 2 2 2 2 2 2 2 2 2 2 2 2 2 2 2 2 2 2 36 7" xfId="24821"/>
    <cellStyle name="Normal 2 2 2 2 2 2 2 2 2 2 2 2 2 2 2 2 2 2 36 8" xfId="31476"/>
    <cellStyle name="Normal 2 2 2 2 2 2 2 2 2 2 2 2 2 2 2 2 2 2 36 9" xfId="33091"/>
    <cellStyle name="Normal 2 2 2 2 2 2 2 2 2 2 2 2 2 2 2 2 2 2 36_Tabla M" xfId="37185"/>
    <cellStyle name="Normal 2 2 2 2 2 2 2 2 2 2 2 2 2 2 2 2 2 2 37" xfId="5028"/>
    <cellStyle name="Normal 2 2 2 2 2 2 2 2 2 2 2 2 2 2 2 2 2 2 37 10" xfId="29946"/>
    <cellStyle name="Normal 2 2 2 2 2 2 2 2 2 2 2 2 2 2 2 2 2 2 37 2" xfId="9631"/>
    <cellStyle name="Normal 2 2 2 2 2 2 2 2 2 2 2 2 2 2 2 2 2 2 37 3" xfId="12770"/>
    <cellStyle name="Normal 2 2 2 2 2 2 2 2 2 2 2 2 2 2 2 2 2 2 37 4" xfId="15883"/>
    <cellStyle name="Normal 2 2 2 2 2 2 2 2 2 2 2 2 2 2 2 2 2 2 37 5" xfId="18948"/>
    <cellStyle name="Normal 2 2 2 2 2 2 2 2 2 2 2 2 2 2 2 2 2 2 37 6" xfId="21956"/>
    <cellStyle name="Normal 2 2 2 2 2 2 2 2 2 2 2 2 2 2 2 2 2 2 37 7" xfId="24822"/>
    <cellStyle name="Normal 2 2 2 2 2 2 2 2 2 2 2 2 2 2 2 2 2 2 37 8" xfId="30368"/>
    <cellStyle name="Normal 2 2 2 2 2 2 2 2 2 2 2 2 2 2 2 2 2 2 37 9" xfId="28532"/>
    <cellStyle name="Normal 2 2 2 2 2 2 2 2 2 2 2 2 2 2 2 2 2 2 37_Tabla M" xfId="37186"/>
    <cellStyle name="Normal 2 2 2 2 2 2 2 2 2 2 2 2 2 2 2 2 2 2 38" xfId="5029"/>
    <cellStyle name="Normal 2 2 2 2 2 2 2 2 2 2 2 2 2 2 2 2 2 2 38 10" xfId="27363"/>
    <cellStyle name="Normal 2 2 2 2 2 2 2 2 2 2 2 2 2 2 2 2 2 2 38 2" xfId="9632"/>
    <cellStyle name="Normal 2 2 2 2 2 2 2 2 2 2 2 2 2 2 2 2 2 2 38 3" xfId="12771"/>
    <cellStyle name="Normal 2 2 2 2 2 2 2 2 2 2 2 2 2 2 2 2 2 2 38 4" xfId="15884"/>
    <cellStyle name="Normal 2 2 2 2 2 2 2 2 2 2 2 2 2 2 2 2 2 2 38 5" xfId="18949"/>
    <cellStyle name="Normal 2 2 2 2 2 2 2 2 2 2 2 2 2 2 2 2 2 2 38 6" xfId="21957"/>
    <cellStyle name="Normal 2 2 2 2 2 2 2 2 2 2 2 2 2 2 2 2 2 2 38 7" xfId="24823"/>
    <cellStyle name="Normal 2 2 2 2 2 2 2 2 2 2 2 2 2 2 2 2 2 2 38 8" xfId="29200"/>
    <cellStyle name="Normal 2 2 2 2 2 2 2 2 2 2 2 2 2 2 2 2 2 2 38 9" xfId="30674"/>
    <cellStyle name="Normal 2 2 2 2 2 2 2 2 2 2 2 2 2 2 2 2 2 2 38_Tabla M" xfId="37187"/>
    <cellStyle name="Normal 2 2 2 2 2 2 2 2 2 2 2 2 2 2 2 2 2 2 39" xfId="5030"/>
    <cellStyle name="Normal 2 2 2 2 2 2 2 2 2 2 2 2 2 2 2 2 2 2 39 10" xfId="35581"/>
    <cellStyle name="Normal 2 2 2 2 2 2 2 2 2 2 2 2 2 2 2 2 2 2 39 2" xfId="9633"/>
    <cellStyle name="Normal 2 2 2 2 2 2 2 2 2 2 2 2 2 2 2 2 2 2 39 3" xfId="12772"/>
    <cellStyle name="Normal 2 2 2 2 2 2 2 2 2 2 2 2 2 2 2 2 2 2 39 4" xfId="15885"/>
    <cellStyle name="Normal 2 2 2 2 2 2 2 2 2 2 2 2 2 2 2 2 2 2 39 5" xfId="18950"/>
    <cellStyle name="Normal 2 2 2 2 2 2 2 2 2 2 2 2 2 2 2 2 2 2 39 6" xfId="21958"/>
    <cellStyle name="Normal 2 2 2 2 2 2 2 2 2 2 2 2 2 2 2 2 2 2 39 7" xfId="24824"/>
    <cellStyle name="Normal 2 2 2 2 2 2 2 2 2 2 2 2 2 2 2 2 2 2 39 8" xfId="28071"/>
    <cellStyle name="Normal 2 2 2 2 2 2 2 2 2 2 2 2 2 2 2 2 2 2 39 9" xfId="28637"/>
    <cellStyle name="Normal 2 2 2 2 2 2 2 2 2 2 2 2 2 2 2 2 2 2 39_Tabla M" xfId="37188"/>
    <cellStyle name="Normal 2 2 2 2 2 2 2 2 2 2 2 2 2 2 2 2 2 2 4" xfId="5031"/>
    <cellStyle name="Normal 2 2 2 2 2 2 2 2 2 2 2 2 2 2 2 2 2 2 4 10" xfId="35275"/>
    <cellStyle name="Normal 2 2 2 2 2 2 2 2 2 2 2 2 2 2 2 2 2 2 4 2" xfId="9634"/>
    <cellStyle name="Normal 2 2 2 2 2 2 2 2 2 2 2 2 2 2 2 2 2 2 4 3" xfId="12773"/>
    <cellStyle name="Normal 2 2 2 2 2 2 2 2 2 2 2 2 2 2 2 2 2 2 4 4" xfId="15886"/>
    <cellStyle name="Normal 2 2 2 2 2 2 2 2 2 2 2 2 2 2 2 2 2 2 4 5" xfId="18951"/>
    <cellStyle name="Normal 2 2 2 2 2 2 2 2 2 2 2 2 2 2 2 2 2 2 4 6" xfId="21959"/>
    <cellStyle name="Normal 2 2 2 2 2 2 2 2 2 2 2 2 2 2 2 2 2 2 4 7" xfId="24825"/>
    <cellStyle name="Normal 2 2 2 2 2 2 2 2 2 2 2 2 2 2 2 2 2 2 4 8" xfId="32429"/>
    <cellStyle name="Normal 2 2 2 2 2 2 2 2 2 2 2 2 2 2 2 2 2 2 4 9" xfId="33850"/>
    <cellStyle name="Normal 2 2 2 2 2 2 2 2 2 2 2 2 2 2 2 2 2 2 4_Tabla M" xfId="37189"/>
    <cellStyle name="Normal 2 2 2 2 2 2 2 2 2 2 2 2 2 2 2 2 2 2 40" xfId="5032"/>
    <cellStyle name="Normal 2 2 2 2 2 2 2 2 2 2 2 2 2 2 2 2 2 2 40 10" xfId="34821"/>
    <cellStyle name="Normal 2 2 2 2 2 2 2 2 2 2 2 2 2 2 2 2 2 2 40 2" xfId="9635"/>
    <cellStyle name="Normal 2 2 2 2 2 2 2 2 2 2 2 2 2 2 2 2 2 2 40 3" xfId="12774"/>
    <cellStyle name="Normal 2 2 2 2 2 2 2 2 2 2 2 2 2 2 2 2 2 2 40 4" xfId="15887"/>
    <cellStyle name="Normal 2 2 2 2 2 2 2 2 2 2 2 2 2 2 2 2 2 2 40 5" xfId="18952"/>
    <cellStyle name="Normal 2 2 2 2 2 2 2 2 2 2 2 2 2 2 2 2 2 2 40 6" xfId="21960"/>
    <cellStyle name="Normal 2 2 2 2 2 2 2 2 2 2 2 2 2 2 2 2 2 2 40 7" xfId="24826"/>
    <cellStyle name="Normal 2 2 2 2 2 2 2 2 2 2 2 2 2 2 2 2 2 2 40 8" xfId="31475"/>
    <cellStyle name="Normal 2 2 2 2 2 2 2 2 2 2 2 2 2 2 2 2 2 2 40 9" xfId="33090"/>
    <cellStyle name="Normal 2 2 2 2 2 2 2 2 2 2 2 2 2 2 2 2 2 2 40_Tabla M" xfId="37190"/>
    <cellStyle name="Normal 2 2 2 2 2 2 2 2 2 2 2 2 2 2 2 2 2 2 41" xfId="5033"/>
    <cellStyle name="Normal 2 2 2 2 2 2 2 2 2 2 2 2 2 2 2 2 2 2 41 10" xfId="34369"/>
    <cellStyle name="Normal 2 2 2 2 2 2 2 2 2 2 2 2 2 2 2 2 2 2 41 2" xfId="9636"/>
    <cellStyle name="Normal 2 2 2 2 2 2 2 2 2 2 2 2 2 2 2 2 2 2 41 3" xfId="12775"/>
    <cellStyle name="Normal 2 2 2 2 2 2 2 2 2 2 2 2 2 2 2 2 2 2 41 4" xfId="15888"/>
    <cellStyle name="Normal 2 2 2 2 2 2 2 2 2 2 2 2 2 2 2 2 2 2 41 5" xfId="18953"/>
    <cellStyle name="Normal 2 2 2 2 2 2 2 2 2 2 2 2 2 2 2 2 2 2 41 6" xfId="21961"/>
    <cellStyle name="Normal 2 2 2 2 2 2 2 2 2 2 2 2 2 2 2 2 2 2 41 7" xfId="24827"/>
    <cellStyle name="Normal 2 2 2 2 2 2 2 2 2 2 2 2 2 2 2 2 2 2 41 8" xfId="30367"/>
    <cellStyle name="Normal 2 2 2 2 2 2 2 2 2 2 2 2 2 2 2 2 2 2 41 9" xfId="29681"/>
    <cellStyle name="Normal 2 2 2 2 2 2 2 2 2 2 2 2 2 2 2 2 2 2 41_Tabla M" xfId="37191"/>
    <cellStyle name="Normal 2 2 2 2 2 2 2 2 2 2 2 2 2 2 2 2 2 2 42" xfId="5034"/>
    <cellStyle name="Normal 2 2 2 2 2 2 2 2 2 2 2 2 2 2 2 2 2 2 42 10" xfId="32624"/>
    <cellStyle name="Normal 2 2 2 2 2 2 2 2 2 2 2 2 2 2 2 2 2 2 42 2" xfId="9637"/>
    <cellStyle name="Normal 2 2 2 2 2 2 2 2 2 2 2 2 2 2 2 2 2 2 42 3" xfId="12776"/>
    <cellStyle name="Normal 2 2 2 2 2 2 2 2 2 2 2 2 2 2 2 2 2 2 42 4" xfId="15889"/>
    <cellStyle name="Normal 2 2 2 2 2 2 2 2 2 2 2 2 2 2 2 2 2 2 42 5" xfId="18954"/>
    <cellStyle name="Normal 2 2 2 2 2 2 2 2 2 2 2 2 2 2 2 2 2 2 42 6" xfId="21962"/>
    <cellStyle name="Normal 2 2 2 2 2 2 2 2 2 2 2 2 2 2 2 2 2 2 42 7" xfId="24828"/>
    <cellStyle name="Normal 2 2 2 2 2 2 2 2 2 2 2 2 2 2 2 2 2 2 42 8" xfId="29199"/>
    <cellStyle name="Normal 2 2 2 2 2 2 2 2 2 2 2 2 2 2 2 2 2 2 42 9" xfId="31790"/>
    <cellStyle name="Normal 2 2 2 2 2 2 2 2 2 2 2 2 2 2 2 2 2 2 42_Tabla M" xfId="37192"/>
    <cellStyle name="Normal 2 2 2 2 2 2 2 2 2 2 2 2 2 2 2 2 2 2 43" xfId="5035"/>
    <cellStyle name="Normal 2 2 2 2 2 2 2 2 2 2 2 2 2 2 2 2 2 2 43 10" xfId="31871"/>
    <cellStyle name="Normal 2 2 2 2 2 2 2 2 2 2 2 2 2 2 2 2 2 2 43 2" xfId="9638"/>
    <cellStyle name="Normal 2 2 2 2 2 2 2 2 2 2 2 2 2 2 2 2 2 2 43 3" xfId="12777"/>
    <cellStyle name="Normal 2 2 2 2 2 2 2 2 2 2 2 2 2 2 2 2 2 2 43 4" xfId="15890"/>
    <cellStyle name="Normal 2 2 2 2 2 2 2 2 2 2 2 2 2 2 2 2 2 2 43 5" xfId="18955"/>
    <cellStyle name="Normal 2 2 2 2 2 2 2 2 2 2 2 2 2 2 2 2 2 2 43 6" xfId="21963"/>
    <cellStyle name="Normal 2 2 2 2 2 2 2 2 2 2 2 2 2 2 2 2 2 2 43 7" xfId="24829"/>
    <cellStyle name="Normal 2 2 2 2 2 2 2 2 2 2 2 2 2 2 2 2 2 2 43 8" xfId="28070"/>
    <cellStyle name="Normal 2 2 2 2 2 2 2 2 2 2 2 2 2 2 2 2 2 2 43 9" xfId="29797"/>
    <cellStyle name="Normal 2 2 2 2 2 2 2 2 2 2 2 2 2 2 2 2 2 2 43_Tabla M" xfId="37193"/>
    <cellStyle name="Normal 2 2 2 2 2 2 2 2 2 2 2 2 2 2 2 2 2 2 44" xfId="5036"/>
    <cellStyle name="Normal 2 2 2 2 2 2 2 2 2 2 2 2 2 2 2 2 2 2 44 10" xfId="27160"/>
    <cellStyle name="Normal 2 2 2 2 2 2 2 2 2 2 2 2 2 2 2 2 2 2 44 2" xfId="9639"/>
    <cellStyle name="Normal 2 2 2 2 2 2 2 2 2 2 2 2 2 2 2 2 2 2 44 3" xfId="12778"/>
    <cellStyle name="Normal 2 2 2 2 2 2 2 2 2 2 2 2 2 2 2 2 2 2 44 4" xfId="15891"/>
    <cellStyle name="Normal 2 2 2 2 2 2 2 2 2 2 2 2 2 2 2 2 2 2 44 5" xfId="18956"/>
    <cellStyle name="Normal 2 2 2 2 2 2 2 2 2 2 2 2 2 2 2 2 2 2 44 6" xfId="21964"/>
    <cellStyle name="Normal 2 2 2 2 2 2 2 2 2 2 2 2 2 2 2 2 2 2 44 7" xfId="24830"/>
    <cellStyle name="Normal 2 2 2 2 2 2 2 2 2 2 2 2 2 2 2 2 2 2 44 8" xfId="32428"/>
    <cellStyle name="Normal 2 2 2 2 2 2 2 2 2 2 2 2 2 2 2 2 2 2 44 9" xfId="33849"/>
    <cellStyle name="Normal 2 2 2 2 2 2 2 2 2 2 2 2 2 2 2 2 2 2 44_Tabla M" xfId="37194"/>
    <cellStyle name="Normal 2 2 2 2 2 2 2 2 2 2 2 2 2 2 2 2 2 2 45" xfId="5037"/>
    <cellStyle name="Normal 2 2 2 2 2 2 2 2 2 2 2 2 2 2 2 2 2 2 45 10" xfId="35669"/>
    <cellStyle name="Normal 2 2 2 2 2 2 2 2 2 2 2 2 2 2 2 2 2 2 45 2" xfId="9640"/>
    <cellStyle name="Normal 2 2 2 2 2 2 2 2 2 2 2 2 2 2 2 2 2 2 45 3" xfId="12779"/>
    <cellStyle name="Normal 2 2 2 2 2 2 2 2 2 2 2 2 2 2 2 2 2 2 45 4" xfId="15892"/>
    <cellStyle name="Normal 2 2 2 2 2 2 2 2 2 2 2 2 2 2 2 2 2 2 45 5" xfId="18957"/>
    <cellStyle name="Normal 2 2 2 2 2 2 2 2 2 2 2 2 2 2 2 2 2 2 45 6" xfId="21965"/>
    <cellStyle name="Normal 2 2 2 2 2 2 2 2 2 2 2 2 2 2 2 2 2 2 45 7" xfId="24831"/>
    <cellStyle name="Normal 2 2 2 2 2 2 2 2 2 2 2 2 2 2 2 2 2 2 45 8" xfId="31474"/>
    <cellStyle name="Normal 2 2 2 2 2 2 2 2 2 2 2 2 2 2 2 2 2 2 45 9" xfId="33089"/>
    <cellStyle name="Normal 2 2 2 2 2 2 2 2 2 2 2 2 2 2 2 2 2 2 45_Tabla M" xfId="37195"/>
    <cellStyle name="Normal 2 2 2 2 2 2 2 2 2 2 2 2 2 2 2 2 2 2 46" xfId="5038"/>
    <cellStyle name="Normal 2 2 2 2 2 2 2 2 2 2 2 2 2 2 2 2 2 2 46 10" xfId="35274"/>
    <cellStyle name="Normal 2 2 2 2 2 2 2 2 2 2 2 2 2 2 2 2 2 2 46 2" xfId="9641"/>
    <cellStyle name="Normal 2 2 2 2 2 2 2 2 2 2 2 2 2 2 2 2 2 2 46 3" xfId="12780"/>
    <cellStyle name="Normal 2 2 2 2 2 2 2 2 2 2 2 2 2 2 2 2 2 2 46 4" xfId="15893"/>
    <cellStyle name="Normal 2 2 2 2 2 2 2 2 2 2 2 2 2 2 2 2 2 2 46 5" xfId="18958"/>
    <cellStyle name="Normal 2 2 2 2 2 2 2 2 2 2 2 2 2 2 2 2 2 2 46 6" xfId="21966"/>
    <cellStyle name="Normal 2 2 2 2 2 2 2 2 2 2 2 2 2 2 2 2 2 2 46 7" xfId="24832"/>
    <cellStyle name="Normal 2 2 2 2 2 2 2 2 2 2 2 2 2 2 2 2 2 2 46 8" xfId="30366"/>
    <cellStyle name="Normal 2 2 2 2 2 2 2 2 2 2 2 2 2 2 2 2 2 2 46 9" xfId="30827"/>
    <cellStyle name="Normal 2 2 2 2 2 2 2 2 2 2 2 2 2 2 2 2 2 2 46_Tabla M" xfId="37196"/>
    <cellStyle name="Normal 2 2 2 2 2 2 2 2 2 2 2 2 2 2 2 2 2 2 47" xfId="5039"/>
    <cellStyle name="Normal 2 2 2 2 2 2 2 2 2 2 2 2 2 2 2 2 2 2 47 10" xfId="34820"/>
    <cellStyle name="Normal 2 2 2 2 2 2 2 2 2 2 2 2 2 2 2 2 2 2 47 2" xfId="9642"/>
    <cellStyle name="Normal 2 2 2 2 2 2 2 2 2 2 2 2 2 2 2 2 2 2 47 3" xfId="12781"/>
    <cellStyle name="Normal 2 2 2 2 2 2 2 2 2 2 2 2 2 2 2 2 2 2 47 4" xfId="15894"/>
    <cellStyle name="Normal 2 2 2 2 2 2 2 2 2 2 2 2 2 2 2 2 2 2 47 5" xfId="18959"/>
    <cellStyle name="Normal 2 2 2 2 2 2 2 2 2 2 2 2 2 2 2 2 2 2 47 6" xfId="21967"/>
    <cellStyle name="Normal 2 2 2 2 2 2 2 2 2 2 2 2 2 2 2 2 2 2 47 7" xfId="24833"/>
    <cellStyle name="Normal 2 2 2 2 2 2 2 2 2 2 2 2 2 2 2 2 2 2 47 8" xfId="29198"/>
    <cellStyle name="Normal 2 2 2 2 2 2 2 2 2 2 2 2 2 2 2 2 2 2 47 9" xfId="27224"/>
    <cellStyle name="Normal 2 2 2 2 2 2 2 2 2 2 2 2 2 2 2 2 2 2 47_Tabla M" xfId="37197"/>
    <cellStyle name="Normal 2 2 2 2 2 2 2 2 2 2 2 2 2 2 2 2 2 2 48" xfId="5040"/>
    <cellStyle name="Normal 2 2 2 2 2 2 2 2 2 2 2 2 2 2 2 2 2 2 48 10" xfId="34368"/>
    <cellStyle name="Normal 2 2 2 2 2 2 2 2 2 2 2 2 2 2 2 2 2 2 48 2" xfId="9643"/>
    <cellStyle name="Normal 2 2 2 2 2 2 2 2 2 2 2 2 2 2 2 2 2 2 48 3" xfId="12782"/>
    <cellStyle name="Normal 2 2 2 2 2 2 2 2 2 2 2 2 2 2 2 2 2 2 48 4" xfId="15895"/>
    <cellStyle name="Normal 2 2 2 2 2 2 2 2 2 2 2 2 2 2 2 2 2 2 48 5" xfId="18960"/>
    <cellStyle name="Normal 2 2 2 2 2 2 2 2 2 2 2 2 2 2 2 2 2 2 48 6" xfId="21968"/>
    <cellStyle name="Normal 2 2 2 2 2 2 2 2 2 2 2 2 2 2 2 2 2 2 48 7" xfId="24834"/>
    <cellStyle name="Normal 2 2 2 2 2 2 2 2 2 2 2 2 2 2 2 2 2 2 48 8" xfId="28069"/>
    <cellStyle name="Normal 2 2 2 2 2 2 2 2 2 2 2 2 2 2 2 2 2 2 48 9" xfId="30926"/>
    <cellStyle name="Normal 2 2 2 2 2 2 2 2 2 2 2 2 2 2 2 2 2 2 48_Tabla M" xfId="37198"/>
    <cellStyle name="Normal 2 2 2 2 2 2 2 2 2 2 2 2 2 2 2 2 2 2 49" xfId="5041"/>
    <cellStyle name="Normal 2 2 2 2 2 2 2 2 2 2 2 2 2 2 2 2 2 2 49 10" xfId="31674"/>
    <cellStyle name="Normal 2 2 2 2 2 2 2 2 2 2 2 2 2 2 2 2 2 2 49 2" xfId="9644"/>
    <cellStyle name="Normal 2 2 2 2 2 2 2 2 2 2 2 2 2 2 2 2 2 2 49 3" xfId="12783"/>
    <cellStyle name="Normal 2 2 2 2 2 2 2 2 2 2 2 2 2 2 2 2 2 2 49 4" xfId="15896"/>
    <cellStyle name="Normal 2 2 2 2 2 2 2 2 2 2 2 2 2 2 2 2 2 2 49 5" xfId="18961"/>
    <cellStyle name="Normal 2 2 2 2 2 2 2 2 2 2 2 2 2 2 2 2 2 2 49 6" xfId="21969"/>
    <cellStyle name="Normal 2 2 2 2 2 2 2 2 2 2 2 2 2 2 2 2 2 2 49 7" xfId="24835"/>
    <cellStyle name="Normal 2 2 2 2 2 2 2 2 2 2 2 2 2 2 2 2 2 2 49 8" xfId="32427"/>
    <cellStyle name="Normal 2 2 2 2 2 2 2 2 2 2 2 2 2 2 2 2 2 2 49 9" xfId="33848"/>
    <cellStyle name="Normal 2 2 2 2 2 2 2 2 2 2 2 2 2 2 2 2 2 2 49_Tabla M" xfId="37199"/>
    <cellStyle name="Normal 2 2 2 2 2 2 2 2 2 2 2 2 2 2 2 2 2 2 5" xfId="5042"/>
    <cellStyle name="Normal 2 2 2 2 2 2 2 2 2 2 2 2 2 2 2 2 2 2 5 10" xfId="26948"/>
    <cellStyle name="Normal 2 2 2 2 2 2 2 2 2 2 2 2 2 2 2 2 2 2 5 2" xfId="9645"/>
    <cellStyle name="Normal 2 2 2 2 2 2 2 2 2 2 2 2 2 2 2 2 2 2 5 3" xfId="12784"/>
    <cellStyle name="Normal 2 2 2 2 2 2 2 2 2 2 2 2 2 2 2 2 2 2 5 4" xfId="15897"/>
    <cellStyle name="Normal 2 2 2 2 2 2 2 2 2 2 2 2 2 2 2 2 2 2 5 5" xfId="18962"/>
    <cellStyle name="Normal 2 2 2 2 2 2 2 2 2 2 2 2 2 2 2 2 2 2 5 6" xfId="21970"/>
    <cellStyle name="Normal 2 2 2 2 2 2 2 2 2 2 2 2 2 2 2 2 2 2 5 7" xfId="24836"/>
    <cellStyle name="Normal 2 2 2 2 2 2 2 2 2 2 2 2 2 2 2 2 2 2 5 8" xfId="31473"/>
    <cellStyle name="Normal 2 2 2 2 2 2 2 2 2 2 2 2 2 2 2 2 2 2 5 9" xfId="33088"/>
    <cellStyle name="Normal 2 2 2 2 2 2 2 2 2 2 2 2 2 2 2 2 2 2 5_Tabla M" xfId="37200"/>
    <cellStyle name="Normal 2 2 2 2 2 2 2 2 2 2 2 2 2 2 2 2 2 2 50" xfId="5043"/>
    <cellStyle name="Normal 2 2 2 2 2 2 2 2 2 2 2 2 2 2 2 2 2 2 50 10" xfId="31020"/>
    <cellStyle name="Normal 2 2 2 2 2 2 2 2 2 2 2 2 2 2 2 2 2 2 50 2" xfId="9646"/>
    <cellStyle name="Normal 2 2 2 2 2 2 2 2 2 2 2 2 2 2 2 2 2 2 50 3" xfId="12785"/>
    <cellStyle name="Normal 2 2 2 2 2 2 2 2 2 2 2 2 2 2 2 2 2 2 50 4" xfId="15898"/>
    <cellStyle name="Normal 2 2 2 2 2 2 2 2 2 2 2 2 2 2 2 2 2 2 50 5" xfId="18963"/>
    <cellStyle name="Normal 2 2 2 2 2 2 2 2 2 2 2 2 2 2 2 2 2 2 50 6" xfId="21971"/>
    <cellStyle name="Normal 2 2 2 2 2 2 2 2 2 2 2 2 2 2 2 2 2 2 50 7" xfId="24837"/>
    <cellStyle name="Normal 2 2 2 2 2 2 2 2 2 2 2 2 2 2 2 2 2 2 50 8" xfId="30365"/>
    <cellStyle name="Normal 2 2 2 2 2 2 2 2 2 2 2 2 2 2 2 2 2 2 50 9" xfId="27008"/>
    <cellStyle name="Normal 2 2 2 2 2 2 2 2 2 2 2 2 2 2 2 2 2 2 50_Tabla M" xfId="37201"/>
    <cellStyle name="Normal 2 2 2 2 2 2 2 2 2 2 2 2 2 2 2 2 2 2 51" xfId="5044"/>
    <cellStyle name="Normal 2 2 2 2 2 2 2 2 2 2 2 2 2 2 2 2 2 2 51 10" xfId="35764"/>
    <cellStyle name="Normal 2 2 2 2 2 2 2 2 2 2 2 2 2 2 2 2 2 2 51 2" xfId="9647"/>
    <cellStyle name="Normal 2 2 2 2 2 2 2 2 2 2 2 2 2 2 2 2 2 2 51 3" xfId="12786"/>
    <cellStyle name="Normal 2 2 2 2 2 2 2 2 2 2 2 2 2 2 2 2 2 2 51 4" xfId="15899"/>
    <cellStyle name="Normal 2 2 2 2 2 2 2 2 2 2 2 2 2 2 2 2 2 2 51 5" xfId="18964"/>
    <cellStyle name="Normal 2 2 2 2 2 2 2 2 2 2 2 2 2 2 2 2 2 2 51 6" xfId="21972"/>
    <cellStyle name="Normal 2 2 2 2 2 2 2 2 2 2 2 2 2 2 2 2 2 2 51 7" xfId="24838"/>
    <cellStyle name="Normal 2 2 2 2 2 2 2 2 2 2 2 2 2 2 2 2 2 2 51 8" xfId="29197"/>
    <cellStyle name="Normal 2 2 2 2 2 2 2 2 2 2 2 2 2 2 2 2 2 2 51 9" xfId="28383"/>
    <cellStyle name="Normal 2 2 2 2 2 2 2 2 2 2 2 2 2 2 2 2 2 2 51_Tabla M" xfId="37202"/>
    <cellStyle name="Normal 2 2 2 2 2 2 2 2 2 2 2 2 2 2 2 2 2 2 52" xfId="5045"/>
    <cellStyle name="Normal 2 2 2 2 2 2 2 2 2 2 2 2 2 2 2 2 2 2 52 10" xfId="35273"/>
    <cellStyle name="Normal 2 2 2 2 2 2 2 2 2 2 2 2 2 2 2 2 2 2 52 2" xfId="9648"/>
    <cellStyle name="Normal 2 2 2 2 2 2 2 2 2 2 2 2 2 2 2 2 2 2 52 3" xfId="12787"/>
    <cellStyle name="Normal 2 2 2 2 2 2 2 2 2 2 2 2 2 2 2 2 2 2 52 4" xfId="15900"/>
    <cellStyle name="Normal 2 2 2 2 2 2 2 2 2 2 2 2 2 2 2 2 2 2 52 5" xfId="18965"/>
    <cellStyle name="Normal 2 2 2 2 2 2 2 2 2 2 2 2 2 2 2 2 2 2 52 6" xfId="21973"/>
    <cellStyle name="Normal 2 2 2 2 2 2 2 2 2 2 2 2 2 2 2 2 2 2 52 7" xfId="24839"/>
    <cellStyle name="Normal 2 2 2 2 2 2 2 2 2 2 2 2 2 2 2 2 2 2 52 8" xfId="28068"/>
    <cellStyle name="Normal 2 2 2 2 2 2 2 2 2 2 2 2 2 2 2 2 2 2 52 9" xfId="31920"/>
    <cellStyle name="Normal 2 2 2 2 2 2 2 2 2 2 2 2 2 2 2 2 2 2 52_Tabla M" xfId="37203"/>
    <cellStyle name="Normal 2 2 2 2 2 2 2 2 2 2 2 2 2 2 2 2 2 2 53" xfId="5046"/>
    <cellStyle name="Normal 2 2 2 2 2 2 2 2 2 2 2 2 2 2 2 2 2 2 53 10" xfId="34819"/>
    <cellStyle name="Normal 2 2 2 2 2 2 2 2 2 2 2 2 2 2 2 2 2 2 53 2" xfId="9649"/>
    <cellStyle name="Normal 2 2 2 2 2 2 2 2 2 2 2 2 2 2 2 2 2 2 53 3" xfId="12788"/>
    <cellStyle name="Normal 2 2 2 2 2 2 2 2 2 2 2 2 2 2 2 2 2 2 53 4" xfId="15901"/>
    <cellStyle name="Normal 2 2 2 2 2 2 2 2 2 2 2 2 2 2 2 2 2 2 53 5" xfId="18966"/>
    <cellStyle name="Normal 2 2 2 2 2 2 2 2 2 2 2 2 2 2 2 2 2 2 53 6" xfId="21974"/>
    <cellStyle name="Normal 2 2 2 2 2 2 2 2 2 2 2 2 2 2 2 2 2 2 53 7" xfId="24840"/>
    <cellStyle name="Normal 2 2 2 2 2 2 2 2 2 2 2 2 2 2 2 2 2 2 53 8" xfId="32426"/>
    <cellStyle name="Normal 2 2 2 2 2 2 2 2 2 2 2 2 2 2 2 2 2 2 53 9" xfId="33847"/>
    <cellStyle name="Normal 2 2 2 2 2 2 2 2 2 2 2 2 2 2 2 2 2 2 53_Tabla M" xfId="37204"/>
    <cellStyle name="Normal 2 2 2 2 2 2 2 2 2 2 2 2 2 2 2 2 2 2 54" xfId="5047"/>
    <cellStyle name="Normal 2 2 2 2 2 2 2 2 2 2 2 2 2 2 2 2 2 2 54 10" xfId="34367"/>
    <cellStyle name="Normal 2 2 2 2 2 2 2 2 2 2 2 2 2 2 2 2 2 2 54 2" xfId="9650"/>
    <cellStyle name="Normal 2 2 2 2 2 2 2 2 2 2 2 2 2 2 2 2 2 2 54 3" xfId="12789"/>
    <cellStyle name="Normal 2 2 2 2 2 2 2 2 2 2 2 2 2 2 2 2 2 2 54 4" xfId="15902"/>
    <cellStyle name="Normal 2 2 2 2 2 2 2 2 2 2 2 2 2 2 2 2 2 2 54 5" xfId="18967"/>
    <cellStyle name="Normal 2 2 2 2 2 2 2 2 2 2 2 2 2 2 2 2 2 2 54 6" xfId="21975"/>
    <cellStyle name="Normal 2 2 2 2 2 2 2 2 2 2 2 2 2 2 2 2 2 2 54 7" xfId="24841"/>
    <cellStyle name="Normal 2 2 2 2 2 2 2 2 2 2 2 2 2 2 2 2 2 2 54 8" xfId="31472"/>
    <cellStyle name="Normal 2 2 2 2 2 2 2 2 2 2 2 2 2 2 2 2 2 2 54 9" xfId="33087"/>
    <cellStyle name="Normal 2 2 2 2 2 2 2 2 2 2 2 2 2 2 2 2 2 2 54_Tabla M" xfId="37205"/>
    <cellStyle name="Normal 2 2 2 2 2 2 2 2 2 2 2 2 2 2 2 2 2 2 55" xfId="5048"/>
    <cellStyle name="Normal 2 2 2 2 2 2 2 2 2 2 2 2 2 2 2 2 2 2 55 10" xfId="30560"/>
    <cellStyle name="Normal 2 2 2 2 2 2 2 2 2 2 2 2 2 2 2 2 2 2 55 2" xfId="9651"/>
    <cellStyle name="Normal 2 2 2 2 2 2 2 2 2 2 2 2 2 2 2 2 2 2 55 3" xfId="12790"/>
    <cellStyle name="Normal 2 2 2 2 2 2 2 2 2 2 2 2 2 2 2 2 2 2 55 4" xfId="15903"/>
    <cellStyle name="Normal 2 2 2 2 2 2 2 2 2 2 2 2 2 2 2 2 2 2 55 5" xfId="18968"/>
    <cellStyle name="Normal 2 2 2 2 2 2 2 2 2 2 2 2 2 2 2 2 2 2 55 6" xfId="21976"/>
    <cellStyle name="Normal 2 2 2 2 2 2 2 2 2 2 2 2 2 2 2 2 2 2 55 7" xfId="24842"/>
    <cellStyle name="Normal 2 2 2 2 2 2 2 2 2 2 2 2 2 2 2 2 2 2 55 8" xfId="30364"/>
    <cellStyle name="Normal 2 2 2 2 2 2 2 2 2 2 2 2 2 2 2 2 2 2 55 9" xfId="27388"/>
    <cellStyle name="Normal 2 2 2 2 2 2 2 2 2 2 2 2 2 2 2 2 2 2 55_Tabla M" xfId="37206"/>
    <cellStyle name="Normal 2 2 2 2 2 2 2 2 2 2 2 2 2 2 2 2 2 2 56" xfId="5049"/>
    <cellStyle name="Normal 2 2 2 2 2 2 2 2 2 2 2 2 2 2 2 2 2 2 56 10" xfId="22307"/>
    <cellStyle name="Normal 2 2 2 2 2 2 2 2 2 2 2 2 2 2 2 2 2 2 56 2" xfId="9652"/>
    <cellStyle name="Normal 2 2 2 2 2 2 2 2 2 2 2 2 2 2 2 2 2 2 56 3" xfId="12791"/>
    <cellStyle name="Normal 2 2 2 2 2 2 2 2 2 2 2 2 2 2 2 2 2 2 56 4" xfId="15904"/>
    <cellStyle name="Normal 2 2 2 2 2 2 2 2 2 2 2 2 2 2 2 2 2 2 56 5" xfId="18969"/>
    <cellStyle name="Normal 2 2 2 2 2 2 2 2 2 2 2 2 2 2 2 2 2 2 56 6" xfId="21977"/>
    <cellStyle name="Normal 2 2 2 2 2 2 2 2 2 2 2 2 2 2 2 2 2 2 56 7" xfId="24843"/>
    <cellStyle name="Normal 2 2 2 2 2 2 2 2 2 2 2 2 2 2 2 2 2 2 56 8" xfId="29196"/>
    <cellStyle name="Normal 2 2 2 2 2 2 2 2 2 2 2 2 2 2 2 2 2 2 56 9" xfId="29514"/>
    <cellStyle name="Normal 2 2 2 2 2 2 2 2 2 2 2 2 2 2 2 2 2 2 56_Tabla M" xfId="37207"/>
    <cellStyle name="Normal 2 2 2 2 2 2 2 2 2 2 2 2 2 2 2 2 2 2 57" xfId="5050"/>
    <cellStyle name="Normal 2 2 2 2 2 2 2 2 2 2 2 2 2 2 2 2 2 2 57 10" xfId="33430"/>
    <cellStyle name="Normal 2 2 2 2 2 2 2 2 2 2 2 2 2 2 2 2 2 2 57 2" xfId="9653"/>
    <cellStyle name="Normal 2 2 2 2 2 2 2 2 2 2 2 2 2 2 2 2 2 2 57 3" xfId="12792"/>
    <cellStyle name="Normal 2 2 2 2 2 2 2 2 2 2 2 2 2 2 2 2 2 2 57 4" xfId="15905"/>
    <cellStyle name="Normal 2 2 2 2 2 2 2 2 2 2 2 2 2 2 2 2 2 2 57 5" xfId="18970"/>
    <cellStyle name="Normal 2 2 2 2 2 2 2 2 2 2 2 2 2 2 2 2 2 2 57 6" xfId="21978"/>
    <cellStyle name="Normal 2 2 2 2 2 2 2 2 2 2 2 2 2 2 2 2 2 2 57 7" xfId="24844"/>
    <cellStyle name="Normal 2 2 2 2 2 2 2 2 2 2 2 2 2 2 2 2 2 2 57 8" xfId="28067"/>
    <cellStyle name="Normal 2 2 2 2 2 2 2 2 2 2 2 2 2 2 2 2 2 2 57 9" xfId="27504"/>
    <cellStyle name="Normal 2 2 2 2 2 2 2 2 2 2 2 2 2 2 2 2 2 2 57_Tabla M" xfId="37208"/>
    <cellStyle name="Normal 2 2 2 2 2 2 2 2 2 2 2 2 2 2 2 2 2 2 58" xfId="5051"/>
    <cellStyle name="Normal 2 2 2 2 2 2 2 2 2 2 2 2 2 2 2 2 2 2 58 10" xfId="35854"/>
    <cellStyle name="Normal 2 2 2 2 2 2 2 2 2 2 2 2 2 2 2 2 2 2 58 2" xfId="9654"/>
    <cellStyle name="Normal 2 2 2 2 2 2 2 2 2 2 2 2 2 2 2 2 2 2 58 3" xfId="12793"/>
    <cellStyle name="Normal 2 2 2 2 2 2 2 2 2 2 2 2 2 2 2 2 2 2 58 4" xfId="15906"/>
    <cellStyle name="Normal 2 2 2 2 2 2 2 2 2 2 2 2 2 2 2 2 2 2 58 5" xfId="18971"/>
    <cellStyle name="Normal 2 2 2 2 2 2 2 2 2 2 2 2 2 2 2 2 2 2 58 6" xfId="21979"/>
    <cellStyle name="Normal 2 2 2 2 2 2 2 2 2 2 2 2 2 2 2 2 2 2 58 7" xfId="24845"/>
    <cellStyle name="Normal 2 2 2 2 2 2 2 2 2 2 2 2 2 2 2 2 2 2 58 8" xfId="32425"/>
    <cellStyle name="Normal 2 2 2 2 2 2 2 2 2 2 2 2 2 2 2 2 2 2 58 9" xfId="33846"/>
    <cellStyle name="Normal 2 2 2 2 2 2 2 2 2 2 2 2 2 2 2 2 2 2 58_Tabla M" xfId="37209"/>
    <cellStyle name="Normal 2 2 2 2 2 2 2 2 2 2 2 2 2 2 2 2 2 2 59" xfId="5052"/>
    <cellStyle name="Normal 2 2 2 2 2 2 2 2 2 2 2 2 2 2 2 2 2 2 59 10" xfId="35272"/>
    <cellStyle name="Normal 2 2 2 2 2 2 2 2 2 2 2 2 2 2 2 2 2 2 59 2" xfId="9655"/>
    <cellStyle name="Normal 2 2 2 2 2 2 2 2 2 2 2 2 2 2 2 2 2 2 59 3" xfId="12794"/>
    <cellStyle name="Normal 2 2 2 2 2 2 2 2 2 2 2 2 2 2 2 2 2 2 59 4" xfId="15907"/>
    <cellStyle name="Normal 2 2 2 2 2 2 2 2 2 2 2 2 2 2 2 2 2 2 59 5" xfId="18972"/>
    <cellStyle name="Normal 2 2 2 2 2 2 2 2 2 2 2 2 2 2 2 2 2 2 59 6" xfId="21980"/>
    <cellStyle name="Normal 2 2 2 2 2 2 2 2 2 2 2 2 2 2 2 2 2 2 59 7" xfId="24846"/>
    <cellStyle name="Normal 2 2 2 2 2 2 2 2 2 2 2 2 2 2 2 2 2 2 59 8" xfId="31471"/>
    <cellStyle name="Normal 2 2 2 2 2 2 2 2 2 2 2 2 2 2 2 2 2 2 59 9" xfId="33086"/>
    <cellStyle name="Normal 2 2 2 2 2 2 2 2 2 2 2 2 2 2 2 2 2 2 59_Tabla M" xfId="37210"/>
    <cellStyle name="Normal 2 2 2 2 2 2 2 2 2 2 2 2 2 2 2 2 2 2 6" xfId="5053"/>
    <cellStyle name="Normal 2 2 2 2 2 2 2 2 2 2 2 2 2 2 2 2 2 2 6 10" xfId="34818"/>
    <cellStyle name="Normal 2 2 2 2 2 2 2 2 2 2 2 2 2 2 2 2 2 2 6 2" xfId="9656"/>
    <cellStyle name="Normal 2 2 2 2 2 2 2 2 2 2 2 2 2 2 2 2 2 2 6 3" xfId="12795"/>
    <cellStyle name="Normal 2 2 2 2 2 2 2 2 2 2 2 2 2 2 2 2 2 2 6 4" xfId="15908"/>
    <cellStyle name="Normal 2 2 2 2 2 2 2 2 2 2 2 2 2 2 2 2 2 2 6 5" xfId="18973"/>
    <cellStyle name="Normal 2 2 2 2 2 2 2 2 2 2 2 2 2 2 2 2 2 2 6 6" xfId="21981"/>
    <cellStyle name="Normal 2 2 2 2 2 2 2 2 2 2 2 2 2 2 2 2 2 2 6 7" xfId="24847"/>
    <cellStyle name="Normal 2 2 2 2 2 2 2 2 2 2 2 2 2 2 2 2 2 2 6 8" xfId="30363"/>
    <cellStyle name="Normal 2 2 2 2 2 2 2 2 2 2 2 2 2 2 2 2 2 2 6 9" xfId="28531"/>
    <cellStyle name="Normal 2 2 2 2 2 2 2 2 2 2 2 2 2 2 2 2 2 2 6_Tabla M" xfId="37211"/>
    <cellStyle name="Normal 2 2 2 2 2 2 2 2 2 2 2 2 2 2 2 2 2 2 60" xfId="5054"/>
    <cellStyle name="Normal 2 2 2 2 2 2 2 2 2 2 2 2 2 2 2 2 2 2 60 10" xfId="34366"/>
    <cellStyle name="Normal 2 2 2 2 2 2 2 2 2 2 2 2 2 2 2 2 2 2 60 2" xfId="9657"/>
    <cellStyle name="Normal 2 2 2 2 2 2 2 2 2 2 2 2 2 2 2 2 2 2 60 3" xfId="12796"/>
    <cellStyle name="Normal 2 2 2 2 2 2 2 2 2 2 2 2 2 2 2 2 2 2 60 4" xfId="15909"/>
    <cellStyle name="Normal 2 2 2 2 2 2 2 2 2 2 2 2 2 2 2 2 2 2 60 5" xfId="18974"/>
    <cellStyle name="Normal 2 2 2 2 2 2 2 2 2 2 2 2 2 2 2 2 2 2 60 6" xfId="21982"/>
    <cellStyle name="Normal 2 2 2 2 2 2 2 2 2 2 2 2 2 2 2 2 2 2 60 7" xfId="24848"/>
    <cellStyle name="Normal 2 2 2 2 2 2 2 2 2 2 2 2 2 2 2 2 2 2 60 8" xfId="29195"/>
    <cellStyle name="Normal 2 2 2 2 2 2 2 2 2 2 2 2 2 2 2 2 2 2 60 9" xfId="30675"/>
    <cellStyle name="Normal 2 2 2 2 2 2 2 2 2 2 2 2 2 2 2 2 2 2 60_Tabla M" xfId="37212"/>
    <cellStyle name="Normal 2 2 2 2 2 2 2 2 2 2 2 2 2 2 2 2 2 2 61" xfId="5055"/>
    <cellStyle name="Normal 2 2 2 2 2 2 2 2 2 2 2 2 2 2 2 2 2 2 61 10" xfId="29392"/>
    <cellStyle name="Normal 2 2 2 2 2 2 2 2 2 2 2 2 2 2 2 2 2 2 61 2" xfId="9658"/>
    <cellStyle name="Normal 2 2 2 2 2 2 2 2 2 2 2 2 2 2 2 2 2 2 61 3" xfId="12797"/>
    <cellStyle name="Normal 2 2 2 2 2 2 2 2 2 2 2 2 2 2 2 2 2 2 61 4" xfId="15910"/>
    <cellStyle name="Normal 2 2 2 2 2 2 2 2 2 2 2 2 2 2 2 2 2 2 61 5" xfId="18975"/>
    <cellStyle name="Normal 2 2 2 2 2 2 2 2 2 2 2 2 2 2 2 2 2 2 61 6" xfId="21983"/>
    <cellStyle name="Normal 2 2 2 2 2 2 2 2 2 2 2 2 2 2 2 2 2 2 61 7" xfId="24849"/>
    <cellStyle name="Normal 2 2 2 2 2 2 2 2 2 2 2 2 2 2 2 2 2 2 61 8" xfId="28066"/>
    <cellStyle name="Normal 2 2 2 2 2 2 2 2 2 2 2 2 2 2 2 2 2 2 61 9" xfId="28638"/>
    <cellStyle name="Normal 2 2 2 2 2 2 2 2 2 2 2 2 2 2 2 2 2 2 61_Tabla M" xfId="37213"/>
    <cellStyle name="Normal 2 2 2 2 2 2 2 2 2 2 2 2 2 2 2 2 2 2 62" xfId="8046"/>
    <cellStyle name="Normal 2 2 2 2 2 2 2 2 2 2 2 2 2 2 2 2 2 2 63" xfId="9875"/>
    <cellStyle name="Normal 2 2 2 2 2 2 2 2 2 2 2 2 2 2 2 2 2 2 64" xfId="13016"/>
    <cellStyle name="Normal 2 2 2 2 2 2 2 2 2 2 2 2 2 2 2 2 2 2 65" xfId="16127"/>
    <cellStyle name="Normal 2 2 2 2 2 2 2 2 2 2 2 2 2 2 2 2 2 2 66" xfId="19172"/>
    <cellStyle name="Normal 2 2 2 2 2 2 2 2 2 2 2 2 2 2 2 2 2 2 67" xfId="22180"/>
    <cellStyle name="Normal 2 2 2 2 2 2 2 2 2 2 2 2 2 2 2 2 2 2 68" xfId="31671"/>
    <cellStyle name="Normal 2 2 2 2 2 2 2 2 2 2 2 2 2 2 2 2 2 2 69" xfId="33260"/>
    <cellStyle name="Normal 2 2 2 2 2 2 2 2 2 2 2 2 2 2 2 2 2 2 7" xfId="5056"/>
    <cellStyle name="Normal 2 2 2 2 2 2 2 2 2 2 2 2 2 2 2 2 2 2 7 10" xfId="33359"/>
    <cellStyle name="Normal 2 2 2 2 2 2 2 2 2 2 2 2 2 2 2 2 2 2 7 2" xfId="9659"/>
    <cellStyle name="Normal 2 2 2 2 2 2 2 2 2 2 2 2 2 2 2 2 2 2 7 3" xfId="12798"/>
    <cellStyle name="Normal 2 2 2 2 2 2 2 2 2 2 2 2 2 2 2 2 2 2 7 4" xfId="15911"/>
    <cellStyle name="Normal 2 2 2 2 2 2 2 2 2 2 2 2 2 2 2 2 2 2 7 5" xfId="18976"/>
    <cellStyle name="Normal 2 2 2 2 2 2 2 2 2 2 2 2 2 2 2 2 2 2 7 6" xfId="21984"/>
    <cellStyle name="Normal 2 2 2 2 2 2 2 2 2 2 2 2 2 2 2 2 2 2 7 7" xfId="24850"/>
    <cellStyle name="Normal 2 2 2 2 2 2 2 2 2 2 2 2 2 2 2 2 2 2 7 8" xfId="32424"/>
    <cellStyle name="Normal 2 2 2 2 2 2 2 2 2 2 2 2 2 2 2 2 2 2 7 9" xfId="33845"/>
    <cellStyle name="Normal 2 2 2 2 2 2 2 2 2 2 2 2 2 2 2 2 2 2 7_Tabla M" xfId="37214"/>
    <cellStyle name="Normal 2 2 2 2 2 2 2 2 2 2 2 2 2 2 2 2 2 2 70" xfId="35644"/>
    <cellStyle name="Normal 2 2 2 2 2 2 2 2 2 2 2 2 2 2 2 2 2 2 8" xfId="5057"/>
    <cellStyle name="Normal 2 2 2 2 2 2 2 2 2 2 2 2 2 2 2 2 2 2 8 10" xfId="25443"/>
    <cellStyle name="Normal 2 2 2 2 2 2 2 2 2 2 2 2 2 2 2 2 2 2 8 2" xfId="9660"/>
    <cellStyle name="Normal 2 2 2 2 2 2 2 2 2 2 2 2 2 2 2 2 2 2 8 3" xfId="12799"/>
    <cellStyle name="Normal 2 2 2 2 2 2 2 2 2 2 2 2 2 2 2 2 2 2 8 4" xfId="15912"/>
    <cellStyle name="Normal 2 2 2 2 2 2 2 2 2 2 2 2 2 2 2 2 2 2 8 5" xfId="18977"/>
    <cellStyle name="Normal 2 2 2 2 2 2 2 2 2 2 2 2 2 2 2 2 2 2 8 6" xfId="21985"/>
    <cellStyle name="Normal 2 2 2 2 2 2 2 2 2 2 2 2 2 2 2 2 2 2 8 7" xfId="24851"/>
    <cellStyle name="Normal 2 2 2 2 2 2 2 2 2 2 2 2 2 2 2 2 2 2 8 8" xfId="31470"/>
    <cellStyle name="Normal 2 2 2 2 2 2 2 2 2 2 2 2 2 2 2 2 2 2 8 9" xfId="33085"/>
    <cellStyle name="Normal 2 2 2 2 2 2 2 2 2 2 2 2 2 2 2 2 2 2 8_Tabla M" xfId="37215"/>
    <cellStyle name="Normal 2 2 2 2 2 2 2 2 2 2 2 2 2 2 2 2 2 2 9" xfId="5058"/>
    <cellStyle name="Normal 2 2 2 2 2 2 2 2 2 2 2 2 2 2 2 2 2 2 9 10" xfId="35495"/>
    <cellStyle name="Normal 2 2 2 2 2 2 2 2 2 2 2 2 2 2 2 2 2 2 9 2" xfId="9661"/>
    <cellStyle name="Normal 2 2 2 2 2 2 2 2 2 2 2 2 2 2 2 2 2 2 9 3" xfId="12800"/>
    <cellStyle name="Normal 2 2 2 2 2 2 2 2 2 2 2 2 2 2 2 2 2 2 9 4" xfId="15913"/>
    <cellStyle name="Normal 2 2 2 2 2 2 2 2 2 2 2 2 2 2 2 2 2 2 9 5" xfId="18978"/>
    <cellStyle name="Normal 2 2 2 2 2 2 2 2 2 2 2 2 2 2 2 2 2 2 9 6" xfId="21986"/>
    <cellStyle name="Normal 2 2 2 2 2 2 2 2 2 2 2 2 2 2 2 2 2 2 9 7" xfId="24852"/>
    <cellStyle name="Normal 2 2 2 2 2 2 2 2 2 2 2 2 2 2 2 2 2 2 9 8" xfId="30362"/>
    <cellStyle name="Normal 2 2 2 2 2 2 2 2 2 2 2 2 2 2 2 2 2 2 9 9" xfId="29680"/>
    <cellStyle name="Normal 2 2 2 2 2 2 2 2 2 2 2 2 2 2 2 2 2 2 9_Tabla M" xfId="37216"/>
    <cellStyle name="Normal 2 2 2 2 2 2 2 2 2 2 2 2 2 2 2 2 2 2_Tabla M" xfId="36344"/>
    <cellStyle name="Normal 2 2 2 2 2 2 2 2 2 2 2 2 2 2 2 2 2 20" xfId="5059"/>
    <cellStyle name="Normal 2 2 2 2 2 2 2 2 2 2 2 2 2 2 2 2 2 21" xfId="5060"/>
    <cellStyle name="Normal 2 2 2 2 2 2 2 2 2 2 2 2 2 2 2 2 2 22" xfId="5061"/>
    <cellStyle name="Normal 2 2 2 2 2 2 2 2 2 2 2 2 2 2 2 2 2 23" xfId="5062"/>
    <cellStyle name="Normal 2 2 2 2 2 2 2 2 2 2 2 2 2 2 2 2 2 24" xfId="5063"/>
    <cellStyle name="Normal 2 2 2 2 2 2 2 2 2 2 2 2 2 2 2 2 2 25" xfId="5064"/>
    <cellStyle name="Normal 2 2 2 2 2 2 2 2 2 2 2 2 2 2 2 2 2 26" xfId="5065"/>
    <cellStyle name="Normal 2 2 2 2 2 2 2 2 2 2 2 2 2 2 2 2 2 27" xfId="5066"/>
    <cellStyle name="Normal 2 2 2 2 2 2 2 2 2 2 2 2 2 2 2 2 2 28" xfId="5067"/>
    <cellStyle name="Normal 2 2 2 2 2 2 2 2 2 2 2 2 2 2 2 2 2 29" xfId="5068"/>
    <cellStyle name="Normal 2 2 2 2 2 2 2 2 2 2 2 2 2 2 2 2 2 3" xfId="5069"/>
    <cellStyle name="Normal 2 2 2 2 2 2 2 2 2 2 2 2 2 2 2 2 2 30" xfId="5070"/>
    <cellStyle name="Normal 2 2 2 2 2 2 2 2 2 2 2 2 2 2 2 2 2 31" xfId="5071"/>
    <cellStyle name="Normal 2 2 2 2 2 2 2 2 2 2 2 2 2 2 2 2 2 32" xfId="5072"/>
    <cellStyle name="Normal 2 2 2 2 2 2 2 2 2 2 2 2 2 2 2 2 2 33" xfId="5073"/>
    <cellStyle name="Normal 2 2 2 2 2 2 2 2 2 2 2 2 2 2 2 2 2 34" xfId="5074"/>
    <cellStyle name="Normal 2 2 2 2 2 2 2 2 2 2 2 2 2 2 2 2 2 35" xfId="5075"/>
    <cellStyle name="Normal 2 2 2 2 2 2 2 2 2 2 2 2 2 2 2 2 2 36" xfId="5076"/>
    <cellStyle name="Normal 2 2 2 2 2 2 2 2 2 2 2 2 2 2 2 2 2 37" xfId="5077"/>
    <cellStyle name="Normal 2 2 2 2 2 2 2 2 2 2 2 2 2 2 2 2 2 38" xfId="5078"/>
    <cellStyle name="Normal 2 2 2 2 2 2 2 2 2 2 2 2 2 2 2 2 2 39" xfId="5079"/>
    <cellStyle name="Normal 2 2 2 2 2 2 2 2 2 2 2 2 2 2 2 2 2 4" xfId="5080"/>
    <cellStyle name="Normal 2 2 2 2 2 2 2 2 2 2 2 2 2 2 2 2 2 40" xfId="5081"/>
    <cellStyle name="Normal 2 2 2 2 2 2 2 2 2 2 2 2 2 2 2 2 2 41" xfId="5082"/>
    <cellStyle name="Normal 2 2 2 2 2 2 2 2 2 2 2 2 2 2 2 2 2 42" xfId="5083"/>
    <cellStyle name="Normal 2 2 2 2 2 2 2 2 2 2 2 2 2 2 2 2 2 43" xfId="5084"/>
    <cellStyle name="Normal 2 2 2 2 2 2 2 2 2 2 2 2 2 2 2 2 2 44" xfId="5085"/>
    <cellStyle name="Normal 2 2 2 2 2 2 2 2 2 2 2 2 2 2 2 2 2 45" xfId="5086"/>
    <cellStyle name="Normal 2 2 2 2 2 2 2 2 2 2 2 2 2 2 2 2 2 46" xfId="5087"/>
    <cellStyle name="Normal 2 2 2 2 2 2 2 2 2 2 2 2 2 2 2 2 2 47" xfId="5088"/>
    <cellStyle name="Normal 2 2 2 2 2 2 2 2 2 2 2 2 2 2 2 2 2 48" xfId="5089"/>
    <cellStyle name="Normal 2 2 2 2 2 2 2 2 2 2 2 2 2 2 2 2 2 49" xfId="5090"/>
    <cellStyle name="Normal 2 2 2 2 2 2 2 2 2 2 2 2 2 2 2 2 2 5" xfId="5091"/>
    <cellStyle name="Normal 2 2 2 2 2 2 2 2 2 2 2 2 2 2 2 2 2 50" xfId="5092"/>
    <cellStyle name="Normal 2 2 2 2 2 2 2 2 2 2 2 2 2 2 2 2 2 51" xfId="5093"/>
    <cellStyle name="Normal 2 2 2 2 2 2 2 2 2 2 2 2 2 2 2 2 2 52" xfId="5094"/>
    <cellStyle name="Normal 2 2 2 2 2 2 2 2 2 2 2 2 2 2 2 2 2 53" xfId="5095"/>
    <cellStyle name="Normal 2 2 2 2 2 2 2 2 2 2 2 2 2 2 2 2 2 54" xfId="5096"/>
    <cellStyle name="Normal 2 2 2 2 2 2 2 2 2 2 2 2 2 2 2 2 2 55" xfId="5097"/>
    <cellStyle name="Normal 2 2 2 2 2 2 2 2 2 2 2 2 2 2 2 2 2 56" xfId="5098"/>
    <cellStyle name="Normal 2 2 2 2 2 2 2 2 2 2 2 2 2 2 2 2 2 57" xfId="5099"/>
    <cellStyle name="Normal 2 2 2 2 2 2 2 2 2 2 2 2 2 2 2 2 2 58" xfId="5100"/>
    <cellStyle name="Normal 2 2 2 2 2 2 2 2 2 2 2 2 2 2 2 2 2 59" xfId="5101"/>
    <cellStyle name="Normal 2 2 2 2 2 2 2 2 2 2 2 2 2 2 2 2 2 6" xfId="5102"/>
    <cellStyle name="Normal 2 2 2 2 2 2 2 2 2 2 2 2 2 2 2 2 2 60" xfId="5103"/>
    <cellStyle name="Normal 2 2 2 2 2 2 2 2 2 2 2 2 2 2 2 2 2 61" xfId="5104"/>
    <cellStyle name="Normal 2 2 2 2 2 2 2 2 2 2 2 2 2 2 2 2 2 62" xfId="8035"/>
    <cellStyle name="Normal 2 2 2 2 2 2 2 2 2 2 2 2 2 2 2 2 2 63" xfId="9886"/>
    <cellStyle name="Normal 2 2 2 2 2 2 2 2 2 2 2 2 2 2 2 2 2 64" xfId="13027"/>
    <cellStyle name="Normal 2 2 2 2 2 2 2 2 2 2 2 2 2 2 2 2 2 65" xfId="16138"/>
    <cellStyle name="Normal 2 2 2 2 2 2 2 2 2 2 2 2 2 2 2 2 2 66" xfId="19183"/>
    <cellStyle name="Normal 2 2 2 2 2 2 2 2 2 2 2 2 2 2 2 2 2 67" xfId="22191"/>
    <cellStyle name="Normal 2 2 2 2 2 2 2 2 2 2 2 2 2 2 2 2 2 68" xfId="32623"/>
    <cellStyle name="Normal 2 2 2 2 2 2 2 2 2 2 2 2 2 2 2 2 2 69" xfId="34019"/>
    <cellStyle name="Normal 2 2 2 2 2 2 2 2 2 2 2 2 2 2 2 2 2 7" xfId="5105"/>
    <cellStyle name="Normal 2 2 2 2 2 2 2 2 2 2 2 2 2 2 2 2 2 70" xfId="34491"/>
    <cellStyle name="Normal 2 2 2 2 2 2 2 2 2 2 2 2 2 2 2 2 2 8" xfId="5106"/>
    <cellStyle name="Normal 2 2 2 2 2 2 2 2 2 2 2 2 2 2 2 2 2 9" xfId="5107"/>
    <cellStyle name="Normal 2 2 2 2 2 2 2 2 2 2 2 2 2 2 2 2 2_Tabla M" xfId="36343"/>
    <cellStyle name="Normal 2 2 2 2 2 2 2 2 2 2 2 2 2 2 2 2 20" xfId="5108"/>
    <cellStyle name="Normal 2 2 2 2 2 2 2 2 2 2 2 2 2 2 2 2 20 10" xfId="35271"/>
    <cellStyle name="Normal 2 2 2 2 2 2 2 2 2 2 2 2 2 2 2 2 20 2" xfId="9710"/>
    <cellStyle name="Normal 2 2 2 2 2 2 2 2 2 2 2 2 2 2 2 2 20 3" xfId="12850"/>
    <cellStyle name="Normal 2 2 2 2 2 2 2 2 2 2 2 2 2 2 2 2 20 4" xfId="15962"/>
    <cellStyle name="Normal 2 2 2 2 2 2 2 2 2 2 2 2 2 2 2 2 20 5" xfId="19016"/>
    <cellStyle name="Normal 2 2 2 2 2 2 2 2 2 2 2 2 2 2 2 2 20 6" xfId="22024"/>
    <cellStyle name="Normal 2 2 2 2 2 2 2 2 2 2 2 2 2 2 2 2 20 7" xfId="24871"/>
    <cellStyle name="Normal 2 2 2 2 2 2 2 2 2 2 2 2 2 2 2 2 20 8" xfId="30361"/>
    <cellStyle name="Normal 2 2 2 2 2 2 2 2 2 2 2 2 2 2 2 2 20 9" xfId="29679"/>
    <cellStyle name="Normal 2 2 2 2 2 2 2 2 2 2 2 2 2 2 2 2 20_Tabla M" xfId="37217"/>
    <cellStyle name="Normal 2 2 2 2 2 2 2 2 2 2 2 2 2 2 2 2 21" xfId="5109"/>
    <cellStyle name="Normal 2 2 2 2 2 2 2 2 2 2 2 2 2 2 2 2 21 10" xfId="34817"/>
    <cellStyle name="Normal 2 2 2 2 2 2 2 2 2 2 2 2 2 2 2 2 21 2" xfId="9711"/>
    <cellStyle name="Normal 2 2 2 2 2 2 2 2 2 2 2 2 2 2 2 2 21 3" xfId="12851"/>
    <cellStyle name="Normal 2 2 2 2 2 2 2 2 2 2 2 2 2 2 2 2 21 4" xfId="15963"/>
    <cellStyle name="Normal 2 2 2 2 2 2 2 2 2 2 2 2 2 2 2 2 21 5" xfId="19017"/>
    <cellStyle name="Normal 2 2 2 2 2 2 2 2 2 2 2 2 2 2 2 2 21 6" xfId="22025"/>
    <cellStyle name="Normal 2 2 2 2 2 2 2 2 2 2 2 2 2 2 2 2 21 7" xfId="24872"/>
    <cellStyle name="Normal 2 2 2 2 2 2 2 2 2 2 2 2 2 2 2 2 21 8" xfId="29194"/>
    <cellStyle name="Normal 2 2 2 2 2 2 2 2 2 2 2 2 2 2 2 2 21 9" xfId="31791"/>
    <cellStyle name="Normal 2 2 2 2 2 2 2 2 2 2 2 2 2 2 2 2 21_Tabla M" xfId="37218"/>
    <cellStyle name="Normal 2 2 2 2 2 2 2 2 2 2 2 2 2 2 2 2 22" xfId="5110"/>
    <cellStyle name="Normal 2 2 2 2 2 2 2 2 2 2 2 2 2 2 2 2 22 10" xfId="34365"/>
    <cellStyle name="Normal 2 2 2 2 2 2 2 2 2 2 2 2 2 2 2 2 22 2" xfId="9712"/>
    <cellStyle name="Normal 2 2 2 2 2 2 2 2 2 2 2 2 2 2 2 2 22 3" xfId="12852"/>
    <cellStyle name="Normal 2 2 2 2 2 2 2 2 2 2 2 2 2 2 2 2 22 4" xfId="15964"/>
    <cellStyle name="Normal 2 2 2 2 2 2 2 2 2 2 2 2 2 2 2 2 22 5" xfId="19018"/>
    <cellStyle name="Normal 2 2 2 2 2 2 2 2 2 2 2 2 2 2 2 2 22 6" xfId="22026"/>
    <cellStyle name="Normal 2 2 2 2 2 2 2 2 2 2 2 2 2 2 2 2 22 7" xfId="24873"/>
    <cellStyle name="Normal 2 2 2 2 2 2 2 2 2 2 2 2 2 2 2 2 22 8" xfId="28065"/>
    <cellStyle name="Normal 2 2 2 2 2 2 2 2 2 2 2 2 2 2 2 2 22 9" xfId="29798"/>
    <cellStyle name="Normal 2 2 2 2 2 2 2 2 2 2 2 2 2 2 2 2 22_Tabla M" xfId="37219"/>
    <cellStyle name="Normal 2 2 2 2 2 2 2 2 2 2 2 2 2 2 2 2 23" xfId="5111"/>
    <cellStyle name="Normal 2 2 2 2 2 2 2 2 2 2 2 2 2 2 2 2 23 10" xfId="25494"/>
    <cellStyle name="Normal 2 2 2 2 2 2 2 2 2 2 2 2 2 2 2 2 23 2" xfId="9713"/>
    <cellStyle name="Normal 2 2 2 2 2 2 2 2 2 2 2 2 2 2 2 2 23 3" xfId="12853"/>
    <cellStyle name="Normal 2 2 2 2 2 2 2 2 2 2 2 2 2 2 2 2 23 4" xfId="15965"/>
    <cellStyle name="Normal 2 2 2 2 2 2 2 2 2 2 2 2 2 2 2 2 23 5" xfId="19019"/>
    <cellStyle name="Normal 2 2 2 2 2 2 2 2 2 2 2 2 2 2 2 2 23 6" xfId="22027"/>
    <cellStyle name="Normal 2 2 2 2 2 2 2 2 2 2 2 2 2 2 2 2 23 7" xfId="24874"/>
    <cellStyle name="Normal 2 2 2 2 2 2 2 2 2 2 2 2 2 2 2 2 23 8" xfId="32423"/>
    <cellStyle name="Normal 2 2 2 2 2 2 2 2 2 2 2 2 2 2 2 2 23 9" xfId="33844"/>
    <cellStyle name="Normal 2 2 2 2 2 2 2 2 2 2 2 2 2 2 2 2 23_Tabla M" xfId="37220"/>
    <cellStyle name="Normal 2 2 2 2 2 2 2 2 2 2 2 2 2 2 2 2 24" xfId="5112"/>
    <cellStyle name="Normal 2 2 2 2 2 2 2 2 2 2 2 2 2 2 2 2 24 10" xfId="29774"/>
    <cellStyle name="Normal 2 2 2 2 2 2 2 2 2 2 2 2 2 2 2 2 24 2" xfId="9714"/>
    <cellStyle name="Normal 2 2 2 2 2 2 2 2 2 2 2 2 2 2 2 2 24 3" xfId="12854"/>
    <cellStyle name="Normal 2 2 2 2 2 2 2 2 2 2 2 2 2 2 2 2 24 4" xfId="15966"/>
    <cellStyle name="Normal 2 2 2 2 2 2 2 2 2 2 2 2 2 2 2 2 24 5" xfId="19020"/>
    <cellStyle name="Normal 2 2 2 2 2 2 2 2 2 2 2 2 2 2 2 2 24 6" xfId="22028"/>
    <cellStyle name="Normal 2 2 2 2 2 2 2 2 2 2 2 2 2 2 2 2 24 7" xfId="24875"/>
    <cellStyle name="Normal 2 2 2 2 2 2 2 2 2 2 2 2 2 2 2 2 24 8" xfId="31469"/>
    <cellStyle name="Normal 2 2 2 2 2 2 2 2 2 2 2 2 2 2 2 2 24 9" xfId="33084"/>
    <cellStyle name="Normal 2 2 2 2 2 2 2 2 2 2 2 2 2 2 2 2 24_Tabla M" xfId="37221"/>
    <cellStyle name="Normal 2 2 2 2 2 2 2 2 2 2 2 2 2 2 2 2 25" xfId="5113"/>
    <cellStyle name="Normal 2 2 2 2 2 2 2 2 2 2 2 2 2 2 2 2 25 10" xfId="28750"/>
    <cellStyle name="Normal 2 2 2 2 2 2 2 2 2 2 2 2 2 2 2 2 25 2" xfId="9715"/>
    <cellStyle name="Normal 2 2 2 2 2 2 2 2 2 2 2 2 2 2 2 2 25 3" xfId="12855"/>
    <cellStyle name="Normal 2 2 2 2 2 2 2 2 2 2 2 2 2 2 2 2 25 4" xfId="15967"/>
    <cellStyle name="Normal 2 2 2 2 2 2 2 2 2 2 2 2 2 2 2 2 25 5" xfId="19021"/>
    <cellStyle name="Normal 2 2 2 2 2 2 2 2 2 2 2 2 2 2 2 2 25 6" xfId="22029"/>
    <cellStyle name="Normal 2 2 2 2 2 2 2 2 2 2 2 2 2 2 2 2 25 7" xfId="24876"/>
    <cellStyle name="Normal 2 2 2 2 2 2 2 2 2 2 2 2 2 2 2 2 25 8" xfId="30360"/>
    <cellStyle name="Normal 2 2 2 2 2 2 2 2 2 2 2 2 2 2 2 2 25 9" xfId="30826"/>
    <cellStyle name="Normal 2 2 2 2 2 2 2 2 2 2 2 2 2 2 2 2 25_Tabla M" xfId="37222"/>
    <cellStyle name="Normal 2 2 2 2 2 2 2 2 2 2 2 2 2 2 2 2 26" xfId="5114"/>
    <cellStyle name="Normal 2 2 2 2 2 2 2 2 2 2 2 2 2 2 2 2 26 10" xfId="35765"/>
    <cellStyle name="Normal 2 2 2 2 2 2 2 2 2 2 2 2 2 2 2 2 26 2" xfId="9716"/>
    <cellStyle name="Normal 2 2 2 2 2 2 2 2 2 2 2 2 2 2 2 2 26 3" xfId="12856"/>
    <cellStyle name="Normal 2 2 2 2 2 2 2 2 2 2 2 2 2 2 2 2 26 4" xfId="15968"/>
    <cellStyle name="Normal 2 2 2 2 2 2 2 2 2 2 2 2 2 2 2 2 26 5" xfId="19022"/>
    <cellStyle name="Normal 2 2 2 2 2 2 2 2 2 2 2 2 2 2 2 2 26 6" xfId="22030"/>
    <cellStyle name="Normal 2 2 2 2 2 2 2 2 2 2 2 2 2 2 2 2 26 7" xfId="24877"/>
    <cellStyle name="Normal 2 2 2 2 2 2 2 2 2 2 2 2 2 2 2 2 26 8" xfId="29193"/>
    <cellStyle name="Normal 2 2 2 2 2 2 2 2 2 2 2 2 2 2 2 2 26 9" xfId="27225"/>
    <cellStyle name="Normal 2 2 2 2 2 2 2 2 2 2 2 2 2 2 2 2 26_Tabla M" xfId="37223"/>
    <cellStyle name="Normal 2 2 2 2 2 2 2 2 2 2 2 2 2 2 2 2 27" xfId="5115"/>
    <cellStyle name="Normal 2 2 2 2 2 2 2 2 2 2 2 2 2 2 2 2 27 10" xfId="35270"/>
    <cellStyle name="Normal 2 2 2 2 2 2 2 2 2 2 2 2 2 2 2 2 27 2" xfId="9717"/>
    <cellStyle name="Normal 2 2 2 2 2 2 2 2 2 2 2 2 2 2 2 2 27 3" xfId="12857"/>
    <cellStyle name="Normal 2 2 2 2 2 2 2 2 2 2 2 2 2 2 2 2 27 4" xfId="15969"/>
    <cellStyle name="Normal 2 2 2 2 2 2 2 2 2 2 2 2 2 2 2 2 27 5" xfId="19023"/>
    <cellStyle name="Normal 2 2 2 2 2 2 2 2 2 2 2 2 2 2 2 2 27 6" xfId="22031"/>
    <cellStyle name="Normal 2 2 2 2 2 2 2 2 2 2 2 2 2 2 2 2 27 7" xfId="24878"/>
    <cellStyle name="Normal 2 2 2 2 2 2 2 2 2 2 2 2 2 2 2 2 27 8" xfId="28064"/>
    <cellStyle name="Normal 2 2 2 2 2 2 2 2 2 2 2 2 2 2 2 2 27 9" xfId="30927"/>
    <cellStyle name="Normal 2 2 2 2 2 2 2 2 2 2 2 2 2 2 2 2 27_Tabla M" xfId="37224"/>
    <cellStyle name="Normal 2 2 2 2 2 2 2 2 2 2 2 2 2 2 2 2 28" xfId="5116"/>
    <cellStyle name="Normal 2 2 2 2 2 2 2 2 2 2 2 2 2 2 2 2 28 10" xfId="34816"/>
    <cellStyle name="Normal 2 2 2 2 2 2 2 2 2 2 2 2 2 2 2 2 28 2" xfId="9718"/>
    <cellStyle name="Normal 2 2 2 2 2 2 2 2 2 2 2 2 2 2 2 2 28 3" xfId="12858"/>
    <cellStyle name="Normal 2 2 2 2 2 2 2 2 2 2 2 2 2 2 2 2 28 4" xfId="15970"/>
    <cellStyle name="Normal 2 2 2 2 2 2 2 2 2 2 2 2 2 2 2 2 28 5" xfId="19024"/>
    <cellStyle name="Normal 2 2 2 2 2 2 2 2 2 2 2 2 2 2 2 2 28 6" xfId="22032"/>
    <cellStyle name="Normal 2 2 2 2 2 2 2 2 2 2 2 2 2 2 2 2 28 7" xfId="24879"/>
    <cellStyle name="Normal 2 2 2 2 2 2 2 2 2 2 2 2 2 2 2 2 28 8" xfId="32422"/>
    <cellStyle name="Normal 2 2 2 2 2 2 2 2 2 2 2 2 2 2 2 2 28 9" xfId="33843"/>
    <cellStyle name="Normal 2 2 2 2 2 2 2 2 2 2 2 2 2 2 2 2 28_Tabla M" xfId="37225"/>
    <cellStyle name="Normal 2 2 2 2 2 2 2 2 2 2 2 2 2 2 2 2 29" xfId="5117"/>
    <cellStyle name="Normal 2 2 2 2 2 2 2 2 2 2 2 2 2 2 2 2 29 10" xfId="34364"/>
    <cellStyle name="Normal 2 2 2 2 2 2 2 2 2 2 2 2 2 2 2 2 29 2" xfId="9719"/>
    <cellStyle name="Normal 2 2 2 2 2 2 2 2 2 2 2 2 2 2 2 2 29 3" xfId="12859"/>
    <cellStyle name="Normal 2 2 2 2 2 2 2 2 2 2 2 2 2 2 2 2 29 4" xfId="15971"/>
    <cellStyle name="Normal 2 2 2 2 2 2 2 2 2 2 2 2 2 2 2 2 29 5" xfId="19025"/>
    <cellStyle name="Normal 2 2 2 2 2 2 2 2 2 2 2 2 2 2 2 2 29 6" xfId="22033"/>
    <cellStyle name="Normal 2 2 2 2 2 2 2 2 2 2 2 2 2 2 2 2 29 7" xfId="24880"/>
    <cellStyle name="Normal 2 2 2 2 2 2 2 2 2 2 2 2 2 2 2 2 29 8" xfId="31468"/>
    <cellStyle name="Normal 2 2 2 2 2 2 2 2 2 2 2 2 2 2 2 2 29 9" xfId="33083"/>
    <cellStyle name="Normal 2 2 2 2 2 2 2 2 2 2 2 2 2 2 2 2 29_Tabla M" xfId="37226"/>
    <cellStyle name="Normal 2 2 2 2 2 2 2 2 2 2 2 2 2 2 2 2 3" xfId="5118"/>
    <cellStyle name="Normal 2 2 2 2 2 2 2 2 2 2 2 2 2 2 2 2 3 10" xfId="28521"/>
    <cellStyle name="Normal 2 2 2 2 2 2 2 2 2 2 2 2 2 2 2 2 3 2" xfId="9720"/>
    <cellStyle name="Normal 2 2 2 2 2 2 2 2 2 2 2 2 2 2 2 2 3 3" xfId="12860"/>
    <cellStyle name="Normal 2 2 2 2 2 2 2 2 2 2 2 2 2 2 2 2 3 4" xfId="15972"/>
    <cellStyle name="Normal 2 2 2 2 2 2 2 2 2 2 2 2 2 2 2 2 3 5" xfId="19026"/>
    <cellStyle name="Normal 2 2 2 2 2 2 2 2 2 2 2 2 2 2 2 2 3 6" xfId="22034"/>
    <cellStyle name="Normal 2 2 2 2 2 2 2 2 2 2 2 2 2 2 2 2 3 7" xfId="24881"/>
    <cellStyle name="Normal 2 2 2 2 2 2 2 2 2 2 2 2 2 2 2 2 3 8" xfId="30359"/>
    <cellStyle name="Normal 2 2 2 2 2 2 2 2 2 2 2 2 2 2 2 2 3 9" xfId="27009"/>
    <cellStyle name="Normal 2 2 2 2 2 2 2 2 2 2 2 2 2 2 2 2 3_Tabla M" xfId="37227"/>
    <cellStyle name="Normal 2 2 2 2 2 2 2 2 2 2 2 2 2 2 2 2 30" xfId="5119"/>
    <cellStyle name="Normal 2 2 2 2 2 2 2 2 2 2 2 2 2 2 2 2 30 10" xfId="29778"/>
    <cellStyle name="Normal 2 2 2 2 2 2 2 2 2 2 2 2 2 2 2 2 30 2" xfId="9721"/>
    <cellStyle name="Normal 2 2 2 2 2 2 2 2 2 2 2 2 2 2 2 2 30 3" xfId="12861"/>
    <cellStyle name="Normal 2 2 2 2 2 2 2 2 2 2 2 2 2 2 2 2 30 4" xfId="15973"/>
    <cellStyle name="Normal 2 2 2 2 2 2 2 2 2 2 2 2 2 2 2 2 30 5" xfId="19027"/>
    <cellStyle name="Normal 2 2 2 2 2 2 2 2 2 2 2 2 2 2 2 2 30 6" xfId="22035"/>
    <cellStyle name="Normal 2 2 2 2 2 2 2 2 2 2 2 2 2 2 2 2 30 7" xfId="24882"/>
    <cellStyle name="Normal 2 2 2 2 2 2 2 2 2 2 2 2 2 2 2 2 30 8" xfId="29192"/>
    <cellStyle name="Normal 2 2 2 2 2 2 2 2 2 2 2 2 2 2 2 2 30 9" xfId="28384"/>
    <cellStyle name="Normal 2 2 2 2 2 2 2 2 2 2 2 2 2 2 2 2 30_Tabla M" xfId="37228"/>
    <cellStyle name="Normal 2 2 2 2 2 2 2 2 2 2 2 2 2 2 2 2 31" xfId="5120"/>
    <cellStyle name="Normal 2 2 2 2 2 2 2 2 2 2 2 2 2 2 2 2 31 10" xfId="33431"/>
    <cellStyle name="Normal 2 2 2 2 2 2 2 2 2 2 2 2 2 2 2 2 31 2" xfId="9722"/>
    <cellStyle name="Normal 2 2 2 2 2 2 2 2 2 2 2 2 2 2 2 2 31 3" xfId="12862"/>
    <cellStyle name="Normal 2 2 2 2 2 2 2 2 2 2 2 2 2 2 2 2 31 4" xfId="15974"/>
    <cellStyle name="Normal 2 2 2 2 2 2 2 2 2 2 2 2 2 2 2 2 31 5" xfId="19028"/>
    <cellStyle name="Normal 2 2 2 2 2 2 2 2 2 2 2 2 2 2 2 2 31 6" xfId="22036"/>
    <cellStyle name="Normal 2 2 2 2 2 2 2 2 2 2 2 2 2 2 2 2 31 7" xfId="24883"/>
    <cellStyle name="Normal 2 2 2 2 2 2 2 2 2 2 2 2 2 2 2 2 31 8" xfId="28063"/>
    <cellStyle name="Normal 2 2 2 2 2 2 2 2 2 2 2 2 2 2 2 2 31 9" xfId="31921"/>
    <cellStyle name="Normal 2 2 2 2 2 2 2 2 2 2 2 2 2 2 2 2 31_Tabla M" xfId="37229"/>
    <cellStyle name="Normal 2 2 2 2 2 2 2 2 2 2 2 2 2 2 2 2 32" xfId="5121"/>
    <cellStyle name="Normal 2 2 2 2 2 2 2 2 2 2 2 2 2 2 2 2 32 10" xfId="35855"/>
    <cellStyle name="Normal 2 2 2 2 2 2 2 2 2 2 2 2 2 2 2 2 32 2" xfId="9723"/>
    <cellStyle name="Normal 2 2 2 2 2 2 2 2 2 2 2 2 2 2 2 2 32 3" xfId="12863"/>
    <cellStyle name="Normal 2 2 2 2 2 2 2 2 2 2 2 2 2 2 2 2 32 4" xfId="15975"/>
    <cellStyle name="Normal 2 2 2 2 2 2 2 2 2 2 2 2 2 2 2 2 32 5" xfId="19029"/>
    <cellStyle name="Normal 2 2 2 2 2 2 2 2 2 2 2 2 2 2 2 2 32 6" xfId="22037"/>
    <cellStyle name="Normal 2 2 2 2 2 2 2 2 2 2 2 2 2 2 2 2 32 7" xfId="24884"/>
    <cellStyle name="Normal 2 2 2 2 2 2 2 2 2 2 2 2 2 2 2 2 32 8" xfId="32421"/>
    <cellStyle name="Normal 2 2 2 2 2 2 2 2 2 2 2 2 2 2 2 2 32 9" xfId="33842"/>
    <cellStyle name="Normal 2 2 2 2 2 2 2 2 2 2 2 2 2 2 2 2 32_Tabla M" xfId="37230"/>
    <cellStyle name="Normal 2 2 2 2 2 2 2 2 2 2 2 2 2 2 2 2 33" xfId="5122"/>
    <cellStyle name="Normal 2 2 2 2 2 2 2 2 2 2 2 2 2 2 2 2 33 10" xfId="35269"/>
    <cellStyle name="Normal 2 2 2 2 2 2 2 2 2 2 2 2 2 2 2 2 33 2" xfId="9724"/>
    <cellStyle name="Normal 2 2 2 2 2 2 2 2 2 2 2 2 2 2 2 2 33 3" xfId="12864"/>
    <cellStyle name="Normal 2 2 2 2 2 2 2 2 2 2 2 2 2 2 2 2 33 4" xfId="15976"/>
    <cellStyle name="Normal 2 2 2 2 2 2 2 2 2 2 2 2 2 2 2 2 33 5" xfId="19030"/>
    <cellStyle name="Normal 2 2 2 2 2 2 2 2 2 2 2 2 2 2 2 2 33 6" xfId="22038"/>
    <cellStyle name="Normal 2 2 2 2 2 2 2 2 2 2 2 2 2 2 2 2 33 7" xfId="24885"/>
    <cellStyle name="Normal 2 2 2 2 2 2 2 2 2 2 2 2 2 2 2 2 33 8" xfId="31467"/>
    <cellStyle name="Normal 2 2 2 2 2 2 2 2 2 2 2 2 2 2 2 2 33 9" xfId="33082"/>
    <cellStyle name="Normal 2 2 2 2 2 2 2 2 2 2 2 2 2 2 2 2 33_Tabla M" xfId="37231"/>
    <cellStyle name="Normal 2 2 2 2 2 2 2 2 2 2 2 2 2 2 2 2 34" xfId="5123"/>
    <cellStyle name="Normal 2 2 2 2 2 2 2 2 2 2 2 2 2 2 2 2 34 10" xfId="34815"/>
    <cellStyle name="Normal 2 2 2 2 2 2 2 2 2 2 2 2 2 2 2 2 34 2" xfId="9725"/>
    <cellStyle name="Normal 2 2 2 2 2 2 2 2 2 2 2 2 2 2 2 2 34 3" xfId="12865"/>
    <cellStyle name="Normal 2 2 2 2 2 2 2 2 2 2 2 2 2 2 2 2 34 4" xfId="15977"/>
    <cellStyle name="Normal 2 2 2 2 2 2 2 2 2 2 2 2 2 2 2 2 34 5" xfId="19031"/>
    <cellStyle name="Normal 2 2 2 2 2 2 2 2 2 2 2 2 2 2 2 2 34 6" xfId="22039"/>
    <cellStyle name="Normal 2 2 2 2 2 2 2 2 2 2 2 2 2 2 2 2 34 7" xfId="24886"/>
    <cellStyle name="Normal 2 2 2 2 2 2 2 2 2 2 2 2 2 2 2 2 34 8" xfId="30358"/>
    <cellStyle name="Normal 2 2 2 2 2 2 2 2 2 2 2 2 2 2 2 2 34 9" xfId="27387"/>
    <cellStyle name="Normal 2 2 2 2 2 2 2 2 2 2 2 2 2 2 2 2 34_Tabla M" xfId="37232"/>
    <cellStyle name="Normal 2 2 2 2 2 2 2 2 2 2 2 2 2 2 2 2 35" xfId="5124"/>
    <cellStyle name="Normal 2 2 2 2 2 2 2 2 2 2 2 2 2 2 2 2 35 10" xfId="34363"/>
    <cellStyle name="Normal 2 2 2 2 2 2 2 2 2 2 2 2 2 2 2 2 35 2" xfId="9726"/>
    <cellStyle name="Normal 2 2 2 2 2 2 2 2 2 2 2 2 2 2 2 2 35 3" xfId="12866"/>
    <cellStyle name="Normal 2 2 2 2 2 2 2 2 2 2 2 2 2 2 2 2 35 4" xfId="15978"/>
    <cellStyle name="Normal 2 2 2 2 2 2 2 2 2 2 2 2 2 2 2 2 35 5" xfId="19032"/>
    <cellStyle name="Normal 2 2 2 2 2 2 2 2 2 2 2 2 2 2 2 2 35 6" xfId="22040"/>
    <cellStyle name="Normal 2 2 2 2 2 2 2 2 2 2 2 2 2 2 2 2 35 7" xfId="24887"/>
    <cellStyle name="Normal 2 2 2 2 2 2 2 2 2 2 2 2 2 2 2 2 35 8" xfId="29191"/>
    <cellStyle name="Normal 2 2 2 2 2 2 2 2 2 2 2 2 2 2 2 2 35 9" xfId="29515"/>
    <cellStyle name="Normal 2 2 2 2 2 2 2 2 2 2 2 2 2 2 2 2 35_Tabla M" xfId="37233"/>
    <cellStyle name="Normal 2 2 2 2 2 2 2 2 2 2 2 2 2 2 2 2 36" xfId="5125"/>
    <cellStyle name="Normal 2 2 2 2 2 2 2 2 2 2 2 2 2 2 2 2 36 10" xfId="26916"/>
    <cellStyle name="Normal 2 2 2 2 2 2 2 2 2 2 2 2 2 2 2 2 36 2" xfId="9727"/>
    <cellStyle name="Normal 2 2 2 2 2 2 2 2 2 2 2 2 2 2 2 2 36 3" xfId="12867"/>
    <cellStyle name="Normal 2 2 2 2 2 2 2 2 2 2 2 2 2 2 2 2 36 4" xfId="15979"/>
    <cellStyle name="Normal 2 2 2 2 2 2 2 2 2 2 2 2 2 2 2 2 36 5" xfId="19033"/>
    <cellStyle name="Normal 2 2 2 2 2 2 2 2 2 2 2 2 2 2 2 2 36 6" xfId="22041"/>
    <cellStyle name="Normal 2 2 2 2 2 2 2 2 2 2 2 2 2 2 2 2 36 7" xfId="24888"/>
    <cellStyle name="Normal 2 2 2 2 2 2 2 2 2 2 2 2 2 2 2 2 36 8" xfId="28062"/>
    <cellStyle name="Normal 2 2 2 2 2 2 2 2 2 2 2 2 2 2 2 2 36 9" xfId="27505"/>
    <cellStyle name="Normal 2 2 2 2 2 2 2 2 2 2 2 2 2 2 2 2 36_Tabla M" xfId="37234"/>
    <cellStyle name="Normal 2 2 2 2 2 2 2 2 2 2 2 2 2 2 2 2 37" xfId="5126"/>
    <cellStyle name="Normal 2 2 2 2 2 2 2 2 2 2 2 2 2 2 2 2 37 10" xfId="33360"/>
    <cellStyle name="Normal 2 2 2 2 2 2 2 2 2 2 2 2 2 2 2 2 37 2" xfId="9728"/>
    <cellStyle name="Normal 2 2 2 2 2 2 2 2 2 2 2 2 2 2 2 2 37 3" xfId="12868"/>
    <cellStyle name="Normal 2 2 2 2 2 2 2 2 2 2 2 2 2 2 2 2 37 4" xfId="15980"/>
    <cellStyle name="Normal 2 2 2 2 2 2 2 2 2 2 2 2 2 2 2 2 37 5" xfId="19034"/>
    <cellStyle name="Normal 2 2 2 2 2 2 2 2 2 2 2 2 2 2 2 2 37 6" xfId="22042"/>
    <cellStyle name="Normal 2 2 2 2 2 2 2 2 2 2 2 2 2 2 2 2 37 7" xfId="24889"/>
    <cellStyle name="Normal 2 2 2 2 2 2 2 2 2 2 2 2 2 2 2 2 37 8" xfId="32420"/>
    <cellStyle name="Normal 2 2 2 2 2 2 2 2 2 2 2 2 2 2 2 2 37 9" xfId="33841"/>
    <cellStyle name="Normal 2 2 2 2 2 2 2 2 2 2 2 2 2 2 2 2 37_Tabla M" xfId="37235"/>
    <cellStyle name="Normal 2 2 2 2 2 2 2 2 2 2 2 2 2 2 2 2 38" xfId="5127"/>
    <cellStyle name="Normal 2 2 2 2 2 2 2 2 2 2 2 2 2 2 2 2 38 10" xfId="25442"/>
    <cellStyle name="Normal 2 2 2 2 2 2 2 2 2 2 2 2 2 2 2 2 38 2" xfId="9729"/>
    <cellStyle name="Normal 2 2 2 2 2 2 2 2 2 2 2 2 2 2 2 2 38 3" xfId="12869"/>
    <cellStyle name="Normal 2 2 2 2 2 2 2 2 2 2 2 2 2 2 2 2 38 4" xfId="15981"/>
    <cellStyle name="Normal 2 2 2 2 2 2 2 2 2 2 2 2 2 2 2 2 38 5" xfId="19035"/>
    <cellStyle name="Normal 2 2 2 2 2 2 2 2 2 2 2 2 2 2 2 2 38 6" xfId="22043"/>
    <cellStyle name="Normal 2 2 2 2 2 2 2 2 2 2 2 2 2 2 2 2 38 7" xfId="24890"/>
    <cellStyle name="Normal 2 2 2 2 2 2 2 2 2 2 2 2 2 2 2 2 38 8" xfId="31466"/>
    <cellStyle name="Normal 2 2 2 2 2 2 2 2 2 2 2 2 2 2 2 2 38 9" xfId="33081"/>
    <cellStyle name="Normal 2 2 2 2 2 2 2 2 2 2 2 2 2 2 2 2 38_Tabla M" xfId="37236"/>
    <cellStyle name="Normal 2 2 2 2 2 2 2 2 2 2 2 2 2 2 2 2 39" xfId="5128"/>
    <cellStyle name="Normal 2 2 2 2 2 2 2 2 2 2 2 2 2 2 2 2 39 10" xfId="35496"/>
    <cellStyle name="Normal 2 2 2 2 2 2 2 2 2 2 2 2 2 2 2 2 39 2" xfId="9730"/>
    <cellStyle name="Normal 2 2 2 2 2 2 2 2 2 2 2 2 2 2 2 2 39 3" xfId="12870"/>
    <cellStyle name="Normal 2 2 2 2 2 2 2 2 2 2 2 2 2 2 2 2 39 4" xfId="15982"/>
    <cellStyle name="Normal 2 2 2 2 2 2 2 2 2 2 2 2 2 2 2 2 39 5" xfId="19036"/>
    <cellStyle name="Normal 2 2 2 2 2 2 2 2 2 2 2 2 2 2 2 2 39 6" xfId="22044"/>
    <cellStyle name="Normal 2 2 2 2 2 2 2 2 2 2 2 2 2 2 2 2 39 7" xfId="24891"/>
    <cellStyle name="Normal 2 2 2 2 2 2 2 2 2 2 2 2 2 2 2 2 39 8" xfId="30357"/>
    <cellStyle name="Normal 2 2 2 2 2 2 2 2 2 2 2 2 2 2 2 2 39 9" xfId="28530"/>
    <cellStyle name="Normal 2 2 2 2 2 2 2 2 2 2 2 2 2 2 2 2 39_Tabla M" xfId="37237"/>
    <cellStyle name="Normal 2 2 2 2 2 2 2 2 2 2 2 2 2 2 2 2 4" xfId="5129"/>
    <cellStyle name="Normal 2 2 2 2 2 2 2 2 2 2 2 2 2 2 2 2 4 10" xfId="35268"/>
    <cellStyle name="Normal 2 2 2 2 2 2 2 2 2 2 2 2 2 2 2 2 4 2" xfId="9731"/>
    <cellStyle name="Normal 2 2 2 2 2 2 2 2 2 2 2 2 2 2 2 2 4 3" xfId="12871"/>
    <cellStyle name="Normal 2 2 2 2 2 2 2 2 2 2 2 2 2 2 2 2 4 4" xfId="15983"/>
    <cellStyle name="Normal 2 2 2 2 2 2 2 2 2 2 2 2 2 2 2 2 4 5" xfId="19037"/>
    <cellStyle name="Normal 2 2 2 2 2 2 2 2 2 2 2 2 2 2 2 2 4 6" xfId="22045"/>
    <cellStyle name="Normal 2 2 2 2 2 2 2 2 2 2 2 2 2 2 2 2 4 7" xfId="24892"/>
    <cellStyle name="Normal 2 2 2 2 2 2 2 2 2 2 2 2 2 2 2 2 4 8" xfId="29190"/>
    <cellStyle name="Normal 2 2 2 2 2 2 2 2 2 2 2 2 2 2 2 2 4 9" xfId="30676"/>
    <cellStyle name="Normal 2 2 2 2 2 2 2 2 2 2 2 2 2 2 2 2 4_Tabla M" xfId="37238"/>
    <cellStyle name="Normal 2 2 2 2 2 2 2 2 2 2 2 2 2 2 2 2 40" xfId="5130"/>
    <cellStyle name="Normal 2 2 2 2 2 2 2 2 2 2 2 2 2 2 2 2 40 10" xfId="34814"/>
    <cellStyle name="Normal 2 2 2 2 2 2 2 2 2 2 2 2 2 2 2 2 40 2" xfId="9732"/>
    <cellStyle name="Normal 2 2 2 2 2 2 2 2 2 2 2 2 2 2 2 2 40 3" xfId="12872"/>
    <cellStyle name="Normal 2 2 2 2 2 2 2 2 2 2 2 2 2 2 2 2 40 4" xfId="15984"/>
    <cellStyle name="Normal 2 2 2 2 2 2 2 2 2 2 2 2 2 2 2 2 40 5" xfId="19038"/>
    <cellStyle name="Normal 2 2 2 2 2 2 2 2 2 2 2 2 2 2 2 2 40 6" xfId="22046"/>
    <cellStyle name="Normal 2 2 2 2 2 2 2 2 2 2 2 2 2 2 2 2 40 7" xfId="24893"/>
    <cellStyle name="Normal 2 2 2 2 2 2 2 2 2 2 2 2 2 2 2 2 40 8" xfId="28061"/>
    <cellStyle name="Normal 2 2 2 2 2 2 2 2 2 2 2 2 2 2 2 2 40 9" xfId="28639"/>
    <cellStyle name="Normal 2 2 2 2 2 2 2 2 2 2 2 2 2 2 2 2 40_Tabla M" xfId="37239"/>
    <cellStyle name="Normal 2 2 2 2 2 2 2 2 2 2 2 2 2 2 2 2 41" xfId="5131"/>
    <cellStyle name="Normal 2 2 2 2 2 2 2 2 2 2 2 2 2 2 2 2 41 10" xfId="34362"/>
    <cellStyle name="Normal 2 2 2 2 2 2 2 2 2 2 2 2 2 2 2 2 41 2" xfId="9733"/>
    <cellStyle name="Normal 2 2 2 2 2 2 2 2 2 2 2 2 2 2 2 2 41 3" xfId="12873"/>
    <cellStyle name="Normal 2 2 2 2 2 2 2 2 2 2 2 2 2 2 2 2 41 4" xfId="15985"/>
    <cellStyle name="Normal 2 2 2 2 2 2 2 2 2 2 2 2 2 2 2 2 41 5" xfId="19039"/>
    <cellStyle name="Normal 2 2 2 2 2 2 2 2 2 2 2 2 2 2 2 2 41 6" xfId="22047"/>
    <cellStyle name="Normal 2 2 2 2 2 2 2 2 2 2 2 2 2 2 2 2 41 7" xfId="24894"/>
    <cellStyle name="Normal 2 2 2 2 2 2 2 2 2 2 2 2 2 2 2 2 41 8" xfId="32419"/>
    <cellStyle name="Normal 2 2 2 2 2 2 2 2 2 2 2 2 2 2 2 2 41 9" xfId="33840"/>
    <cellStyle name="Normal 2 2 2 2 2 2 2 2 2 2 2 2 2 2 2 2 41_Tabla M" xfId="37240"/>
    <cellStyle name="Normal 2 2 2 2 2 2 2 2 2 2 2 2 2 2 2 2 42" xfId="5132"/>
    <cellStyle name="Normal 2 2 2 2 2 2 2 2 2 2 2 2 2 2 2 2 42 10" xfId="31006"/>
    <cellStyle name="Normal 2 2 2 2 2 2 2 2 2 2 2 2 2 2 2 2 42 2" xfId="9734"/>
    <cellStyle name="Normal 2 2 2 2 2 2 2 2 2 2 2 2 2 2 2 2 42 3" xfId="12874"/>
    <cellStyle name="Normal 2 2 2 2 2 2 2 2 2 2 2 2 2 2 2 2 42 4" xfId="15986"/>
    <cellStyle name="Normal 2 2 2 2 2 2 2 2 2 2 2 2 2 2 2 2 42 5" xfId="19040"/>
    <cellStyle name="Normal 2 2 2 2 2 2 2 2 2 2 2 2 2 2 2 2 42 6" xfId="22048"/>
    <cellStyle name="Normal 2 2 2 2 2 2 2 2 2 2 2 2 2 2 2 2 42 7" xfId="24895"/>
    <cellStyle name="Normal 2 2 2 2 2 2 2 2 2 2 2 2 2 2 2 2 42 8" xfId="31465"/>
    <cellStyle name="Normal 2 2 2 2 2 2 2 2 2 2 2 2 2 2 2 2 42 9" xfId="33080"/>
    <cellStyle name="Normal 2 2 2 2 2 2 2 2 2 2 2 2 2 2 2 2 42_Tabla M" xfId="37241"/>
    <cellStyle name="Normal 2 2 2 2 2 2 2 2 2 2 2 2 2 2 2 2 43" xfId="5133"/>
    <cellStyle name="Normal 2 2 2 2 2 2 2 2 2 2 2 2 2 2 2 2 43 10" xfId="32018"/>
    <cellStyle name="Normal 2 2 2 2 2 2 2 2 2 2 2 2 2 2 2 2 43 2" xfId="9735"/>
    <cellStyle name="Normal 2 2 2 2 2 2 2 2 2 2 2 2 2 2 2 2 43 3" xfId="12875"/>
    <cellStyle name="Normal 2 2 2 2 2 2 2 2 2 2 2 2 2 2 2 2 43 4" xfId="15987"/>
    <cellStyle name="Normal 2 2 2 2 2 2 2 2 2 2 2 2 2 2 2 2 43 5" xfId="19041"/>
    <cellStyle name="Normal 2 2 2 2 2 2 2 2 2 2 2 2 2 2 2 2 43 6" xfId="22049"/>
    <cellStyle name="Normal 2 2 2 2 2 2 2 2 2 2 2 2 2 2 2 2 43 7" xfId="24896"/>
    <cellStyle name="Normal 2 2 2 2 2 2 2 2 2 2 2 2 2 2 2 2 43 8" xfId="30356"/>
    <cellStyle name="Normal 2 2 2 2 2 2 2 2 2 2 2 2 2 2 2 2 43 9" xfId="29678"/>
    <cellStyle name="Normal 2 2 2 2 2 2 2 2 2 2 2 2 2 2 2 2 43_Tabla M" xfId="37242"/>
    <cellStyle name="Normal 2 2 2 2 2 2 2 2 2 2 2 2 2 2 2 2 44" xfId="5134"/>
    <cellStyle name="Normal 2 2 2 2 2 2 2 2 2 2 2 2 2 2 2 2 44 10" xfId="29655"/>
    <cellStyle name="Normal 2 2 2 2 2 2 2 2 2 2 2 2 2 2 2 2 44 2" xfId="9736"/>
    <cellStyle name="Normal 2 2 2 2 2 2 2 2 2 2 2 2 2 2 2 2 44 3" xfId="12876"/>
    <cellStyle name="Normal 2 2 2 2 2 2 2 2 2 2 2 2 2 2 2 2 44 4" xfId="15988"/>
    <cellStyle name="Normal 2 2 2 2 2 2 2 2 2 2 2 2 2 2 2 2 44 5" xfId="19042"/>
    <cellStyle name="Normal 2 2 2 2 2 2 2 2 2 2 2 2 2 2 2 2 44 6" xfId="22050"/>
    <cellStyle name="Normal 2 2 2 2 2 2 2 2 2 2 2 2 2 2 2 2 44 7" xfId="24897"/>
    <cellStyle name="Normal 2 2 2 2 2 2 2 2 2 2 2 2 2 2 2 2 44 8" xfId="29189"/>
    <cellStyle name="Normal 2 2 2 2 2 2 2 2 2 2 2 2 2 2 2 2 44 9" xfId="31792"/>
    <cellStyle name="Normal 2 2 2 2 2 2 2 2 2 2 2 2 2 2 2 2 44_Tabla M" xfId="37243"/>
    <cellStyle name="Normal 2 2 2 2 2 2 2 2 2 2 2 2 2 2 2 2 45" xfId="5135"/>
    <cellStyle name="Normal 2 2 2 2 2 2 2 2 2 2 2 2 2 2 2 2 45 10" xfId="35582"/>
    <cellStyle name="Normal 2 2 2 2 2 2 2 2 2 2 2 2 2 2 2 2 45 2" xfId="9737"/>
    <cellStyle name="Normal 2 2 2 2 2 2 2 2 2 2 2 2 2 2 2 2 45 3" xfId="12877"/>
    <cellStyle name="Normal 2 2 2 2 2 2 2 2 2 2 2 2 2 2 2 2 45 4" xfId="15989"/>
    <cellStyle name="Normal 2 2 2 2 2 2 2 2 2 2 2 2 2 2 2 2 45 5" xfId="19043"/>
    <cellStyle name="Normal 2 2 2 2 2 2 2 2 2 2 2 2 2 2 2 2 45 6" xfId="22051"/>
    <cellStyle name="Normal 2 2 2 2 2 2 2 2 2 2 2 2 2 2 2 2 45 7" xfId="24898"/>
    <cellStyle name="Normal 2 2 2 2 2 2 2 2 2 2 2 2 2 2 2 2 45 8" xfId="28060"/>
    <cellStyle name="Normal 2 2 2 2 2 2 2 2 2 2 2 2 2 2 2 2 45 9" xfId="29799"/>
    <cellStyle name="Normal 2 2 2 2 2 2 2 2 2 2 2 2 2 2 2 2 45_Tabla M" xfId="37244"/>
    <cellStyle name="Normal 2 2 2 2 2 2 2 2 2 2 2 2 2 2 2 2 46" xfId="5136"/>
    <cellStyle name="Normal 2 2 2 2 2 2 2 2 2 2 2 2 2 2 2 2 46 10" xfId="35267"/>
    <cellStyle name="Normal 2 2 2 2 2 2 2 2 2 2 2 2 2 2 2 2 46 2" xfId="9738"/>
    <cellStyle name="Normal 2 2 2 2 2 2 2 2 2 2 2 2 2 2 2 2 46 3" xfId="12878"/>
    <cellStyle name="Normal 2 2 2 2 2 2 2 2 2 2 2 2 2 2 2 2 46 4" xfId="15990"/>
    <cellStyle name="Normal 2 2 2 2 2 2 2 2 2 2 2 2 2 2 2 2 46 5" xfId="19044"/>
    <cellStyle name="Normal 2 2 2 2 2 2 2 2 2 2 2 2 2 2 2 2 46 6" xfId="22052"/>
    <cellStyle name="Normal 2 2 2 2 2 2 2 2 2 2 2 2 2 2 2 2 46 7" xfId="24899"/>
    <cellStyle name="Normal 2 2 2 2 2 2 2 2 2 2 2 2 2 2 2 2 46 8" xfId="32418"/>
    <cellStyle name="Normal 2 2 2 2 2 2 2 2 2 2 2 2 2 2 2 2 46 9" xfId="33839"/>
    <cellStyle name="Normal 2 2 2 2 2 2 2 2 2 2 2 2 2 2 2 2 46_Tabla M" xfId="37245"/>
    <cellStyle name="Normal 2 2 2 2 2 2 2 2 2 2 2 2 2 2 2 2 47" xfId="5137"/>
    <cellStyle name="Normal 2 2 2 2 2 2 2 2 2 2 2 2 2 2 2 2 47 10" xfId="34813"/>
    <cellStyle name="Normal 2 2 2 2 2 2 2 2 2 2 2 2 2 2 2 2 47 2" xfId="9739"/>
    <cellStyle name="Normal 2 2 2 2 2 2 2 2 2 2 2 2 2 2 2 2 47 3" xfId="12879"/>
    <cellStyle name="Normal 2 2 2 2 2 2 2 2 2 2 2 2 2 2 2 2 47 4" xfId="15991"/>
    <cellStyle name="Normal 2 2 2 2 2 2 2 2 2 2 2 2 2 2 2 2 47 5" xfId="19045"/>
    <cellStyle name="Normal 2 2 2 2 2 2 2 2 2 2 2 2 2 2 2 2 47 6" xfId="22053"/>
    <cellStyle name="Normal 2 2 2 2 2 2 2 2 2 2 2 2 2 2 2 2 47 7" xfId="24900"/>
    <cellStyle name="Normal 2 2 2 2 2 2 2 2 2 2 2 2 2 2 2 2 47 8" xfId="31464"/>
    <cellStyle name="Normal 2 2 2 2 2 2 2 2 2 2 2 2 2 2 2 2 47 9" xfId="33079"/>
    <cellStyle name="Normal 2 2 2 2 2 2 2 2 2 2 2 2 2 2 2 2 47_Tabla M" xfId="37246"/>
    <cellStyle name="Normal 2 2 2 2 2 2 2 2 2 2 2 2 2 2 2 2 48" xfId="5138"/>
    <cellStyle name="Normal 2 2 2 2 2 2 2 2 2 2 2 2 2 2 2 2 48 10" xfId="34361"/>
    <cellStyle name="Normal 2 2 2 2 2 2 2 2 2 2 2 2 2 2 2 2 48 2" xfId="9740"/>
    <cellStyle name="Normal 2 2 2 2 2 2 2 2 2 2 2 2 2 2 2 2 48 3" xfId="12880"/>
    <cellStyle name="Normal 2 2 2 2 2 2 2 2 2 2 2 2 2 2 2 2 48 4" xfId="15992"/>
    <cellStyle name="Normal 2 2 2 2 2 2 2 2 2 2 2 2 2 2 2 2 48 5" xfId="19046"/>
    <cellStyle name="Normal 2 2 2 2 2 2 2 2 2 2 2 2 2 2 2 2 48 6" xfId="22054"/>
    <cellStyle name="Normal 2 2 2 2 2 2 2 2 2 2 2 2 2 2 2 2 48 7" xfId="24901"/>
    <cellStyle name="Normal 2 2 2 2 2 2 2 2 2 2 2 2 2 2 2 2 48 8" xfId="30355"/>
    <cellStyle name="Normal 2 2 2 2 2 2 2 2 2 2 2 2 2 2 2 2 48 9" xfId="30825"/>
    <cellStyle name="Normal 2 2 2 2 2 2 2 2 2 2 2 2 2 2 2 2 48_Tabla M" xfId="37247"/>
    <cellStyle name="Normal 2 2 2 2 2 2 2 2 2 2 2 2 2 2 2 2 49" xfId="5139"/>
    <cellStyle name="Normal 2 2 2 2 2 2 2 2 2 2 2 2 2 2 2 2 49 10" xfId="28800"/>
    <cellStyle name="Normal 2 2 2 2 2 2 2 2 2 2 2 2 2 2 2 2 49 2" xfId="9741"/>
    <cellStyle name="Normal 2 2 2 2 2 2 2 2 2 2 2 2 2 2 2 2 49 3" xfId="12881"/>
    <cellStyle name="Normal 2 2 2 2 2 2 2 2 2 2 2 2 2 2 2 2 49 4" xfId="15993"/>
    <cellStyle name="Normal 2 2 2 2 2 2 2 2 2 2 2 2 2 2 2 2 49 5" xfId="19047"/>
    <cellStyle name="Normal 2 2 2 2 2 2 2 2 2 2 2 2 2 2 2 2 49 6" xfId="22055"/>
    <cellStyle name="Normal 2 2 2 2 2 2 2 2 2 2 2 2 2 2 2 2 49 7" xfId="24902"/>
    <cellStyle name="Normal 2 2 2 2 2 2 2 2 2 2 2 2 2 2 2 2 49 8" xfId="29188"/>
    <cellStyle name="Normal 2 2 2 2 2 2 2 2 2 2 2 2 2 2 2 2 49 9" xfId="27226"/>
    <cellStyle name="Normal 2 2 2 2 2 2 2 2 2 2 2 2 2 2 2 2 49_Tabla M" xfId="37248"/>
    <cellStyle name="Normal 2 2 2 2 2 2 2 2 2 2 2 2 2 2 2 2 5" xfId="5140"/>
    <cellStyle name="Normal 2 2 2 2 2 2 2 2 2 2 2 2 2 2 2 2 5 10" xfId="31999"/>
    <cellStyle name="Normal 2 2 2 2 2 2 2 2 2 2 2 2 2 2 2 2 5 2" xfId="9742"/>
    <cellStyle name="Normal 2 2 2 2 2 2 2 2 2 2 2 2 2 2 2 2 5 3" xfId="12882"/>
    <cellStyle name="Normal 2 2 2 2 2 2 2 2 2 2 2 2 2 2 2 2 5 4" xfId="15994"/>
    <cellStyle name="Normal 2 2 2 2 2 2 2 2 2 2 2 2 2 2 2 2 5 5" xfId="19048"/>
    <cellStyle name="Normal 2 2 2 2 2 2 2 2 2 2 2 2 2 2 2 2 5 6" xfId="22056"/>
    <cellStyle name="Normal 2 2 2 2 2 2 2 2 2 2 2 2 2 2 2 2 5 7" xfId="24903"/>
    <cellStyle name="Normal 2 2 2 2 2 2 2 2 2 2 2 2 2 2 2 2 5 8" xfId="28059"/>
    <cellStyle name="Normal 2 2 2 2 2 2 2 2 2 2 2 2 2 2 2 2 5 9" xfId="30928"/>
    <cellStyle name="Normal 2 2 2 2 2 2 2 2 2 2 2 2 2 2 2 2 5_Tabla M" xfId="37249"/>
    <cellStyle name="Normal 2 2 2 2 2 2 2 2 2 2 2 2 2 2 2 2 50" xfId="5141"/>
    <cellStyle name="Normal 2 2 2 2 2 2 2 2 2 2 2 2 2 2 2 2 50 10" xfId="27294"/>
    <cellStyle name="Normal 2 2 2 2 2 2 2 2 2 2 2 2 2 2 2 2 50 2" xfId="9743"/>
    <cellStyle name="Normal 2 2 2 2 2 2 2 2 2 2 2 2 2 2 2 2 50 3" xfId="12883"/>
    <cellStyle name="Normal 2 2 2 2 2 2 2 2 2 2 2 2 2 2 2 2 50 4" xfId="15995"/>
    <cellStyle name="Normal 2 2 2 2 2 2 2 2 2 2 2 2 2 2 2 2 50 5" xfId="19049"/>
    <cellStyle name="Normal 2 2 2 2 2 2 2 2 2 2 2 2 2 2 2 2 50 6" xfId="22057"/>
    <cellStyle name="Normal 2 2 2 2 2 2 2 2 2 2 2 2 2 2 2 2 50 7" xfId="24904"/>
    <cellStyle name="Normal 2 2 2 2 2 2 2 2 2 2 2 2 2 2 2 2 50 8" xfId="32417"/>
    <cellStyle name="Normal 2 2 2 2 2 2 2 2 2 2 2 2 2 2 2 2 50 9" xfId="33838"/>
    <cellStyle name="Normal 2 2 2 2 2 2 2 2 2 2 2 2 2 2 2 2 50_Tabla M" xfId="37250"/>
    <cellStyle name="Normal 2 2 2 2 2 2 2 2 2 2 2 2 2 2 2 2 51" xfId="5142"/>
    <cellStyle name="Normal 2 2 2 2 2 2 2 2 2 2 2 2 2 2 2 2 51 10" xfId="35670"/>
    <cellStyle name="Normal 2 2 2 2 2 2 2 2 2 2 2 2 2 2 2 2 51 2" xfId="9744"/>
    <cellStyle name="Normal 2 2 2 2 2 2 2 2 2 2 2 2 2 2 2 2 51 3" xfId="12884"/>
    <cellStyle name="Normal 2 2 2 2 2 2 2 2 2 2 2 2 2 2 2 2 51 4" xfId="15996"/>
    <cellStyle name="Normal 2 2 2 2 2 2 2 2 2 2 2 2 2 2 2 2 51 5" xfId="19050"/>
    <cellStyle name="Normal 2 2 2 2 2 2 2 2 2 2 2 2 2 2 2 2 51 6" xfId="22058"/>
    <cellStyle name="Normal 2 2 2 2 2 2 2 2 2 2 2 2 2 2 2 2 51 7" xfId="24905"/>
    <cellStyle name="Normal 2 2 2 2 2 2 2 2 2 2 2 2 2 2 2 2 51 8" xfId="31463"/>
    <cellStyle name="Normal 2 2 2 2 2 2 2 2 2 2 2 2 2 2 2 2 51 9" xfId="33078"/>
    <cellStyle name="Normal 2 2 2 2 2 2 2 2 2 2 2 2 2 2 2 2 51_Tabla M" xfId="37251"/>
    <cellStyle name="Normal 2 2 2 2 2 2 2 2 2 2 2 2 2 2 2 2 52" xfId="5143"/>
    <cellStyle name="Normal 2 2 2 2 2 2 2 2 2 2 2 2 2 2 2 2 52 10" xfId="35266"/>
    <cellStyle name="Normal 2 2 2 2 2 2 2 2 2 2 2 2 2 2 2 2 52 2" xfId="9745"/>
    <cellStyle name="Normal 2 2 2 2 2 2 2 2 2 2 2 2 2 2 2 2 52 3" xfId="12885"/>
    <cellStyle name="Normal 2 2 2 2 2 2 2 2 2 2 2 2 2 2 2 2 52 4" xfId="15997"/>
    <cellStyle name="Normal 2 2 2 2 2 2 2 2 2 2 2 2 2 2 2 2 52 5" xfId="19051"/>
    <cellStyle name="Normal 2 2 2 2 2 2 2 2 2 2 2 2 2 2 2 2 52 6" xfId="22059"/>
    <cellStyle name="Normal 2 2 2 2 2 2 2 2 2 2 2 2 2 2 2 2 52 7" xfId="24906"/>
    <cellStyle name="Normal 2 2 2 2 2 2 2 2 2 2 2 2 2 2 2 2 52 8" xfId="30354"/>
    <cellStyle name="Normal 2 2 2 2 2 2 2 2 2 2 2 2 2 2 2 2 52 9" xfId="27010"/>
    <cellStyle name="Normal 2 2 2 2 2 2 2 2 2 2 2 2 2 2 2 2 52_Tabla M" xfId="37252"/>
    <cellStyle name="Normal 2 2 2 2 2 2 2 2 2 2 2 2 2 2 2 2 53" xfId="5144"/>
    <cellStyle name="Normal 2 2 2 2 2 2 2 2 2 2 2 2 2 2 2 2 53 10" xfId="34812"/>
    <cellStyle name="Normal 2 2 2 2 2 2 2 2 2 2 2 2 2 2 2 2 53 2" xfId="9746"/>
    <cellStyle name="Normal 2 2 2 2 2 2 2 2 2 2 2 2 2 2 2 2 53 3" xfId="12886"/>
    <cellStyle name="Normal 2 2 2 2 2 2 2 2 2 2 2 2 2 2 2 2 53 4" xfId="15998"/>
    <cellStyle name="Normal 2 2 2 2 2 2 2 2 2 2 2 2 2 2 2 2 53 5" xfId="19052"/>
    <cellStyle name="Normal 2 2 2 2 2 2 2 2 2 2 2 2 2 2 2 2 53 6" xfId="22060"/>
    <cellStyle name="Normal 2 2 2 2 2 2 2 2 2 2 2 2 2 2 2 2 53 7" xfId="24907"/>
    <cellStyle name="Normal 2 2 2 2 2 2 2 2 2 2 2 2 2 2 2 2 53 8" xfId="29187"/>
    <cellStyle name="Normal 2 2 2 2 2 2 2 2 2 2 2 2 2 2 2 2 53 9" xfId="28385"/>
    <cellStyle name="Normal 2 2 2 2 2 2 2 2 2 2 2 2 2 2 2 2 53_Tabla M" xfId="37253"/>
    <cellStyle name="Normal 2 2 2 2 2 2 2 2 2 2 2 2 2 2 2 2 54" xfId="5145"/>
    <cellStyle name="Normal 2 2 2 2 2 2 2 2 2 2 2 2 2 2 2 2 54 10" xfId="34360"/>
    <cellStyle name="Normal 2 2 2 2 2 2 2 2 2 2 2 2 2 2 2 2 54 2" xfId="9747"/>
    <cellStyle name="Normal 2 2 2 2 2 2 2 2 2 2 2 2 2 2 2 2 54 3" xfId="12887"/>
    <cellStyle name="Normal 2 2 2 2 2 2 2 2 2 2 2 2 2 2 2 2 54 4" xfId="15999"/>
    <cellStyle name="Normal 2 2 2 2 2 2 2 2 2 2 2 2 2 2 2 2 54 5" xfId="19053"/>
    <cellStyle name="Normal 2 2 2 2 2 2 2 2 2 2 2 2 2 2 2 2 54 6" xfId="22061"/>
    <cellStyle name="Normal 2 2 2 2 2 2 2 2 2 2 2 2 2 2 2 2 54 7" xfId="24908"/>
    <cellStyle name="Normal 2 2 2 2 2 2 2 2 2 2 2 2 2 2 2 2 54 8" xfId="28058"/>
    <cellStyle name="Normal 2 2 2 2 2 2 2 2 2 2 2 2 2 2 2 2 54 9" xfId="31922"/>
    <cellStyle name="Normal 2 2 2 2 2 2 2 2 2 2 2 2 2 2 2 2 54_Tabla M" xfId="37254"/>
    <cellStyle name="Normal 2 2 2 2 2 2 2 2 2 2 2 2 2 2 2 2 55" xfId="5146"/>
    <cellStyle name="Normal 2 2 2 2 2 2 2 2 2 2 2 2 2 2 2 2 55 10" xfId="25495"/>
    <cellStyle name="Normal 2 2 2 2 2 2 2 2 2 2 2 2 2 2 2 2 55 2" xfId="9748"/>
    <cellStyle name="Normal 2 2 2 2 2 2 2 2 2 2 2 2 2 2 2 2 55 3" xfId="12888"/>
    <cellStyle name="Normal 2 2 2 2 2 2 2 2 2 2 2 2 2 2 2 2 55 4" xfId="16000"/>
    <cellStyle name="Normal 2 2 2 2 2 2 2 2 2 2 2 2 2 2 2 2 55 5" xfId="19054"/>
    <cellStyle name="Normal 2 2 2 2 2 2 2 2 2 2 2 2 2 2 2 2 55 6" xfId="22062"/>
    <cellStyle name="Normal 2 2 2 2 2 2 2 2 2 2 2 2 2 2 2 2 55 7" xfId="24909"/>
    <cellStyle name="Normal 2 2 2 2 2 2 2 2 2 2 2 2 2 2 2 2 55 8" xfId="32416"/>
    <cellStyle name="Normal 2 2 2 2 2 2 2 2 2 2 2 2 2 2 2 2 55 9" xfId="33837"/>
    <cellStyle name="Normal 2 2 2 2 2 2 2 2 2 2 2 2 2 2 2 2 55_Tabla M" xfId="37255"/>
    <cellStyle name="Normal 2 2 2 2 2 2 2 2 2 2 2 2 2 2 2 2 56" xfId="5147"/>
    <cellStyle name="Normal 2 2 2 2 2 2 2 2 2 2 2 2 2 2 2 2 56 10" xfId="27428"/>
    <cellStyle name="Normal 2 2 2 2 2 2 2 2 2 2 2 2 2 2 2 2 56 2" xfId="9749"/>
    <cellStyle name="Normal 2 2 2 2 2 2 2 2 2 2 2 2 2 2 2 2 56 3" xfId="12889"/>
    <cellStyle name="Normal 2 2 2 2 2 2 2 2 2 2 2 2 2 2 2 2 56 4" xfId="16001"/>
    <cellStyle name="Normal 2 2 2 2 2 2 2 2 2 2 2 2 2 2 2 2 56 5" xfId="19055"/>
    <cellStyle name="Normal 2 2 2 2 2 2 2 2 2 2 2 2 2 2 2 2 56 6" xfId="22063"/>
    <cellStyle name="Normal 2 2 2 2 2 2 2 2 2 2 2 2 2 2 2 2 56 7" xfId="24910"/>
    <cellStyle name="Normal 2 2 2 2 2 2 2 2 2 2 2 2 2 2 2 2 56 8" xfId="31462"/>
    <cellStyle name="Normal 2 2 2 2 2 2 2 2 2 2 2 2 2 2 2 2 56 9" xfId="33077"/>
    <cellStyle name="Normal 2 2 2 2 2 2 2 2 2 2 2 2 2 2 2 2 56_Tabla M" xfId="37256"/>
    <cellStyle name="Normal 2 2 2 2 2 2 2 2 2 2 2 2 2 2 2 2 57" xfId="5148"/>
    <cellStyle name="Normal 2 2 2 2 2 2 2 2 2 2 2 2 2 2 2 2 57 10" xfId="27611"/>
    <cellStyle name="Normal 2 2 2 2 2 2 2 2 2 2 2 2 2 2 2 2 57 2" xfId="9750"/>
    <cellStyle name="Normal 2 2 2 2 2 2 2 2 2 2 2 2 2 2 2 2 57 3" xfId="12890"/>
    <cellStyle name="Normal 2 2 2 2 2 2 2 2 2 2 2 2 2 2 2 2 57 4" xfId="16002"/>
    <cellStyle name="Normal 2 2 2 2 2 2 2 2 2 2 2 2 2 2 2 2 57 5" xfId="19056"/>
    <cellStyle name="Normal 2 2 2 2 2 2 2 2 2 2 2 2 2 2 2 2 57 6" xfId="22064"/>
    <cellStyle name="Normal 2 2 2 2 2 2 2 2 2 2 2 2 2 2 2 2 57 7" xfId="24911"/>
    <cellStyle name="Normal 2 2 2 2 2 2 2 2 2 2 2 2 2 2 2 2 57 8" xfId="30353"/>
    <cellStyle name="Normal 2 2 2 2 2 2 2 2 2 2 2 2 2 2 2 2 57 9" xfId="27386"/>
    <cellStyle name="Normal 2 2 2 2 2 2 2 2 2 2 2 2 2 2 2 2 57_Tabla M" xfId="37257"/>
    <cellStyle name="Normal 2 2 2 2 2 2 2 2 2 2 2 2 2 2 2 2 58" xfId="5149"/>
    <cellStyle name="Normal 2 2 2 2 2 2 2 2 2 2 2 2 2 2 2 2 58 10" xfId="35766"/>
    <cellStyle name="Normal 2 2 2 2 2 2 2 2 2 2 2 2 2 2 2 2 58 2" xfId="9751"/>
    <cellStyle name="Normal 2 2 2 2 2 2 2 2 2 2 2 2 2 2 2 2 58 3" xfId="12891"/>
    <cellStyle name="Normal 2 2 2 2 2 2 2 2 2 2 2 2 2 2 2 2 58 4" xfId="16003"/>
    <cellStyle name="Normal 2 2 2 2 2 2 2 2 2 2 2 2 2 2 2 2 58 5" xfId="19057"/>
    <cellStyle name="Normal 2 2 2 2 2 2 2 2 2 2 2 2 2 2 2 2 58 6" xfId="22065"/>
    <cellStyle name="Normal 2 2 2 2 2 2 2 2 2 2 2 2 2 2 2 2 58 7" xfId="24912"/>
    <cellStyle name="Normal 2 2 2 2 2 2 2 2 2 2 2 2 2 2 2 2 58 8" xfId="29186"/>
    <cellStyle name="Normal 2 2 2 2 2 2 2 2 2 2 2 2 2 2 2 2 58 9" xfId="29516"/>
    <cellStyle name="Normal 2 2 2 2 2 2 2 2 2 2 2 2 2 2 2 2 58_Tabla M" xfId="37258"/>
    <cellStyle name="Normal 2 2 2 2 2 2 2 2 2 2 2 2 2 2 2 2 59" xfId="5150"/>
    <cellStyle name="Normal 2 2 2 2 2 2 2 2 2 2 2 2 2 2 2 2 59 10" xfId="35265"/>
    <cellStyle name="Normal 2 2 2 2 2 2 2 2 2 2 2 2 2 2 2 2 59 2" xfId="9752"/>
    <cellStyle name="Normal 2 2 2 2 2 2 2 2 2 2 2 2 2 2 2 2 59 3" xfId="12892"/>
    <cellStyle name="Normal 2 2 2 2 2 2 2 2 2 2 2 2 2 2 2 2 59 4" xfId="16004"/>
    <cellStyle name="Normal 2 2 2 2 2 2 2 2 2 2 2 2 2 2 2 2 59 5" xfId="19058"/>
    <cellStyle name="Normal 2 2 2 2 2 2 2 2 2 2 2 2 2 2 2 2 59 6" xfId="22066"/>
    <cellStyle name="Normal 2 2 2 2 2 2 2 2 2 2 2 2 2 2 2 2 59 7" xfId="24913"/>
    <cellStyle name="Normal 2 2 2 2 2 2 2 2 2 2 2 2 2 2 2 2 59 8" xfId="28057"/>
    <cellStyle name="Normal 2 2 2 2 2 2 2 2 2 2 2 2 2 2 2 2 59 9" xfId="27506"/>
    <cellStyle name="Normal 2 2 2 2 2 2 2 2 2 2 2 2 2 2 2 2 59_Tabla M" xfId="37259"/>
    <cellStyle name="Normal 2 2 2 2 2 2 2 2 2 2 2 2 2 2 2 2 6" xfId="5151"/>
    <cellStyle name="Normal 2 2 2 2 2 2 2 2 2 2 2 2 2 2 2 2 6 10" xfId="34811"/>
    <cellStyle name="Normal 2 2 2 2 2 2 2 2 2 2 2 2 2 2 2 2 6 2" xfId="9753"/>
    <cellStyle name="Normal 2 2 2 2 2 2 2 2 2 2 2 2 2 2 2 2 6 3" xfId="12893"/>
    <cellStyle name="Normal 2 2 2 2 2 2 2 2 2 2 2 2 2 2 2 2 6 4" xfId="16005"/>
    <cellStyle name="Normal 2 2 2 2 2 2 2 2 2 2 2 2 2 2 2 2 6 5" xfId="19059"/>
    <cellStyle name="Normal 2 2 2 2 2 2 2 2 2 2 2 2 2 2 2 2 6 6" xfId="22067"/>
    <cellStyle name="Normal 2 2 2 2 2 2 2 2 2 2 2 2 2 2 2 2 6 7" xfId="24914"/>
    <cellStyle name="Normal 2 2 2 2 2 2 2 2 2 2 2 2 2 2 2 2 6 8" xfId="32415"/>
    <cellStyle name="Normal 2 2 2 2 2 2 2 2 2 2 2 2 2 2 2 2 6 9" xfId="33836"/>
    <cellStyle name="Normal 2 2 2 2 2 2 2 2 2 2 2 2 2 2 2 2 6_Tabla M" xfId="37260"/>
    <cellStyle name="Normal 2 2 2 2 2 2 2 2 2 2 2 2 2 2 2 2 60" xfId="5152"/>
    <cellStyle name="Normal 2 2 2 2 2 2 2 2 2 2 2 2 2 2 2 2 60 10" xfId="34359"/>
    <cellStyle name="Normal 2 2 2 2 2 2 2 2 2 2 2 2 2 2 2 2 60 2" xfId="9754"/>
    <cellStyle name="Normal 2 2 2 2 2 2 2 2 2 2 2 2 2 2 2 2 60 3" xfId="12894"/>
    <cellStyle name="Normal 2 2 2 2 2 2 2 2 2 2 2 2 2 2 2 2 60 4" xfId="16006"/>
    <cellStyle name="Normal 2 2 2 2 2 2 2 2 2 2 2 2 2 2 2 2 60 5" xfId="19060"/>
    <cellStyle name="Normal 2 2 2 2 2 2 2 2 2 2 2 2 2 2 2 2 60 6" xfId="22068"/>
    <cellStyle name="Normal 2 2 2 2 2 2 2 2 2 2 2 2 2 2 2 2 60 7" xfId="24915"/>
    <cellStyle name="Normal 2 2 2 2 2 2 2 2 2 2 2 2 2 2 2 2 60 8" xfId="31461"/>
    <cellStyle name="Normal 2 2 2 2 2 2 2 2 2 2 2 2 2 2 2 2 60 9" xfId="33076"/>
    <cellStyle name="Normal 2 2 2 2 2 2 2 2 2 2 2 2 2 2 2 2 60_Tabla M" xfId="37261"/>
    <cellStyle name="Normal 2 2 2 2 2 2 2 2 2 2 2 2 2 2 2 2 61" xfId="5153"/>
    <cellStyle name="Normal 2 2 2 2 2 2 2 2 2 2 2 2 2 2 2 2 61 10" xfId="29668"/>
    <cellStyle name="Normal 2 2 2 2 2 2 2 2 2 2 2 2 2 2 2 2 61 2" xfId="9755"/>
    <cellStyle name="Normal 2 2 2 2 2 2 2 2 2 2 2 2 2 2 2 2 61 3" xfId="12895"/>
    <cellStyle name="Normal 2 2 2 2 2 2 2 2 2 2 2 2 2 2 2 2 61 4" xfId="16007"/>
    <cellStyle name="Normal 2 2 2 2 2 2 2 2 2 2 2 2 2 2 2 2 61 5" xfId="19061"/>
    <cellStyle name="Normal 2 2 2 2 2 2 2 2 2 2 2 2 2 2 2 2 61 6" xfId="22069"/>
    <cellStyle name="Normal 2 2 2 2 2 2 2 2 2 2 2 2 2 2 2 2 61 7" xfId="24916"/>
    <cellStyle name="Normal 2 2 2 2 2 2 2 2 2 2 2 2 2 2 2 2 61 8" xfId="30352"/>
    <cellStyle name="Normal 2 2 2 2 2 2 2 2 2 2 2 2 2 2 2 2 61 9" xfId="28529"/>
    <cellStyle name="Normal 2 2 2 2 2 2 2 2 2 2 2 2 2 2 2 2 61_Tabla M" xfId="37262"/>
    <cellStyle name="Normal 2 2 2 2 2 2 2 2 2 2 2 2 2 2 2 2 62" xfId="5154"/>
    <cellStyle name="Normal 2 2 2 2 2 2 2 2 2 2 2 2 2 2 2 2 62 10" xfId="29606"/>
    <cellStyle name="Normal 2 2 2 2 2 2 2 2 2 2 2 2 2 2 2 2 62 2" xfId="9756"/>
    <cellStyle name="Normal 2 2 2 2 2 2 2 2 2 2 2 2 2 2 2 2 62 3" xfId="12896"/>
    <cellStyle name="Normal 2 2 2 2 2 2 2 2 2 2 2 2 2 2 2 2 62 4" xfId="16008"/>
    <cellStyle name="Normal 2 2 2 2 2 2 2 2 2 2 2 2 2 2 2 2 62 5" xfId="19062"/>
    <cellStyle name="Normal 2 2 2 2 2 2 2 2 2 2 2 2 2 2 2 2 62 6" xfId="22070"/>
    <cellStyle name="Normal 2 2 2 2 2 2 2 2 2 2 2 2 2 2 2 2 62 7" xfId="24917"/>
    <cellStyle name="Normal 2 2 2 2 2 2 2 2 2 2 2 2 2 2 2 2 62 8" xfId="29185"/>
    <cellStyle name="Normal 2 2 2 2 2 2 2 2 2 2 2 2 2 2 2 2 62 9" xfId="30677"/>
    <cellStyle name="Normal 2 2 2 2 2 2 2 2 2 2 2 2 2 2 2 2 62_Tabla M" xfId="37263"/>
    <cellStyle name="Normal 2 2 2 2 2 2 2 2 2 2 2 2 2 2 2 2 63" xfId="5155"/>
    <cellStyle name="Normal 2 2 2 2 2 2 2 2 2 2 2 2 2 2 2 2 63 10" xfId="33432"/>
    <cellStyle name="Normal 2 2 2 2 2 2 2 2 2 2 2 2 2 2 2 2 63 2" xfId="9757"/>
    <cellStyle name="Normal 2 2 2 2 2 2 2 2 2 2 2 2 2 2 2 2 63 3" xfId="12897"/>
    <cellStyle name="Normal 2 2 2 2 2 2 2 2 2 2 2 2 2 2 2 2 63 4" xfId="16009"/>
    <cellStyle name="Normal 2 2 2 2 2 2 2 2 2 2 2 2 2 2 2 2 63 5" xfId="19063"/>
    <cellStyle name="Normal 2 2 2 2 2 2 2 2 2 2 2 2 2 2 2 2 63 6" xfId="22071"/>
    <cellStyle name="Normal 2 2 2 2 2 2 2 2 2 2 2 2 2 2 2 2 63 7" xfId="24918"/>
    <cellStyle name="Normal 2 2 2 2 2 2 2 2 2 2 2 2 2 2 2 2 63 8" xfId="28056"/>
    <cellStyle name="Normal 2 2 2 2 2 2 2 2 2 2 2 2 2 2 2 2 63 9" xfId="28640"/>
    <cellStyle name="Normal 2 2 2 2 2 2 2 2 2 2 2 2 2 2 2 2 63_Tabla M" xfId="37264"/>
    <cellStyle name="Normal 2 2 2 2 2 2 2 2 2 2 2 2 2 2 2 2 64" xfId="8024"/>
    <cellStyle name="Normal 2 2 2 2 2 2 2 2 2 2 2 2 2 2 2 2 65" xfId="9897"/>
    <cellStyle name="Normal 2 2 2 2 2 2 2 2 2 2 2 2 2 2 2 2 66" xfId="13038"/>
    <cellStyle name="Normal 2 2 2 2 2 2 2 2 2 2 2 2 2 2 2 2 67" xfId="16147"/>
    <cellStyle name="Normal 2 2 2 2 2 2 2 2 2 2 2 2 2 2 2 2 68" xfId="19194"/>
    <cellStyle name="Normal 2 2 2 2 2 2 2 2 2 2 2 2 2 2 2 2 69" xfId="22197"/>
    <cellStyle name="Normal 2 2 2 2 2 2 2 2 2 2 2 2 2 2 2 2 7" xfId="5156"/>
    <cellStyle name="Normal 2 2 2 2 2 2 2 2 2 2 2 2 2 2 2 2 7 10" xfId="35856"/>
    <cellStyle name="Normal 2 2 2 2 2 2 2 2 2 2 2 2 2 2 2 2 7 2" xfId="9758"/>
    <cellStyle name="Normal 2 2 2 2 2 2 2 2 2 2 2 2 2 2 2 2 7 3" xfId="12898"/>
    <cellStyle name="Normal 2 2 2 2 2 2 2 2 2 2 2 2 2 2 2 2 7 4" xfId="16010"/>
    <cellStyle name="Normal 2 2 2 2 2 2 2 2 2 2 2 2 2 2 2 2 7 5" xfId="19064"/>
    <cellStyle name="Normal 2 2 2 2 2 2 2 2 2 2 2 2 2 2 2 2 7 6" xfId="22072"/>
    <cellStyle name="Normal 2 2 2 2 2 2 2 2 2 2 2 2 2 2 2 2 7 7" xfId="24919"/>
    <cellStyle name="Normal 2 2 2 2 2 2 2 2 2 2 2 2 2 2 2 2 7 8" xfId="32414"/>
    <cellStyle name="Normal 2 2 2 2 2 2 2 2 2 2 2 2 2 2 2 2 7 9" xfId="33835"/>
    <cellStyle name="Normal 2 2 2 2 2 2 2 2 2 2 2 2 2 2 2 2 7_Tabla M" xfId="37265"/>
    <cellStyle name="Normal 2 2 2 2 2 2 2 2 2 2 2 2 2 2 2 2 70" xfId="28262"/>
    <cellStyle name="Normal 2 2 2 2 2 2 2 2 2 2 2 2 2 2 2 2 71" xfId="28590"/>
    <cellStyle name="Normal 2 2 2 2 2 2 2 2 2 2 2 2 2 2 2 2 72" xfId="33410"/>
    <cellStyle name="Normal 2 2 2 2 2 2 2 2 2 2 2 2 2 2 2 2 8" xfId="5157"/>
    <cellStyle name="Normal 2 2 2 2 2 2 2 2 2 2 2 2 2 2 2 2 8 10" xfId="35264"/>
    <cellStyle name="Normal 2 2 2 2 2 2 2 2 2 2 2 2 2 2 2 2 8 2" xfId="9759"/>
    <cellStyle name="Normal 2 2 2 2 2 2 2 2 2 2 2 2 2 2 2 2 8 3" xfId="12899"/>
    <cellStyle name="Normal 2 2 2 2 2 2 2 2 2 2 2 2 2 2 2 2 8 4" xfId="16011"/>
    <cellStyle name="Normal 2 2 2 2 2 2 2 2 2 2 2 2 2 2 2 2 8 5" xfId="19065"/>
    <cellStyle name="Normal 2 2 2 2 2 2 2 2 2 2 2 2 2 2 2 2 8 6" xfId="22073"/>
    <cellStyle name="Normal 2 2 2 2 2 2 2 2 2 2 2 2 2 2 2 2 8 7" xfId="24920"/>
    <cellStyle name="Normal 2 2 2 2 2 2 2 2 2 2 2 2 2 2 2 2 8 8" xfId="31460"/>
    <cellStyle name="Normal 2 2 2 2 2 2 2 2 2 2 2 2 2 2 2 2 8 9" xfId="33075"/>
    <cellStyle name="Normal 2 2 2 2 2 2 2 2 2 2 2 2 2 2 2 2 8_Tabla M" xfId="37266"/>
    <cellStyle name="Normal 2 2 2 2 2 2 2 2 2 2 2 2 2 2 2 2 9" xfId="5158"/>
    <cellStyle name="Normal 2 2 2 2 2 2 2 2 2 2 2 2 2 2 2 2 9 10" xfId="34810"/>
    <cellStyle name="Normal 2 2 2 2 2 2 2 2 2 2 2 2 2 2 2 2 9 2" xfId="9760"/>
    <cellStyle name="Normal 2 2 2 2 2 2 2 2 2 2 2 2 2 2 2 2 9 3" xfId="12900"/>
    <cellStyle name="Normal 2 2 2 2 2 2 2 2 2 2 2 2 2 2 2 2 9 4" xfId="16012"/>
    <cellStyle name="Normal 2 2 2 2 2 2 2 2 2 2 2 2 2 2 2 2 9 5" xfId="19066"/>
    <cellStyle name="Normal 2 2 2 2 2 2 2 2 2 2 2 2 2 2 2 2 9 6" xfId="22074"/>
    <cellStyle name="Normal 2 2 2 2 2 2 2 2 2 2 2 2 2 2 2 2 9 7" xfId="24921"/>
    <cellStyle name="Normal 2 2 2 2 2 2 2 2 2 2 2 2 2 2 2 2 9 8" xfId="30351"/>
    <cellStyle name="Normal 2 2 2 2 2 2 2 2 2 2 2 2 2 2 2 2 9 9" xfId="29677"/>
    <cellStyle name="Normal 2 2 2 2 2 2 2 2 2 2 2 2 2 2 2 2 9_Tabla M" xfId="37267"/>
    <cellStyle name="Normal 2 2 2 2 2 2 2 2 2 2 2 2 2 2 2 2_Tabla M" xfId="36332"/>
    <cellStyle name="Normal 2 2 2 2 2 2 2 2 2 2 2 2 2 2 2 20" xfId="5159"/>
    <cellStyle name="Normal 2 2 2 2 2 2 2 2 2 2 2 2 2 2 2 21" xfId="5160"/>
    <cellStyle name="Normal 2 2 2 2 2 2 2 2 2 2 2 2 2 2 2 22" xfId="5161"/>
    <cellStyle name="Normal 2 2 2 2 2 2 2 2 2 2 2 2 2 2 2 23" xfId="5162"/>
    <cellStyle name="Normal 2 2 2 2 2 2 2 2 2 2 2 2 2 2 2 24" xfId="5163"/>
    <cellStyle name="Normal 2 2 2 2 2 2 2 2 2 2 2 2 2 2 2 25" xfId="5164"/>
    <cellStyle name="Normal 2 2 2 2 2 2 2 2 2 2 2 2 2 2 2 26" xfId="5165"/>
    <cellStyle name="Normal 2 2 2 2 2 2 2 2 2 2 2 2 2 2 2 27" xfId="5166"/>
    <cellStyle name="Normal 2 2 2 2 2 2 2 2 2 2 2 2 2 2 2 28" xfId="5167"/>
    <cellStyle name="Normal 2 2 2 2 2 2 2 2 2 2 2 2 2 2 2 29" xfId="5168"/>
    <cellStyle name="Normal 2 2 2 2 2 2 2 2 2 2 2 2 2 2 2 3" xfId="5169"/>
    <cellStyle name="Normal 2 2 2 2 2 2 2 2 2 2 2 2 2 2 2 30" xfId="5170"/>
    <cellStyle name="Normal 2 2 2 2 2 2 2 2 2 2 2 2 2 2 2 31" xfId="5171"/>
    <cellStyle name="Normal 2 2 2 2 2 2 2 2 2 2 2 2 2 2 2 32" xfId="5172"/>
    <cellStyle name="Normal 2 2 2 2 2 2 2 2 2 2 2 2 2 2 2 33" xfId="5173"/>
    <cellStyle name="Normal 2 2 2 2 2 2 2 2 2 2 2 2 2 2 2 34" xfId="5174"/>
    <cellStyle name="Normal 2 2 2 2 2 2 2 2 2 2 2 2 2 2 2 35" xfId="5175"/>
    <cellStyle name="Normal 2 2 2 2 2 2 2 2 2 2 2 2 2 2 2 36" xfId="5176"/>
    <cellStyle name="Normal 2 2 2 2 2 2 2 2 2 2 2 2 2 2 2 37" xfId="5177"/>
    <cellStyle name="Normal 2 2 2 2 2 2 2 2 2 2 2 2 2 2 2 38" xfId="5178"/>
    <cellStyle name="Normal 2 2 2 2 2 2 2 2 2 2 2 2 2 2 2 39" xfId="5179"/>
    <cellStyle name="Normal 2 2 2 2 2 2 2 2 2 2 2 2 2 2 2 4" xfId="5180"/>
    <cellStyle name="Normal 2 2 2 2 2 2 2 2 2 2 2 2 2 2 2 40" xfId="5181"/>
    <cellStyle name="Normal 2 2 2 2 2 2 2 2 2 2 2 2 2 2 2 41" xfId="5182"/>
    <cellStyle name="Normal 2 2 2 2 2 2 2 2 2 2 2 2 2 2 2 42" xfId="5183"/>
    <cellStyle name="Normal 2 2 2 2 2 2 2 2 2 2 2 2 2 2 2 43" xfId="5184"/>
    <cellStyle name="Normal 2 2 2 2 2 2 2 2 2 2 2 2 2 2 2 44" xfId="5185"/>
    <cellStyle name="Normal 2 2 2 2 2 2 2 2 2 2 2 2 2 2 2 45" xfId="5186"/>
    <cellStyle name="Normal 2 2 2 2 2 2 2 2 2 2 2 2 2 2 2 46" xfId="5187"/>
    <cellStyle name="Normal 2 2 2 2 2 2 2 2 2 2 2 2 2 2 2 47" xfId="5188"/>
    <cellStyle name="Normal 2 2 2 2 2 2 2 2 2 2 2 2 2 2 2 48" xfId="5189"/>
    <cellStyle name="Normal 2 2 2 2 2 2 2 2 2 2 2 2 2 2 2 49" xfId="5190"/>
    <cellStyle name="Normal 2 2 2 2 2 2 2 2 2 2 2 2 2 2 2 5" xfId="5191"/>
    <cellStyle name="Normal 2 2 2 2 2 2 2 2 2 2 2 2 2 2 2 50" xfId="5192"/>
    <cellStyle name="Normal 2 2 2 2 2 2 2 2 2 2 2 2 2 2 2 51" xfId="5193"/>
    <cellStyle name="Normal 2 2 2 2 2 2 2 2 2 2 2 2 2 2 2 52" xfId="5194"/>
    <cellStyle name="Normal 2 2 2 2 2 2 2 2 2 2 2 2 2 2 2 53" xfId="5195"/>
    <cellStyle name="Normal 2 2 2 2 2 2 2 2 2 2 2 2 2 2 2 54" xfId="5196"/>
    <cellStyle name="Normal 2 2 2 2 2 2 2 2 2 2 2 2 2 2 2 55" xfId="5197"/>
    <cellStyle name="Normal 2 2 2 2 2 2 2 2 2 2 2 2 2 2 2 56" xfId="5198"/>
    <cellStyle name="Normal 2 2 2 2 2 2 2 2 2 2 2 2 2 2 2 57" xfId="5199"/>
    <cellStyle name="Normal 2 2 2 2 2 2 2 2 2 2 2 2 2 2 2 58" xfId="5200"/>
    <cellStyle name="Normal 2 2 2 2 2 2 2 2 2 2 2 2 2 2 2 59" xfId="5201"/>
    <cellStyle name="Normal 2 2 2 2 2 2 2 2 2 2 2 2 2 2 2 6" xfId="5202"/>
    <cellStyle name="Normal 2 2 2 2 2 2 2 2 2 2 2 2 2 2 2 60" xfId="5203"/>
    <cellStyle name="Normal 2 2 2 2 2 2 2 2 2 2 2 2 2 2 2 61" xfId="5204"/>
    <cellStyle name="Normal 2 2 2 2 2 2 2 2 2 2 2 2 2 2 2 62" xfId="5205"/>
    <cellStyle name="Normal 2 2 2 2 2 2 2 2 2 2 2 2 2 2 2 63" xfId="5206"/>
    <cellStyle name="Normal 2 2 2 2 2 2 2 2 2 2 2 2 2 2 2 64" xfId="8013"/>
    <cellStyle name="Normal 2 2 2 2 2 2 2 2 2 2 2 2 2 2 2 65" xfId="9908"/>
    <cellStyle name="Normal 2 2 2 2 2 2 2 2 2 2 2 2 2 2 2 66" xfId="13049"/>
    <cellStyle name="Normal 2 2 2 2 2 2 2 2 2 2 2 2 2 2 2 67" xfId="16158"/>
    <cellStyle name="Normal 2 2 2 2 2 2 2 2 2 2 2 2 2 2 2 68" xfId="19205"/>
    <cellStyle name="Normal 2 2 2 2 2 2 2 2 2 2 2 2 2 2 2 69" xfId="22208"/>
    <cellStyle name="Normal 2 2 2 2 2 2 2 2 2 2 2 2 2 2 2 7" xfId="5207"/>
    <cellStyle name="Normal 2 2 2 2 2 2 2 2 2 2 2 2 2 2 2 70" xfId="29396"/>
    <cellStyle name="Normal 2 2 2 2 2 2 2 2 2 2 2 2 2 2 2 71" xfId="29831"/>
    <cellStyle name="Normal 2 2 2 2 2 2 2 2 2 2 2 2 2 2 2 72" xfId="34946"/>
    <cellStyle name="Normal 2 2 2 2 2 2 2 2 2 2 2 2 2 2 2 8" xfId="5208"/>
    <cellStyle name="Normal 2 2 2 2 2 2 2 2 2 2 2 2 2 2 2 9" xfId="5209"/>
    <cellStyle name="Normal 2 2 2 2 2 2 2 2 2 2 2 2 2 2 2_Tabla M" xfId="36331"/>
    <cellStyle name="Normal 2 2 2 2 2 2 2 2 2 2 2 2 2 2 20" xfId="5210"/>
    <cellStyle name="Normal 2 2 2 2 2 2 2 2 2 2 2 2 2 2 20 10" xfId="27437"/>
    <cellStyle name="Normal 2 2 2 2 2 2 2 2 2 2 2 2 2 2 20 2" xfId="9809"/>
    <cellStyle name="Normal 2 2 2 2 2 2 2 2 2 2 2 2 2 2 20 3" xfId="12950"/>
    <cellStyle name="Normal 2 2 2 2 2 2 2 2 2 2 2 2 2 2 20 4" xfId="16061"/>
    <cellStyle name="Normal 2 2 2 2 2 2 2 2 2 2 2 2 2 2 20 5" xfId="19106"/>
    <cellStyle name="Normal 2 2 2 2 2 2 2 2 2 2 2 2 2 2 20 6" xfId="22118"/>
    <cellStyle name="Normal 2 2 2 2 2 2 2 2 2 2 2 2 2 2 20 7" xfId="24922"/>
    <cellStyle name="Normal 2 2 2 2 2 2 2 2 2 2 2 2 2 2 20 8" xfId="28055"/>
    <cellStyle name="Normal 2 2 2 2 2 2 2 2 2 2 2 2 2 2 20 9" xfId="29800"/>
    <cellStyle name="Normal 2 2 2 2 2 2 2 2 2 2 2 2 2 2 20_Tabla M" xfId="37268"/>
    <cellStyle name="Normal 2 2 2 2 2 2 2 2 2 2 2 2 2 2 21" xfId="5211"/>
    <cellStyle name="Normal 2 2 2 2 2 2 2 2 2 2 2 2 2 2 21 10" xfId="27159"/>
    <cellStyle name="Normal 2 2 2 2 2 2 2 2 2 2 2 2 2 2 21 2" xfId="9810"/>
    <cellStyle name="Normal 2 2 2 2 2 2 2 2 2 2 2 2 2 2 21 3" xfId="12951"/>
    <cellStyle name="Normal 2 2 2 2 2 2 2 2 2 2 2 2 2 2 21 4" xfId="16062"/>
    <cellStyle name="Normal 2 2 2 2 2 2 2 2 2 2 2 2 2 2 21 5" xfId="19107"/>
    <cellStyle name="Normal 2 2 2 2 2 2 2 2 2 2 2 2 2 2 21 6" xfId="22119"/>
    <cellStyle name="Normal 2 2 2 2 2 2 2 2 2 2 2 2 2 2 21 7" xfId="24923"/>
    <cellStyle name="Normal 2 2 2 2 2 2 2 2 2 2 2 2 2 2 21 8" xfId="32413"/>
    <cellStyle name="Normal 2 2 2 2 2 2 2 2 2 2 2 2 2 2 21 9" xfId="33834"/>
    <cellStyle name="Normal 2 2 2 2 2 2 2 2 2 2 2 2 2 2 21_Tabla M" xfId="37269"/>
    <cellStyle name="Normal 2 2 2 2 2 2 2 2 2 2 2 2 2 2 22" xfId="5212"/>
    <cellStyle name="Normal 2 2 2 2 2 2 2 2 2 2 2 2 2 2 22 10" xfId="35671"/>
    <cellStyle name="Normal 2 2 2 2 2 2 2 2 2 2 2 2 2 2 22 2" xfId="9811"/>
    <cellStyle name="Normal 2 2 2 2 2 2 2 2 2 2 2 2 2 2 22 3" xfId="12952"/>
    <cellStyle name="Normal 2 2 2 2 2 2 2 2 2 2 2 2 2 2 22 4" xfId="16063"/>
    <cellStyle name="Normal 2 2 2 2 2 2 2 2 2 2 2 2 2 2 22 5" xfId="19108"/>
    <cellStyle name="Normal 2 2 2 2 2 2 2 2 2 2 2 2 2 2 22 6" xfId="22120"/>
    <cellStyle name="Normal 2 2 2 2 2 2 2 2 2 2 2 2 2 2 22 7" xfId="24924"/>
    <cellStyle name="Normal 2 2 2 2 2 2 2 2 2 2 2 2 2 2 22 8" xfId="31459"/>
    <cellStyle name="Normal 2 2 2 2 2 2 2 2 2 2 2 2 2 2 22 9" xfId="33074"/>
    <cellStyle name="Normal 2 2 2 2 2 2 2 2 2 2 2 2 2 2 22_Tabla M" xfId="37270"/>
    <cellStyle name="Normal 2 2 2 2 2 2 2 2 2 2 2 2 2 2 23" xfId="5213"/>
    <cellStyle name="Normal 2 2 2 2 2 2 2 2 2 2 2 2 2 2 23 10" xfId="35263"/>
    <cellStyle name="Normal 2 2 2 2 2 2 2 2 2 2 2 2 2 2 23 2" xfId="9812"/>
    <cellStyle name="Normal 2 2 2 2 2 2 2 2 2 2 2 2 2 2 23 3" xfId="12953"/>
    <cellStyle name="Normal 2 2 2 2 2 2 2 2 2 2 2 2 2 2 23 4" xfId="16064"/>
    <cellStyle name="Normal 2 2 2 2 2 2 2 2 2 2 2 2 2 2 23 5" xfId="19109"/>
    <cellStyle name="Normal 2 2 2 2 2 2 2 2 2 2 2 2 2 2 23 6" xfId="22121"/>
    <cellStyle name="Normal 2 2 2 2 2 2 2 2 2 2 2 2 2 2 23 7" xfId="24925"/>
    <cellStyle name="Normal 2 2 2 2 2 2 2 2 2 2 2 2 2 2 23 8" xfId="30350"/>
    <cellStyle name="Normal 2 2 2 2 2 2 2 2 2 2 2 2 2 2 23 9" xfId="22004"/>
    <cellStyle name="Normal 2 2 2 2 2 2 2 2 2 2 2 2 2 2 23_Tabla M" xfId="37271"/>
    <cellStyle name="Normal 2 2 2 2 2 2 2 2 2 2 2 2 2 2 24" xfId="5214"/>
    <cellStyle name="Normal 2 2 2 2 2 2 2 2 2 2 2 2 2 2 24 10" xfId="34809"/>
    <cellStyle name="Normal 2 2 2 2 2 2 2 2 2 2 2 2 2 2 24 2" xfId="9813"/>
    <cellStyle name="Normal 2 2 2 2 2 2 2 2 2 2 2 2 2 2 24 3" xfId="12954"/>
    <cellStyle name="Normal 2 2 2 2 2 2 2 2 2 2 2 2 2 2 24 4" xfId="16065"/>
    <cellStyle name="Normal 2 2 2 2 2 2 2 2 2 2 2 2 2 2 24 5" xfId="19110"/>
    <cellStyle name="Normal 2 2 2 2 2 2 2 2 2 2 2 2 2 2 24 6" xfId="22122"/>
    <cellStyle name="Normal 2 2 2 2 2 2 2 2 2 2 2 2 2 2 24 7" xfId="24926"/>
    <cellStyle name="Normal 2 2 2 2 2 2 2 2 2 2 2 2 2 2 24 8" xfId="29184"/>
    <cellStyle name="Normal 2 2 2 2 2 2 2 2 2 2 2 2 2 2 24 9" xfId="27029"/>
    <cellStyle name="Normal 2 2 2 2 2 2 2 2 2 2 2 2 2 2 24_Tabla M" xfId="37272"/>
    <cellStyle name="Normal 2 2 2 2 2 2 2 2 2 2 2 2 2 2 25" xfId="5215"/>
    <cellStyle name="Normal 2 2 2 2 2 2 2 2 2 2 2 2 2 2 25 10" xfId="34358"/>
    <cellStyle name="Normal 2 2 2 2 2 2 2 2 2 2 2 2 2 2 25 2" xfId="9814"/>
    <cellStyle name="Normal 2 2 2 2 2 2 2 2 2 2 2 2 2 2 25 3" xfId="12955"/>
    <cellStyle name="Normal 2 2 2 2 2 2 2 2 2 2 2 2 2 2 25 4" xfId="16066"/>
    <cellStyle name="Normal 2 2 2 2 2 2 2 2 2 2 2 2 2 2 25 5" xfId="19111"/>
    <cellStyle name="Normal 2 2 2 2 2 2 2 2 2 2 2 2 2 2 25 6" xfId="22123"/>
    <cellStyle name="Normal 2 2 2 2 2 2 2 2 2 2 2 2 2 2 25 7" xfId="24927"/>
    <cellStyle name="Normal 2 2 2 2 2 2 2 2 2 2 2 2 2 2 25 8" xfId="28054"/>
    <cellStyle name="Normal 2 2 2 2 2 2 2 2 2 2 2 2 2 2 25 9" xfId="30929"/>
    <cellStyle name="Normal 2 2 2 2 2 2 2 2 2 2 2 2 2 2 25_Tabla M" xfId="37273"/>
    <cellStyle name="Normal 2 2 2 2 2 2 2 2 2 2 2 2 2 2 26" xfId="5216"/>
    <cellStyle name="Normal 2 2 2 2 2 2 2 2 2 2 2 2 2 2 26 10" xfId="25496"/>
    <cellStyle name="Normal 2 2 2 2 2 2 2 2 2 2 2 2 2 2 26 2" xfId="9815"/>
    <cellStyle name="Normal 2 2 2 2 2 2 2 2 2 2 2 2 2 2 26 3" xfId="12956"/>
    <cellStyle name="Normal 2 2 2 2 2 2 2 2 2 2 2 2 2 2 26 4" xfId="16067"/>
    <cellStyle name="Normal 2 2 2 2 2 2 2 2 2 2 2 2 2 2 26 5" xfId="19112"/>
    <cellStyle name="Normal 2 2 2 2 2 2 2 2 2 2 2 2 2 2 26 6" xfId="22124"/>
    <cellStyle name="Normal 2 2 2 2 2 2 2 2 2 2 2 2 2 2 26 7" xfId="24928"/>
    <cellStyle name="Normal 2 2 2 2 2 2 2 2 2 2 2 2 2 2 26 8" xfId="32412"/>
    <cellStyle name="Normal 2 2 2 2 2 2 2 2 2 2 2 2 2 2 26 9" xfId="33833"/>
    <cellStyle name="Normal 2 2 2 2 2 2 2 2 2 2 2 2 2 2 26_Tabla M" xfId="37274"/>
    <cellStyle name="Normal 2 2 2 2 2 2 2 2 2 2 2 2 2 2 27" xfId="5217"/>
    <cellStyle name="Normal 2 2 2 2 2 2 2 2 2 2 2 2 2 2 27 10" xfId="27483"/>
    <cellStyle name="Normal 2 2 2 2 2 2 2 2 2 2 2 2 2 2 27 2" xfId="9816"/>
    <cellStyle name="Normal 2 2 2 2 2 2 2 2 2 2 2 2 2 2 27 3" xfId="12957"/>
    <cellStyle name="Normal 2 2 2 2 2 2 2 2 2 2 2 2 2 2 27 4" xfId="16068"/>
    <cellStyle name="Normal 2 2 2 2 2 2 2 2 2 2 2 2 2 2 27 5" xfId="19113"/>
    <cellStyle name="Normal 2 2 2 2 2 2 2 2 2 2 2 2 2 2 27 6" xfId="22125"/>
    <cellStyle name="Normal 2 2 2 2 2 2 2 2 2 2 2 2 2 2 27 7" xfId="24929"/>
    <cellStyle name="Normal 2 2 2 2 2 2 2 2 2 2 2 2 2 2 27 8" xfId="31458"/>
    <cellStyle name="Normal 2 2 2 2 2 2 2 2 2 2 2 2 2 2 27 9" xfId="33073"/>
    <cellStyle name="Normal 2 2 2 2 2 2 2 2 2 2 2 2 2 2 27_Tabla M" xfId="37275"/>
    <cellStyle name="Normal 2 2 2 2 2 2 2 2 2 2 2 2 2 2 28" xfId="5218"/>
    <cellStyle name="Normal 2 2 2 2 2 2 2 2 2 2 2 2 2 2 28 10" xfId="31021"/>
    <cellStyle name="Normal 2 2 2 2 2 2 2 2 2 2 2 2 2 2 28 2" xfId="9817"/>
    <cellStyle name="Normal 2 2 2 2 2 2 2 2 2 2 2 2 2 2 28 3" xfId="12958"/>
    <cellStyle name="Normal 2 2 2 2 2 2 2 2 2 2 2 2 2 2 28 4" xfId="16069"/>
    <cellStyle name="Normal 2 2 2 2 2 2 2 2 2 2 2 2 2 2 28 5" xfId="19114"/>
    <cellStyle name="Normal 2 2 2 2 2 2 2 2 2 2 2 2 2 2 28 6" xfId="22126"/>
    <cellStyle name="Normal 2 2 2 2 2 2 2 2 2 2 2 2 2 2 28 7" xfId="24930"/>
    <cellStyle name="Normal 2 2 2 2 2 2 2 2 2 2 2 2 2 2 28 8" xfId="30349"/>
    <cellStyle name="Normal 2 2 2 2 2 2 2 2 2 2 2 2 2 2 28 9" xfId="22003"/>
    <cellStyle name="Normal 2 2 2 2 2 2 2 2 2 2 2 2 2 2 28_Tabla M" xfId="37276"/>
    <cellStyle name="Normal 2 2 2 2 2 2 2 2 2 2 2 2 2 2 29" xfId="5219"/>
    <cellStyle name="Normal 2 2 2 2 2 2 2 2 2 2 2 2 2 2 29 10" xfId="35767"/>
    <cellStyle name="Normal 2 2 2 2 2 2 2 2 2 2 2 2 2 2 29 2" xfId="9818"/>
    <cellStyle name="Normal 2 2 2 2 2 2 2 2 2 2 2 2 2 2 29 3" xfId="12959"/>
    <cellStyle name="Normal 2 2 2 2 2 2 2 2 2 2 2 2 2 2 29 4" xfId="16070"/>
    <cellStyle name="Normal 2 2 2 2 2 2 2 2 2 2 2 2 2 2 29 5" xfId="19115"/>
    <cellStyle name="Normal 2 2 2 2 2 2 2 2 2 2 2 2 2 2 29 6" xfId="22127"/>
    <cellStyle name="Normal 2 2 2 2 2 2 2 2 2 2 2 2 2 2 29 7" xfId="24931"/>
    <cellStyle name="Normal 2 2 2 2 2 2 2 2 2 2 2 2 2 2 29 8" xfId="29183"/>
    <cellStyle name="Normal 2 2 2 2 2 2 2 2 2 2 2 2 2 2 29 9" xfId="27351"/>
    <cellStyle name="Normal 2 2 2 2 2 2 2 2 2 2 2 2 2 2 29_Tabla M" xfId="37277"/>
    <cellStyle name="Normal 2 2 2 2 2 2 2 2 2 2 2 2 2 2 3" xfId="5220"/>
    <cellStyle name="Normal 2 2 2 2 2 2 2 2 2 2 2 2 2 2 3 10" xfId="35262"/>
    <cellStyle name="Normal 2 2 2 2 2 2 2 2 2 2 2 2 2 2 3 2" xfId="9819"/>
    <cellStyle name="Normal 2 2 2 2 2 2 2 2 2 2 2 2 2 2 3 3" xfId="12960"/>
    <cellStyle name="Normal 2 2 2 2 2 2 2 2 2 2 2 2 2 2 3 4" xfId="16071"/>
    <cellStyle name="Normal 2 2 2 2 2 2 2 2 2 2 2 2 2 2 3 5" xfId="19116"/>
    <cellStyle name="Normal 2 2 2 2 2 2 2 2 2 2 2 2 2 2 3 6" xfId="22128"/>
    <cellStyle name="Normal 2 2 2 2 2 2 2 2 2 2 2 2 2 2 3 7" xfId="24932"/>
    <cellStyle name="Normal 2 2 2 2 2 2 2 2 2 2 2 2 2 2 3 8" xfId="28053"/>
    <cellStyle name="Normal 2 2 2 2 2 2 2 2 2 2 2 2 2 2 3 9" xfId="31923"/>
    <cellStyle name="Normal 2 2 2 2 2 2 2 2 2 2 2 2 2 2 3_Tabla M" xfId="37278"/>
    <cellStyle name="Normal 2 2 2 2 2 2 2 2 2 2 2 2 2 2 30" xfId="5221"/>
    <cellStyle name="Normal 2 2 2 2 2 2 2 2 2 2 2 2 2 2 30 10" xfId="34808"/>
    <cellStyle name="Normal 2 2 2 2 2 2 2 2 2 2 2 2 2 2 30 2" xfId="9820"/>
    <cellStyle name="Normal 2 2 2 2 2 2 2 2 2 2 2 2 2 2 30 3" xfId="12961"/>
    <cellStyle name="Normal 2 2 2 2 2 2 2 2 2 2 2 2 2 2 30 4" xfId="16072"/>
    <cellStyle name="Normal 2 2 2 2 2 2 2 2 2 2 2 2 2 2 30 5" xfId="19117"/>
    <cellStyle name="Normal 2 2 2 2 2 2 2 2 2 2 2 2 2 2 30 6" xfId="22129"/>
    <cellStyle name="Normal 2 2 2 2 2 2 2 2 2 2 2 2 2 2 30 7" xfId="24933"/>
    <cellStyle name="Normal 2 2 2 2 2 2 2 2 2 2 2 2 2 2 30 8" xfId="32411"/>
    <cellStyle name="Normal 2 2 2 2 2 2 2 2 2 2 2 2 2 2 30 9" xfId="33832"/>
    <cellStyle name="Normal 2 2 2 2 2 2 2 2 2 2 2 2 2 2 30_Tabla M" xfId="37279"/>
    <cellStyle name="Normal 2 2 2 2 2 2 2 2 2 2 2 2 2 2 31" xfId="5222"/>
    <cellStyle name="Normal 2 2 2 2 2 2 2 2 2 2 2 2 2 2 31 10" xfId="34357"/>
    <cellStyle name="Normal 2 2 2 2 2 2 2 2 2 2 2 2 2 2 31 2" xfId="9821"/>
    <cellStyle name="Normal 2 2 2 2 2 2 2 2 2 2 2 2 2 2 31 3" xfId="12962"/>
    <cellStyle name="Normal 2 2 2 2 2 2 2 2 2 2 2 2 2 2 31 4" xfId="16073"/>
    <cellStyle name="Normal 2 2 2 2 2 2 2 2 2 2 2 2 2 2 31 5" xfId="19118"/>
    <cellStyle name="Normal 2 2 2 2 2 2 2 2 2 2 2 2 2 2 31 6" xfId="22130"/>
    <cellStyle name="Normal 2 2 2 2 2 2 2 2 2 2 2 2 2 2 31 7" xfId="24934"/>
    <cellStyle name="Normal 2 2 2 2 2 2 2 2 2 2 2 2 2 2 31 8" xfId="31457"/>
    <cellStyle name="Normal 2 2 2 2 2 2 2 2 2 2 2 2 2 2 31 9" xfId="33072"/>
    <cellStyle name="Normal 2 2 2 2 2 2 2 2 2 2 2 2 2 2 31_Tabla M" xfId="37280"/>
    <cellStyle name="Normal 2 2 2 2 2 2 2 2 2 2 2 2 2 2 32" xfId="5223"/>
    <cellStyle name="Normal 2 2 2 2 2 2 2 2 2 2 2 2 2 2 32 10" xfId="31862"/>
    <cellStyle name="Normal 2 2 2 2 2 2 2 2 2 2 2 2 2 2 32 2" xfId="9822"/>
    <cellStyle name="Normal 2 2 2 2 2 2 2 2 2 2 2 2 2 2 32 3" xfId="12963"/>
    <cellStyle name="Normal 2 2 2 2 2 2 2 2 2 2 2 2 2 2 32 4" xfId="16074"/>
    <cellStyle name="Normal 2 2 2 2 2 2 2 2 2 2 2 2 2 2 32 5" xfId="19119"/>
    <cellStyle name="Normal 2 2 2 2 2 2 2 2 2 2 2 2 2 2 32 6" xfId="22131"/>
    <cellStyle name="Normal 2 2 2 2 2 2 2 2 2 2 2 2 2 2 32 7" xfId="24935"/>
    <cellStyle name="Normal 2 2 2 2 2 2 2 2 2 2 2 2 2 2 32 8" xfId="30348"/>
    <cellStyle name="Normal 2 2 2 2 2 2 2 2 2 2 2 2 2 2 32 9" xfId="22002"/>
    <cellStyle name="Normal 2 2 2 2 2 2 2 2 2 2 2 2 2 2 32_Tabla M" xfId="37281"/>
    <cellStyle name="Normal 2 2 2 2 2 2 2 2 2 2 2 2 2 2 33" xfId="5224"/>
    <cellStyle name="Normal 2 2 2 2 2 2 2 2 2 2 2 2 2 2 33 10" xfId="27486"/>
    <cellStyle name="Normal 2 2 2 2 2 2 2 2 2 2 2 2 2 2 33 2" xfId="9823"/>
    <cellStyle name="Normal 2 2 2 2 2 2 2 2 2 2 2 2 2 2 33 3" xfId="12964"/>
    <cellStyle name="Normal 2 2 2 2 2 2 2 2 2 2 2 2 2 2 33 4" xfId="16075"/>
    <cellStyle name="Normal 2 2 2 2 2 2 2 2 2 2 2 2 2 2 33 5" xfId="19120"/>
    <cellStyle name="Normal 2 2 2 2 2 2 2 2 2 2 2 2 2 2 33 6" xfId="22132"/>
    <cellStyle name="Normal 2 2 2 2 2 2 2 2 2 2 2 2 2 2 33 7" xfId="24936"/>
    <cellStyle name="Normal 2 2 2 2 2 2 2 2 2 2 2 2 2 2 33 8" xfId="29182"/>
    <cellStyle name="Normal 2 2 2 2 2 2 2 2 2 2 2 2 2 2 33 9" xfId="28500"/>
    <cellStyle name="Normal 2 2 2 2 2 2 2 2 2 2 2 2 2 2 33_Tabla M" xfId="37282"/>
    <cellStyle name="Normal 2 2 2 2 2 2 2 2 2 2 2 2 2 2 34" xfId="5225"/>
    <cellStyle name="Normal 2 2 2 2 2 2 2 2 2 2 2 2 2 2 34 10" xfId="33433"/>
    <cellStyle name="Normal 2 2 2 2 2 2 2 2 2 2 2 2 2 2 34 2" xfId="9824"/>
    <cellStyle name="Normal 2 2 2 2 2 2 2 2 2 2 2 2 2 2 34 3" xfId="12965"/>
    <cellStyle name="Normal 2 2 2 2 2 2 2 2 2 2 2 2 2 2 34 4" xfId="16076"/>
    <cellStyle name="Normal 2 2 2 2 2 2 2 2 2 2 2 2 2 2 34 5" xfId="19121"/>
    <cellStyle name="Normal 2 2 2 2 2 2 2 2 2 2 2 2 2 2 34 6" xfId="22133"/>
    <cellStyle name="Normal 2 2 2 2 2 2 2 2 2 2 2 2 2 2 34 7" xfId="24937"/>
    <cellStyle name="Normal 2 2 2 2 2 2 2 2 2 2 2 2 2 2 34 8" xfId="28052"/>
    <cellStyle name="Normal 2 2 2 2 2 2 2 2 2 2 2 2 2 2 34 9" xfId="27507"/>
    <cellStyle name="Normal 2 2 2 2 2 2 2 2 2 2 2 2 2 2 34_Tabla M" xfId="37283"/>
    <cellStyle name="Normal 2 2 2 2 2 2 2 2 2 2 2 2 2 2 35" xfId="5226"/>
    <cellStyle name="Normal 2 2 2 2 2 2 2 2 2 2 2 2 2 2 35 10" xfId="35857"/>
    <cellStyle name="Normal 2 2 2 2 2 2 2 2 2 2 2 2 2 2 35 2" xfId="9825"/>
    <cellStyle name="Normal 2 2 2 2 2 2 2 2 2 2 2 2 2 2 35 3" xfId="12966"/>
    <cellStyle name="Normal 2 2 2 2 2 2 2 2 2 2 2 2 2 2 35 4" xfId="16077"/>
    <cellStyle name="Normal 2 2 2 2 2 2 2 2 2 2 2 2 2 2 35 5" xfId="19122"/>
    <cellStyle name="Normal 2 2 2 2 2 2 2 2 2 2 2 2 2 2 35 6" xfId="22134"/>
    <cellStyle name="Normal 2 2 2 2 2 2 2 2 2 2 2 2 2 2 35 7" xfId="24938"/>
    <cellStyle name="Normal 2 2 2 2 2 2 2 2 2 2 2 2 2 2 35 8" xfId="32410"/>
    <cellStyle name="Normal 2 2 2 2 2 2 2 2 2 2 2 2 2 2 35 9" xfId="33831"/>
    <cellStyle name="Normal 2 2 2 2 2 2 2 2 2 2 2 2 2 2 35_Tabla M" xfId="37284"/>
    <cellStyle name="Normal 2 2 2 2 2 2 2 2 2 2 2 2 2 2 36" xfId="5227"/>
    <cellStyle name="Normal 2 2 2 2 2 2 2 2 2 2 2 2 2 2 36 10" xfId="35261"/>
    <cellStyle name="Normal 2 2 2 2 2 2 2 2 2 2 2 2 2 2 36 2" xfId="9826"/>
    <cellStyle name="Normal 2 2 2 2 2 2 2 2 2 2 2 2 2 2 36 3" xfId="12967"/>
    <cellStyle name="Normal 2 2 2 2 2 2 2 2 2 2 2 2 2 2 36 4" xfId="16078"/>
    <cellStyle name="Normal 2 2 2 2 2 2 2 2 2 2 2 2 2 2 36 5" xfId="19123"/>
    <cellStyle name="Normal 2 2 2 2 2 2 2 2 2 2 2 2 2 2 36 6" xfId="22135"/>
    <cellStyle name="Normal 2 2 2 2 2 2 2 2 2 2 2 2 2 2 36 7" xfId="24939"/>
    <cellStyle name="Normal 2 2 2 2 2 2 2 2 2 2 2 2 2 2 36 8" xfId="31456"/>
    <cellStyle name="Normal 2 2 2 2 2 2 2 2 2 2 2 2 2 2 36 9" xfId="33071"/>
    <cellStyle name="Normal 2 2 2 2 2 2 2 2 2 2 2 2 2 2 36_Tabla M" xfId="37285"/>
    <cellStyle name="Normal 2 2 2 2 2 2 2 2 2 2 2 2 2 2 37" xfId="5228"/>
    <cellStyle name="Normal 2 2 2 2 2 2 2 2 2 2 2 2 2 2 37 10" xfId="34807"/>
    <cellStyle name="Normal 2 2 2 2 2 2 2 2 2 2 2 2 2 2 37 2" xfId="9827"/>
    <cellStyle name="Normal 2 2 2 2 2 2 2 2 2 2 2 2 2 2 37 3" xfId="12968"/>
    <cellStyle name="Normal 2 2 2 2 2 2 2 2 2 2 2 2 2 2 37 4" xfId="16079"/>
    <cellStyle name="Normal 2 2 2 2 2 2 2 2 2 2 2 2 2 2 37 5" xfId="19124"/>
    <cellStyle name="Normal 2 2 2 2 2 2 2 2 2 2 2 2 2 2 37 6" xfId="22136"/>
    <cellStyle name="Normal 2 2 2 2 2 2 2 2 2 2 2 2 2 2 37 7" xfId="24940"/>
    <cellStyle name="Normal 2 2 2 2 2 2 2 2 2 2 2 2 2 2 37 8" xfId="30347"/>
    <cellStyle name="Normal 2 2 2 2 2 2 2 2 2 2 2 2 2 2 37 9" xfId="22001"/>
    <cellStyle name="Normal 2 2 2 2 2 2 2 2 2 2 2 2 2 2 37_Tabla M" xfId="37286"/>
    <cellStyle name="Normal 2 2 2 2 2 2 2 2 2 2 2 2 2 2 38" xfId="5229"/>
    <cellStyle name="Normal 2 2 2 2 2 2 2 2 2 2 2 2 2 2 38 10" xfId="34356"/>
    <cellStyle name="Normal 2 2 2 2 2 2 2 2 2 2 2 2 2 2 38 2" xfId="9828"/>
    <cellStyle name="Normal 2 2 2 2 2 2 2 2 2 2 2 2 2 2 38 3" xfId="12969"/>
    <cellStyle name="Normal 2 2 2 2 2 2 2 2 2 2 2 2 2 2 38 4" xfId="16080"/>
    <cellStyle name="Normal 2 2 2 2 2 2 2 2 2 2 2 2 2 2 38 5" xfId="19125"/>
    <cellStyle name="Normal 2 2 2 2 2 2 2 2 2 2 2 2 2 2 38 6" xfId="22137"/>
    <cellStyle name="Normal 2 2 2 2 2 2 2 2 2 2 2 2 2 2 38 7" xfId="24941"/>
    <cellStyle name="Normal 2 2 2 2 2 2 2 2 2 2 2 2 2 2 38 8" xfId="29181"/>
    <cellStyle name="Normal 2 2 2 2 2 2 2 2 2 2 2 2 2 2 38 9" xfId="29640"/>
    <cellStyle name="Normal 2 2 2 2 2 2 2 2 2 2 2 2 2 2 38_Tabla M" xfId="37287"/>
    <cellStyle name="Normal 2 2 2 2 2 2 2 2 2 2 2 2 2 2 39" xfId="5230"/>
    <cellStyle name="Normal 2 2 2 2 2 2 2 2 2 2 2 2 2 2 39 10" xfId="27253"/>
    <cellStyle name="Normal 2 2 2 2 2 2 2 2 2 2 2 2 2 2 39 2" xfId="9829"/>
    <cellStyle name="Normal 2 2 2 2 2 2 2 2 2 2 2 2 2 2 39 3" xfId="12970"/>
    <cellStyle name="Normal 2 2 2 2 2 2 2 2 2 2 2 2 2 2 39 4" xfId="16081"/>
    <cellStyle name="Normal 2 2 2 2 2 2 2 2 2 2 2 2 2 2 39 5" xfId="19126"/>
    <cellStyle name="Normal 2 2 2 2 2 2 2 2 2 2 2 2 2 2 39 6" xfId="22138"/>
    <cellStyle name="Normal 2 2 2 2 2 2 2 2 2 2 2 2 2 2 39 7" xfId="24942"/>
    <cellStyle name="Normal 2 2 2 2 2 2 2 2 2 2 2 2 2 2 39 8" xfId="28051"/>
    <cellStyle name="Normal 2 2 2 2 2 2 2 2 2 2 2 2 2 2 39 9" xfId="28641"/>
    <cellStyle name="Normal 2 2 2 2 2 2 2 2 2 2 2 2 2 2 39_Tabla M" xfId="37288"/>
    <cellStyle name="Normal 2 2 2 2 2 2 2 2 2 2 2 2 2 2 4" xfId="5231"/>
    <cellStyle name="Normal 2 2 2 2 2 2 2 2 2 2 2 2 2 2 4 10" xfId="33361"/>
    <cellStyle name="Normal 2 2 2 2 2 2 2 2 2 2 2 2 2 2 4 2" xfId="9830"/>
    <cellStyle name="Normal 2 2 2 2 2 2 2 2 2 2 2 2 2 2 4 3" xfId="12971"/>
    <cellStyle name="Normal 2 2 2 2 2 2 2 2 2 2 2 2 2 2 4 4" xfId="16082"/>
    <cellStyle name="Normal 2 2 2 2 2 2 2 2 2 2 2 2 2 2 4 5" xfId="19127"/>
    <cellStyle name="Normal 2 2 2 2 2 2 2 2 2 2 2 2 2 2 4 6" xfId="22139"/>
    <cellStyle name="Normal 2 2 2 2 2 2 2 2 2 2 2 2 2 2 4 7" xfId="24943"/>
    <cellStyle name="Normal 2 2 2 2 2 2 2 2 2 2 2 2 2 2 4 8" xfId="32409"/>
    <cellStyle name="Normal 2 2 2 2 2 2 2 2 2 2 2 2 2 2 4 9" xfId="33830"/>
    <cellStyle name="Normal 2 2 2 2 2 2 2 2 2 2 2 2 2 2 4_Tabla M" xfId="37289"/>
    <cellStyle name="Normal 2 2 2 2 2 2 2 2 2 2 2 2 2 2 40" xfId="5232"/>
    <cellStyle name="Normal 2 2 2 2 2 2 2 2 2 2 2 2 2 2 40 10" xfId="25441"/>
    <cellStyle name="Normal 2 2 2 2 2 2 2 2 2 2 2 2 2 2 40 2" xfId="9831"/>
    <cellStyle name="Normal 2 2 2 2 2 2 2 2 2 2 2 2 2 2 40 3" xfId="12972"/>
    <cellStyle name="Normal 2 2 2 2 2 2 2 2 2 2 2 2 2 2 40 4" xfId="16083"/>
    <cellStyle name="Normal 2 2 2 2 2 2 2 2 2 2 2 2 2 2 40 5" xfId="19128"/>
    <cellStyle name="Normal 2 2 2 2 2 2 2 2 2 2 2 2 2 2 40 6" xfId="22140"/>
    <cellStyle name="Normal 2 2 2 2 2 2 2 2 2 2 2 2 2 2 40 7" xfId="24944"/>
    <cellStyle name="Normal 2 2 2 2 2 2 2 2 2 2 2 2 2 2 40 8" xfId="31455"/>
    <cellStyle name="Normal 2 2 2 2 2 2 2 2 2 2 2 2 2 2 40 9" xfId="33070"/>
    <cellStyle name="Normal 2 2 2 2 2 2 2 2 2 2 2 2 2 2 40_Tabla M" xfId="37290"/>
    <cellStyle name="Normal 2 2 2 2 2 2 2 2 2 2 2 2 2 2 41" xfId="5233"/>
    <cellStyle name="Normal 2 2 2 2 2 2 2 2 2 2 2 2 2 2 41 10" xfId="35497"/>
    <cellStyle name="Normal 2 2 2 2 2 2 2 2 2 2 2 2 2 2 41 2" xfId="9832"/>
    <cellStyle name="Normal 2 2 2 2 2 2 2 2 2 2 2 2 2 2 41 3" xfId="12973"/>
    <cellStyle name="Normal 2 2 2 2 2 2 2 2 2 2 2 2 2 2 41 4" xfId="16084"/>
    <cellStyle name="Normal 2 2 2 2 2 2 2 2 2 2 2 2 2 2 41 5" xfId="19129"/>
    <cellStyle name="Normal 2 2 2 2 2 2 2 2 2 2 2 2 2 2 41 6" xfId="22141"/>
    <cellStyle name="Normal 2 2 2 2 2 2 2 2 2 2 2 2 2 2 41 7" xfId="24945"/>
    <cellStyle name="Normal 2 2 2 2 2 2 2 2 2 2 2 2 2 2 41 8" xfId="30346"/>
    <cellStyle name="Normal 2 2 2 2 2 2 2 2 2 2 2 2 2 2 41 9" xfId="22000"/>
    <cellStyle name="Normal 2 2 2 2 2 2 2 2 2 2 2 2 2 2 41_Tabla M" xfId="37291"/>
    <cellStyle name="Normal 2 2 2 2 2 2 2 2 2 2 2 2 2 2 42" xfId="5234"/>
    <cellStyle name="Normal 2 2 2 2 2 2 2 2 2 2 2 2 2 2 42 10" xfId="35260"/>
    <cellStyle name="Normal 2 2 2 2 2 2 2 2 2 2 2 2 2 2 42 2" xfId="9833"/>
    <cellStyle name="Normal 2 2 2 2 2 2 2 2 2 2 2 2 2 2 42 3" xfId="12974"/>
    <cellStyle name="Normal 2 2 2 2 2 2 2 2 2 2 2 2 2 2 42 4" xfId="16085"/>
    <cellStyle name="Normal 2 2 2 2 2 2 2 2 2 2 2 2 2 2 42 5" xfId="19130"/>
    <cellStyle name="Normal 2 2 2 2 2 2 2 2 2 2 2 2 2 2 42 6" xfId="22142"/>
    <cellStyle name="Normal 2 2 2 2 2 2 2 2 2 2 2 2 2 2 42 7" xfId="24946"/>
    <cellStyle name="Normal 2 2 2 2 2 2 2 2 2 2 2 2 2 2 42 8" xfId="29180"/>
    <cellStyle name="Normal 2 2 2 2 2 2 2 2 2 2 2 2 2 2 42 9" xfId="30791"/>
    <cellStyle name="Normal 2 2 2 2 2 2 2 2 2 2 2 2 2 2 42_Tabla M" xfId="37292"/>
    <cellStyle name="Normal 2 2 2 2 2 2 2 2 2 2 2 2 2 2 43" xfId="5235"/>
    <cellStyle name="Normal 2 2 2 2 2 2 2 2 2 2 2 2 2 2 43 10" xfId="34806"/>
    <cellStyle name="Normal 2 2 2 2 2 2 2 2 2 2 2 2 2 2 43 2" xfId="9834"/>
    <cellStyle name="Normal 2 2 2 2 2 2 2 2 2 2 2 2 2 2 43 3" xfId="12975"/>
    <cellStyle name="Normal 2 2 2 2 2 2 2 2 2 2 2 2 2 2 43 4" xfId="16086"/>
    <cellStyle name="Normal 2 2 2 2 2 2 2 2 2 2 2 2 2 2 43 5" xfId="19131"/>
    <cellStyle name="Normal 2 2 2 2 2 2 2 2 2 2 2 2 2 2 43 6" xfId="22143"/>
    <cellStyle name="Normal 2 2 2 2 2 2 2 2 2 2 2 2 2 2 43 7" xfId="24947"/>
    <cellStyle name="Normal 2 2 2 2 2 2 2 2 2 2 2 2 2 2 43 8" xfId="28050"/>
    <cellStyle name="Normal 2 2 2 2 2 2 2 2 2 2 2 2 2 2 43 9" xfId="29801"/>
    <cellStyle name="Normal 2 2 2 2 2 2 2 2 2 2 2 2 2 2 43_Tabla M" xfId="37293"/>
    <cellStyle name="Normal 2 2 2 2 2 2 2 2 2 2 2 2 2 2 44" xfId="5236"/>
    <cellStyle name="Normal 2 2 2 2 2 2 2 2 2 2 2 2 2 2 44 10" xfId="34355"/>
    <cellStyle name="Normal 2 2 2 2 2 2 2 2 2 2 2 2 2 2 44 2" xfId="9835"/>
    <cellStyle name="Normal 2 2 2 2 2 2 2 2 2 2 2 2 2 2 44 3" xfId="12976"/>
    <cellStyle name="Normal 2 2 2 2 2 2 2 2 2 2 2 2 2 2 44 4" xfId="16087"/>
    <cellStyle name="Normal 2 2 2 2 2 2 2 2 2 2 2 2 2 2 44 5" xfId="19132"/>
    <cellStyle name="Normal 2 2 2 2 2 2 2 2 2 2 2 2 2 2 44 6" xfId="22144"/>
    <cellStyle name="Normal 2 2 2 2 2 2 2 2 2 2 2 2 2 2 44 7" xfId="24948"/>
    <cellStyle name="Normal 2 2 2 2 2 2 2 2 2 2 2 2 2 2 44 8" xfId="32408"/>
    <cellStyle name="Normal 2 2 2 2 2 2 2 2 2 2 2 2 2 2 44 9" xfId="33829"/>
    <cellStyle name="Normal 2 2 2 2 2 2 2 2 2 2 2 2 2 2 44_Tabla M" xfId="37294"/>
    <cellStyle name="Normal 2 2 2 2 2 2 2 2 2 2 2 2 2 2 45" xfId="5237"/>
    <cellStyle name="Normal 2 2 2 2 2 2 2 2 2 2 2 2 2 2 45 10" xfId="28735"/>
    <cellStyle name="Normal 2 2 2 2 2 2 2 2 2 2 2 2 2 2 45 2" xfId="9836"/>
    <cellStyle name="Normal 2 2 2 2 2 2 2 2 2 2 2 2 2 2 45 3" xfId="12977"/>
    <cellStyle name="Normal 2 2 2 2 2 2 2 2 2 2 2 2 2 2 45 4" xfId="16088"/>
    <cellStyle name="Normal 2 2 2 2 2 2 2 2 2 2 2 2 2 2 45 5" xfId="19133"/>
    <cellStyle name="Normal 2 2 2 2 2 2 2 2 2 2 2 2 2 2 45 6" xfId="22145"/>
    <cellStyle name="Normal 2 2 2 2 2 2 2 2 2 2 2 2 2 2 45 7" xfId="24949"/>
    <cellStyle name="Normal 2 2 2 2 2 2 2 2 2 2 2 2 2 2 45 8" xfId="31454"/>
    <cellStyle name="Normal 2 2 2 2 2 2 2 2 2 2 2 2 2 2 45 9" xfId="33069"/>
    <cellStyle name="Normal 2 2 2 2 2 2 2 2 2 2 2 2 2 2 45_Tabla M" xfId="37295"/>
    <cellStyle name="Normal 2 2 2 2 2 2 2 2 2 2 2 2 2 2 46" xfId="5238"/>
    <cellStyle name="Normal 2 2 2 2 2 2 2 2 2 2 2 2 2 2 46 10" xfId="29945"/>
    <cellStyle name="Normal 2 2 2 2 2 2 2 2 2 2 2 2 2 2 46 2" xfId="9837"/>
    <cellStyle name="Normal 2 2 2 2 2 2 2 2 2 2 2 2 2 2 46 3" xfId="12978"/>
    <cellStyle name="Normal 2 2 2 2 2 2 2 2 2 2 2 2 2 2 46 4" xfId="16089"/>
    <cellStyle name="Normal 2 2 2 2 2 2 2 2 2 2 2 2 2 2 46 5" xfId="19134"/>
    <cellStyle name="Normal 2 2 2 2 2 2 2 2 2 2 2 2 2 2 46 6" xfId="22146"/>
    <cellStyle name="Normal 2 2 2 2 2 2 2 2 2 2 2 2 2 2 46 7" xfId="24950"/>
    <cellStyle name="Normal 2 2 2 2 2 2 2 2 2 2 2 2 2 2 46 8" xfId="30345"/>
    <cellStyle name="Normal 2 2 2 2 2 2 2 2 2 2 2 2 2 2 46 9" xfId="21999"/>
    <cellStyle name="Normal 2 2 2 2 2 2 2 2 2 2 2 2 2 2 46_Tabla M" xfId="37296"/>
    <cellStyle name="Normal 2 2 2 2 2 2 2 2 2 2 2 2 2 2 47" xfId="5239"/>
    <cellStyle name="Normal 2 2 2 2 2 2 2 2 2 2 2 2 2 2 47 10" xfId="31854"/>
    <cellStyle name="Normal 2 2 2 2 2 2 2 2 2 2 2 2 2 2 47 2" xfId="9838"/>
    <cellStyle name="Normal 2 2 2 2 2 2 2 2 2 2 2 2 2 2 47 3" xfId="12979"/>
    <cellStyle name="Normal 2 2 2 2 2 2 2 2 2 2 2 2 2 2 47 4" xfId="16090"/>
    <cellStyle name="Normal 2 2 2 2 2 2 2 2 2 2 2 2 2 2 47 5" xfId="19135"/>
    <cellStyle name="Normal 2 2 2 2 2 2 2 2 2 2 2 2 2 2 47 6" xfId="22147"/>
    <cellStyle name="Normal 2 2 2 2 2 2 2 2 2 2 2 2 2 2 47 7" xfId="24951"/>
    <cellStyle name="Normal 2 2 2 2 2 2 2 2 2 2 2 2 2 2 47 8" xfId="29179"/>
    <cellStyle name="Normal 2 2 2 2 2 2 2 2 2 2 2 2 2 2 47 9" xfId="27227"/>
    <cellStyle name="Normal 2 2 2 2 2 2 2 2 2 2 2 2 2 2 47_Tabla M" xfId="37297"/>
    <cellStyle name="Normal 2 2 2 2 2 2 2 2 2 2 2 2 2 2 48" xfId="5240"/>
    <cellStyle name="Normal 2 2 2 2 2 2 2 2 2 2 2 2 2 2 48 10" xfId="35583"/>
    <cellStyle name="Normal 2 2 2 2 2 2 2 2 2 2 2 2 2 2 48 2" xfId="9839"/>
    <cellStyle name="Normal 2 2 2 2 2 2 2 2 2 2 2 2 2 2 48 3" xfId="12980"/>
    <cellStyle name="Normal 2 2 2 2 2 2 2 2 2 2 2 2 2 2 48 4" xfId="16091"/>
    <cellStyle name="Normal 2 2 2 2 2 2 2 2 2 2 2 2 2 2 48 5" xfId="19136"/>
    <cellStyle name="Normal 2 2 2 2 2 2 2 2 2 2 2 2 2 2 48 6" xfId="22148"/>
    <cellStyle name="Normal 2 2 2 2 2 2 2 2 2 2 2 2 2 2 48 7" xfId="24952"/>
    <cellStyle name="Normal 2 2 2 2 2 2 2 2 2 2 2 2 2 2 48 8" xfId="28049"/>
    <cellStyle name="Normal 2 2 2 2 2 2 2 2 2 2 2 2 2 2 48 9" xfId="30930"/>
    <cellStyle name="Normal 2 2 2 2 2 2 2 2 2 2 2 2 2 2 48_Tabla M" xfId="37298"/>
    <cellStyle name="Normal 2 2 2 2 2 2 2 2 2 2 2 2 2 2 49" xfId="5241"/>
    <cellStyle name="Normal 2 2 2 2 2 2 2 2 2 2 2 2 2 2 49 10" xfId="35259"/>
    <cellStyle name="Normal 2 2 2 2 2 2 2 2 2 2 2 2 2 2 49 2" xfId="9840"/>
    <cellStyle name="Normal 2 2 2 2 2 2 2 2 2 2 2 2 2 2 49 3" xfId="12981"/>
    <cellStyle name="Normal 2 2 2 2 2 2 2 2 2 2 2 2 2 2 49 4" xfId="16092"/>
    <cellStyle name="Normal 2 2 2 2 2 2 2 2 2 2 2 2 2 2 49 5" xfId="19137"/>
    <cellStyle name="Normal 2 2 2 2 2 2 2 2 2 2 2 2 2 2 49 6" xfId="22149"/>
    <cellStyle name="Normal 2 2 2 2 2 2 2 2 2 2 2 2 2 2 49 7" xfId="24953"/>
    <cellStyle name="Normal 2 2 2 2 2 2 2 2 2 2 2 2 2 2 49 8" xfId="32407"/>
    <cellStyle name="Normal 2 2 2 2 2 2 2 2 2 2 2 2 2 2 49 9" xfId="33828"/>
    <cellStyle name="Normal 2 2 2 2 2 2 2 2 2 2 2 2 2 2 49_Tabla M" xfId="37299"/>
    <cellStyle name="Normal 2 2 2 2 2 2 2 2 2 2 2 2 2 2 5" xfId="5242"/>
    <cellStyle name="Normal 2 2 2 2 2 2 2 2 2 2 2 2 2 2 5 10" xfId="34805"/>
    <cellStyle name="Normal 2 2 2 2 2 2 2 2 2 2 2 2 2 2 5 2" xfId="9841"/>
    <cellStyle name="Normal 2 2 2 2 2 2 2 2 2 2 2 2 2 2 5 3" xfId="12982"/>
    <cellStyle name="Normal 2 2 2 2 2 2 2 2 2 2 2 2 2 2 5 4" xfId="16093"/>
    <cellStyle name="Normal 2 2 2 2 2 2 2 2 2 2 2 2 2 2 5 5" xfId="19138"/>
    <cellStyle name="Normal 2 2 2 2 2 2 2 2 2 2 2 2 2 2 5 6" xfId="22150"/>
    <cellStyle name="Normal 2 2 2 2 2 2 2 2 2 2 2 2 2 2 5 7" xfId="24954"/>
    <cellStyle name="Normal 2 2 2 2 2 2 2 2 2 2 2 2 2 2 5 8" xfId="31453"/>
    <cellStyle name="Normal 2 2 2 2 2 2 2 2 2 2 2 2 2 2 5 9" xfId="33068"/>
    <cellStyle name="Normal 2 2 2 2 2 2 2 2 2 2 2 2 2 2 5_Tabla M" xfId="37300"/>
    <cellStyle name="Normal 2 2 2 2 2 2 2 2 2 2 2 2 2 2 50" xfId="5243"/>
    <cellStyle name="Normal 2 2 2 2 2 2 2 2 2 2 2 2 2 2 50 10" xfId="34354"/>
    <cellStyle name="Normal 2 2 2 2 2 2 2 2 2 2 2 2 2 2 50 2" xfId="9842"/>
    <cellStyle name="Normal 2 2 2 2 2 2 2 2 2 2 2 2 2 2 50 3" xfId="12983"/>
    <cellStyle name="Normal 2 2 2 2 2 2 2 2 2 2 2 2 2 2 50 4" xfId="16094"/>
    <cellStyle name="Normal 2 2 2 2 2 2 2 2 2 2 2 2 2 2 50 5" xfId="19139"/>
    <cellStyle name="Normal 2 2 2 2 2 2 2 2 2 2 2 2 2 2 50 6" xfId="22151"/>
    <cellStyle name="Normal 2 2 2 2 2 2 2 2 2 2 2 2 2 2 50 7" xfId="24955"/>
    <cellStyle name="Normal 2 2 2 2 2 2 2 2 2 2 2 2 2 2 50 8" xfId="30344"/>
    <cellStyle name="Normal 2 2 2 2 2 2 2 2 2 2 2 2 2 2 50 9" xfId="27011"/>
    <cellStyle name="Normal 2 2 2 2 2 2 2 2 2 2 2 2 2 2 50_Tabla M" xfId="37301"/>
    <cellStyle name="Normal 2 2 2 2 2 2 2 2 2 2 2 2 2 2 51" xfId="5244"/>
    <cellStyle name="Normal 2 2 2 2 2 2 2 2 2 2 2 2 2 2 51 10" xfId="31069"/>
    <cellStyle name="Normal 2 2 2 2 2 2 2 2 2 2 2 2 2 2 51 2" xfId="9843"/>
    <cellStyle name="Normal 2 2 2 2 2 2 2 2 2 2 2 2 2 2 51 3" xfId="12984"/>
    <cellStyle name="Normal 2 2 2 2 2 2 2 2 2 2 2 2 2 2 51 4" xfId="16095"/>
    <cellStyle name="Normal 2 2 2 2 2 2 2 2 2 2 2 2 2 2 51 5" xfId="19140"/>
    <cellStyle name="Normal 2 2 2 2 2 2 2 2 2 2 2 2 2 2 51 6" xfId="22152"/>
    <cellStyle name="Normal 2 2 2 2 2 2 2 2 2 2 2 2 2 2 51 7" xfId="24956"/>
    <cellStyle name="Normal 2 2 2 2 2 2 2 2 2 2 2 2 2 2 51 8" xfId="29178"/>
    <cellStyle name="Normal 2 2 2 2 2 2 2 2 2 2 2 2 2 2 51 9" xfId="28386"/>
    <cellStyle name="Normal 2 2 2 2 2 2 2 2 2 2 2 2 2 2 51_Tabla M" xfId="37302"/>
    <cellStyle name="Normal 2 2 2 2 2 2 2 2 2 2 2 2 2 2 52" xfId="5245"/>
    <cellStyle name="Normal 2 2 2 2 2 2 2 2 2 2 2 2 2 2 52 10" xfId="31870"/>
    <cellStyle name="Normal 2 2 2 2 2 2 2 2 2 2 2 2 2 2 52 2" xfId="9844"/>
    <cellStyle name="Normal 2 2 2 2 2 2 2 2 2 2 2 2 2 2 52 3" xfId="12985"/>
    <cellStyle name="Normal 2 2 2 2 2 2 2 2 2 2 2 2 2 2 52 4" xfId="16096"/>
    <cellStyle name="Normal 2 2 2 2 2 2 2 2 2 2 2 2 2 2 52 5" xfId="19141"/>
    <cellStyle name="Normal 2 2 2 2 2 2 2 2 2 2 2 2 2 2 52 6" xfId="22153"/>
    <cellStyle name="Normal 2 2 2 2 2 2 2 2 2 2 2 2 2 2 52 7" xfId="24957"/>
    <cellStyle name="Normal 2 2 2 2 2 2 2 2 2 2 2 2 2 2 52 8" xfId="28048"/>
    <cellStyle name="Normal 2 2 2 2 2 2 2 2 2 2 2 2 2 2 52 9" xfId="31924"/>
    <cellStyle name="Normal 2 2 2 2 2 2 2 2 2 2 2 2 2 2 52_Tabla M" xfId="37303"/>
    <cellStyle name="Normal 2 2 2 2 2 2 2 2 2 2 2 2 2 2 53" xfId="5246"/>
    <cellStyle name="Normal 2 2 2 2 2 2 2 2 2 2 2 2 2 2 53 10" xfId="27111"/>
    <cellStyle name="Normal 2 2 2 2 2 2 2 2 2 2 2 2 2 2 53 2" xfId="9845"/>
    <cellStyle name="Normal 2 2 2 2 2 2 2 2 2 2 2 2 2 2 53 3" xfId="12986"/>
    <cellStyle name="Normal 2 2 2 2 2 2 2 2 2 2 2 2 2 2 53 4" xfId="16097"/>
    <cellStyle name="Normal 2 2 2 2 2 2 2 2 2 2 2 2 2 2 53 5" xfId="19142"/>
    <cellStyle name="Normal 2 2 2 2 2 2 2 2 2 2 2 2 2 2 53 6" xfId="22154"/>
    <cellStyle name="Normal 2 2 2 2 2 2 2 2 2 2 2 2 2 2 53 7" xfId="24958"/>
    <cellStyle name="Normal 2 2 2 2 2 2 2 2 2 2 2 2 2 2 53 8" xfId="32406"/>
    <cellStyle name="Normal 2 2 2 2 2 2 2 2 2 2 2 2 2 2 53 9" xfId="33827"/>
    <cellStyle name="Normal 2 2 2 2 2 2 2 2 2 2 2 2 2 2 53_Tabla M" xfId="37304"/>
    <cellStyle name="Normal 2 2 2 2 2 2 2 2 2 2 2 2 2 2 54" xfId="5247"/>
    <cellStyle name="Normal 2 2 2 2 2 2 2 2 2 2 2 2 2 2 54 10" xfId="35672"/>
    <cellStyle name="Normal 2 2 2 2 2 2 2 2 2 2 2 2 2 2 54 2" xfId="9846"/>
    <cellStyle name="Normal 2 2 2 2 2 2 2 2 2 2 2 2 2 2 54 3" xfId="12987"/>
    <cellStyle name="Normal 2 2 2 2 2 2 2 2 2 2 2 2 2 2 54 4" xfId="16098"/>
    <cellStyle name="Normal 2 2 2 2 2 2 2 2 2 2 2 2 2 2 54 5" xfId="19143"/>
    <cellStyle name="Normal 2 2 2 2 2 2 2 2 2 2 2 2 2 2 54 6" xfId="22155"/>
    <cellStyle name="Normal 2 2 2 2 2 2 2 2 2 2 2 2 2 2 54 7" xfId="24959"/>
    <cellStyle name="Normal 2 2 2 2 2 2 2 2 2 2 2 2 2 2 54 8" xfId="31452"/>
    <cellStyle name="Normal 2 2 2 2 2 2 2 2 2 2 2 2 2 2 54 9" xfId="33067"/>
    <cellStyle name="Normal 2 2 2 2 2 2 2 2 2 2 2 2 2 2 54_Tabla M" xfId="37305"/>
    <cellStyle name="Normal 2 2 2 2 2 2 2 2 2 2 2 2 2 2 55" xfId="5248"/>
    <cellStyle name="Normal 2 2 2 2 2 2 2 2 2 2 2 2 2 2 55 10" xfId="35258"/>
    <cellStyle name="Normal 2 2 2 2 2 2 2 2 2 2 2 2 2 2 55 2" xfId="9847"/>
    <cellStyle name="Normal 2 2 2 2 2 2 2 2 2 2 2 2 2 2 55 3" xfId="12988"/>
    <cellStyle name="Normal 2 2 2 2 2 2 2 2 2 2 2 2 2 2 55 4" xfId="16099"/>
    <cellStyle name="Normal 2 2 2 2 2 2 2 2 2 2 2 2 2 2 55 5" xfId="19144"/>
    <cellStyle name="Normal 2 2 2 2 2 2 2 2 2 2 2 2 2 2 55 6" xfId="22156"/>
    <cellStyle name="Normal 2 2 2 2 2 2 2 2 2 2 2 2 2 2 55 7" xfId="24960"/>
    <cellStyle name="Normal 2 2 2 2 2 2 2 2 2 2 2 2 2 2 55 8" xfId="30343"/>
    <cellStyle name="Normal 2 2 2 2 2 2 2 2 2 2 2 2 2 2 55 9" xfId="27385"/>
    <cellStyle name="Normal 2 2 2 2 2 2 2 2 2 2 2 2 2 2 55_Tabla M" xfId="37306"/>
    <cellStyle name="Normal 2 2 2 2 2 2 2 2 2 2 2 2 2 2 56" xfId="5249"/>
    <cellStyle name="Normal 2 2 2 2 2 2 2 2 2 2 2 2 2 2 56 10" xfId="34804"/>
    <cellStyle name="Normal 2 2 2 2 2 2 2 2 2 2 2 2 2 2 56 2" xfId="9848"/>
    <cellStyle name="Normal 2 2 2 2 2 2 2 2 2 2 2 2 2 2 56 3" xfId="12989"/>
    <cellStyle name="Normal 2 2 2 2 2 2 2 2 2 2 2 2 2 2 56 4" xfId="16100"/>
    <cellStyle name="Normal 2 2 2 2 2 2 2 2 2 2 2 2 2 2 56 5" xfId="19145"/>
    <cellStyle name="Normal 2 2 2 2 2 2 2 2 2 2 2 2 2 2 56 6" xfId="22157"/>
    <cellStyle name="Normal 2 2 2 2 2 2 2 2 2 2 2 2 2 2 56 7" xfId="24961"/>
    <cellStyle name="Normal 2 2 2 2 2 2 2 2 2 2 2 2 2 2 56 8" xfId="29177"/>
    <cellStyle name="Normal 2 2 2 2 2 2 2 2 2 2 2 2 2 2 56 9" xfId="29517"/>
    <cellStyle name="Normal 2 2 2 2 2 2 2 2 2 2 2 2 2 2 56_Tabla M" xfId="37307"/>
    <cellStyle name="Normal 2 2 2 2 2 2 2 2 2 2 2 2 2 2 57" xfId="5250"/>
    <cellStyle name="Normal 2 2 2 2 2 2 2 2 2 2 2 2 2 2 57 10" xfId="34353"/>
    <cellStyle name="Normal 2 2 2 2 2 2 2 2 2 2 2 2 2 2 57 2" xfId="9849"/>
    <cellStyle name="Normal 2 2 2 2 2 2 2 2 2 2 2 2 2 2 57 3" xfId="12990"/>
    <cellStyle name="Normal 2 2 2 2 2 2 2 2 2 2 2 2 2 2 57 4" xfId="16101"/>
    <cellStyle name="Normal 2 2 2 2 2 2 2 2 2 2 2 2 2 2 57 5" xfId="19146"/>
    <cellStyle name="Normal 2 2 2 2 2 2 2 2 2 2 2 2 2 2 57 6" xfId="22158"/>
    <cellStyle name="Normal 2 2 2 2 2 2 2 2 2 2 2 2 2 2 57 7" xfId="24962"/>
    <cellStyle name="Normal 2 2 2 2 2 2 2 2 2 2 2 2 2 2 57 8" xfId="28047"/>
    <cellStyle name="Normal 2 2 2 2 2 2 2 2 2 2 2 2 2 2 57 9" xfId="27508"/>
    <cellStyle name="Normal 2 2 2 2 2 2 2 2 2 2 2 2 2 2 57_Tabla M" xfId="37308"/>
    <cellStyle name="Normal 2 2 2 2 2 2 2 2 2 2 2 2 2 2 58" xfId="5251"/>
    <cellStyle name="Normal 2 2 2 2 2 2 2 2 2 2 2 2 2 2 58 10" xfId="25497"/>
    <cellStyle name="Normal 2 2 2 2 2 2 2 2 2 2 2 2 2 2 58 2" xfId="9850"/>
    <cellStyle name="Normal 2 2 2 2 2 2 2 2 2 2 2 2 2 2 58 3" xfId="12991"/>
    <cellStyle name="Normal 2 2 2 2 2 2 2 2 2 2 2 2 2 2 58 4" xfId="16102"/>
    <cellStyle name="Normal 2 2 2 2 2 2 2 2 2 2 2 2 2 2 58 5" xfId="19147"/>
    <cellStyle name="Normal 2 2 2 2 2 2 2 2 2 2 2 2 2 2 58 6" xfId="22159"/>
    <cellStyle name="Normal 2 2 2 2 2 2 2 2 2 2 2 2 2 2 58 7" xfId="24963"/>
    <cellStyle name="Normal 2 2 2 2 2 2 2 2 2 2 2 2 2 2 58 8" xfId="32405"/>
    <cellStyle name="Normal 2 2 2 2 2 2 2 2 2 2 2 2 2 2 58 9" xfId="33826"/>
    <cellStyle name="Normal 2 2 2 2 2 2 2 2 2 2 2 2 2 2 58_Tabla M" xfId="37309"/>
    <cellStyle name="Normal 2 2 2 2 2 2 2 2 2 2 2 2 2 2 59" xfId="5252"/>
    <cellStyle name="Normal 2 2 2 2 2 2 2 2 2 2 2 2 2 2 59 10" xfId="26949"/>
    <cellStyle name="Normal 2 2 2 2 2 2 2 2 2 2 2 2 2 2 59 2" xfId="9851"/>
    <cellStyle name="Normal 2 2 2 2 2 2 2 2 2 2 2 2 2 2 59 3" xfId="12992"/>
    <cellStyle name="Normal 2 2 2 2 2 2 2 2 2 2 2 2 2 2 59 4" xfId="16103"/>
    <cellStyle name="Normal 2 2 2 2 2 2 2 2 2 2 2 2 2 2 59 5" xfId="19148"/>
    <cellStyle name="Normal 2 2 2 2 2 2 2 2 2 2 2 2 2 2 59 6" xfId="22160"/>
    <cellStyle name="Normal 2 2 2 2 2 2 2 2 2 2 2 2 2 2 59 7" xfId="24964"/>
    <cellStyle name="Normal 2 2 2 2 2 2 2 2 2 2 2 2 2 2 59 8" xfId="31451"/>
    <cellStyle name="Normal 2 2 2 2 2 2 2 2 2 2 2 2 2 2 59 9" xfId="33066"/>
    <cellStyle name="Normal 2 2 2 2 2 2 2 2 2 2 2 2 2 2 59_Tabla M" xfId="37310"/>
    <cellStyle name="Normal 2 2 2 2 2 2 2 2 2 2 2 2 2 2 6" xfId="5253"/>
    <cellStyle name="Normal 2 2 2 2 2 2 2 2 2 2 2 2 2 2 6 10" xfId="29903"/>
    <cellStyle name="Normal 2 2 2 2 2 2 2 2 2 2 2 2 2 2 6 2" xfId="9852"/>
    <cellStyle name="Normal 2 2 2 2 2 2 2 2 2 2 2 2 2 2 6 3" xfId="12993"/>
    <cellStyle name="Normal 2 2 2 2 2 2 2 2 2 2 2 2 2 2 6 4" xfId="16104"/>
    <cellStyle name="Normal 2 2 2 2 2 2 2 2 2 2 2 2 2 2 6 5" xfId="19149"/>
    <cellStyle name="Normal 2 2 2 2 2 2 2 2 2 2 2 2 2 2 6 6" xfId="22161"/>
    <cellStyle name="Normal 2 2 2 2 2 2 2 2 2 2 2 2 2 2 6 7" xfId="24965"/>
    <cellStyle name="Normal 2 2 2 2 2 2 2 2 2 2 2 2 2 2 6 8" xfId="30342"/>
    <cellStyle name="Normal 2 2 2 2 2 2 2 2 2 2 2 2 2 2 6 9" xfId="28528"/>
    <cellStyle name="Normal 2 2 2 2 2 2 2 2 2 2 2 2 2 2 6_Tabla M" xfId="37311"/>
    <cellStyle name="Normal 2 2 2 2 2 2 2 2 2 2 2 2 2 2 60" xfId="5254"/>
    <cellStyle name="Normal 2 2 2 2 2 2 2 2 2 2 2 2 2 2 60 10" xfId="35768"/>
    <cellStyle name="Normal 2 2 2 2 2 2 2 2 2 2 2 2 2 2 60 2" xfId="9853"/>
    <cellStyle name="Normal 2 2 2 2 2 2 2 2 2 2 2 2 2 2 60 3" xfId="12994"/>
    <cellStyle name="Normal 2 2 2 2 2 2 2 2 2 2 2 2 2 2 60 4" xfId="16105"/>
    <cellStyle name="Normal 2 2 2 2 2 2 2 2 2 2 2 2 2 2 60 5" xfId="19150"/>
    <cellStyle name="Normal 2 2 2 2 2 2 2 2 2 2 2 2 2 2 60 6" xfId="22162"/>
    <cellStyle name="Normal 2 2 2 2 2 2 2 2 2 2 2 2 2 2 60 7" xfId="24966"/>
    <cellStyle name="Normal 2 2 2 2 2 2 2 2 2 2 2 2 2 2 60 8" xfId="29176"/>
    <cellStyle name="Normal 2 2 2 2 2 2 2 2 2 2 2 2 2 2 60 9" xfId="30678"/>
    <cellStyle name="Normal 2 2 2 2 2 2 2 2 2 2 2 2 2 2 60_Tabla M" xfId="37312"/>
    <cellStyle name="Normal 2 2 2 2 2 2 2 2 2 2 2 2 2 2 61" xfId="5255"/>
    <cellStyle name="Normal 2 2 2 2 2 2 2 2 2 2 2 2 2 2 61 10" xfId="35257"/>
    <cellStyle name="Normal 2 2 2 2 2 2 2 2 2 2 2 2 2 2 61 2" xfId="9854"/>
    <cellStyle name="Normal 2 2 2 2 2 2 2 2 2 2 2 2 2 2 61 3" xfId="12995"/>
    <cellStyle name="Normal 2 2 2 2 2 2 2 2 2 2 2 2 2 2 61 4" xfId="16106"/>
    <cellStyle name="Normal 2 2 2 2 2 2 2 2 2 2 2 2 2 2 61 5" xfId="19151"/>
    <cellStyle name="Normal 2 2 2 2 2 2 2 2 2 2 2 2 2 2 61 6" xfId="22163"/>
    <cellStyle name="Normal 2 2 2 2 2 2 2 2 2 2 2 2 2 2 61 7" xfId="24967"/>
    <cellStyle name="Normal 2 2 2 2 2 2 2 2 2 2 2 2 2 2 61 8" xfId="28046"/>
    <cellStyle name="Normal 2 2 2 2 2 2 2 2 2 2 2 2 2 2 61 9" xfId="28642"/>
    <cellStyle name="Normal 2 2 2 2 2 2 2 2 2 2 2 2 2 2 61_Tabla M" xfId="37313"/>
    <cellStyle name="Normal 2 2 2 2 2 2 2 2 2 2 2 2 2 2 62" xfId="5256"/>
    <cellStyle name="Normal 2 2 2 2 2 2 2 2 2 2 2 2 2 2 62 10" xfId="34803"/>
    <cellStyle name="Normal 2 2 2 2 2 2 2 2 2 2 2 2 2 2 62 2" xfId="9855"/>
    <cellStyle name="Normal 2 2 2 2 2 2 2 2 2 2 2 2 2 2 62 3" xfId="12996"/>
    <cellStyle name="Normal 2 2 2 2 2 2 2 2 2 2 2 2 2 2 62 4" xfId="16107"/>
    <cellStyle name="Normal 2 2 2 2 2 2 2 2 2 2 2 2 2 2 62 5" xfId="19152"/>
    <cellStyle name="Normal 2 2 2 2 2 2 2 2 2 2 2 2 2 2 62 6" xfId="22164"/>
    <cellStyle name="Normal 2 2 2 2 2 2 2 2 2 2 2 2 2 2 62 7" xfId="24968"/>
    <cellStyle name="Normal 2 2 2 2 2 2 2 2 2 2 2 2 2 2 62 8" xfId="32404"/>
    <cellStyle name="Normal 2 2 2 2 2 2 2 2 2 2 2 2 2 2 62 9" xfId="33825"/>
    <cellStyle name="Normal 2 2 2 2 2 2 2 2 2 2 2 2 2 2 62_Tabla M" xfId="37314"/>
    <cellStyle name="Normal 2 2 2 2 2 2 2 2 2 2 2 2 2 2 63" xfId="5257"/>
    <cellStyle name="Normal 2 2 2 2 2 2 2 2 2 2 2 2 2 2 63 10" xfId="34352"/>
    <cellStyle name="Normal 2 2 2 2 2 2 2 2 2 2 2 2 2 2 63 2" xfId="9856"/>
    <cellStyle name="Normal 2 2 2 2 2 2 2 2 2 2 2 2 2 2 63 3" xfId="12997"/>
    <cellStyle name="Normal 2 2 2 2 2 2 2 2 2 2 2 2 2 2 63 4" xfId="16108"/>
    <cellStyle name="Normal 2 2 2 2 2 2 2 2 2 2 2 2 2 2 63 5" xfId="19153"/>
    <cellStyle name="Normal 2 2 2 2 2 2 2 2 2 2 2 2 2 2 63 6" xfId="22165"/>
    <cellStyle name="Normal 2 2 2 2 2 2 2 2 2 2 2 2 2 2 63 7" xfId="24969"/>
    <cellStyle name="Normal 2 2 2 2 2 2 2 2 2 2 2 2 2 2 63 8" xfId="31450"/>
    <cellStyle name="Normal 2 2 2 2 2 2 2 2 2 2 2 2 2 2 63 9" xfId="33065"/>
    <cellStyle name="Normal 2 2 2 2 2 2 2 2 2 2 2 2 2 2 63_Tabla M" xfId="37315"/>
    <cellStyle name="Normal 2 2 2 2 2 2 2 2 2 2 2 2 2 2 64" xfId="5258"/>
    <cellStyle name="Normal 2 2 2 2 2 2 2 2 2 2 2 2 2 2 64 10" xfId="27379"/>
    <cellStyle name="Normal 2 2 2 2 2 2 2 2 2 2 2 2 2 2 64 2" xfId="9857"/>
    <cellStyle name="Normal 2 2 2 2 2 2 2 2 2 2 2 2 2 2 64 3" xfId="12998"/>
    <cellStyle name="Normal 2 2 2 2 2 2 2 2 2 2 2 2 2 2 64 4" xfId="16109"/>
    <cellStyle name="Normal 2 2 2 2 2 2 2 2 2 2 2 2 2 2 64 5" xfId="19154"/>
    <cellStyle name="Normal 2 2 2 2 2 2 2 2 2 2 2 2 2 2 64 6" xfId="22166"/>
    <cellStyle name="Normal 2 2 2 2 2 2 2 2 2 2 2 2 2 2 64 7" xfId="24970"/>
    <cellStyle name="Normal 2 2 2 2 2 2 2 2 2 2 2 2 2 2 64 8" xfId="30341"/>
    <cellStyle name="Normal 2 2 2 2 2 2 2 2 2 2 2 2 2 2 64 9" xfId="29676"/>
    <cellStyle name="Normal 2 2 2 2 2 2 2 2 2 2 2 2 2 2 64_Tabla M" xfId="37316"/>
    <cellStyle name="Normal 2 2 2 2 2 2 2 2 2 2 2 2 2 2 65" xfId="5259"/>
    <cellStyle name="Normal 2 2 2 2 2 2 2 2 2 2 2 2 2 2 65 10" xfId="26944"/>
    <cellStyle name="Normal 2 2 2 2 2 2 2 2 2 2 2 2 2 2 65 2" xfId="9858"/>
    <cellStyle name="Normal 2 2 2 2 2 2 2 2 2 2 2 2 2 2 65 3" xfId="12999"/>
    <cellStyle name="Normal 2 2 2 2 2 2 2 2 2 2 2 2 2 2 65 4" xfId="16110"/>
    <cellStyle name="Normal 2 2 2 2 2 2 2 2 2 2 2 2 2 2 65 5" xfId="19155"/>
    <cellStyle name="Normal 2 2 2 2 2 2 2 2 2 2 2 2 2 2 65 6" xfId="22167"/>
    <cellStyle name="Normal 2 2 2 2 2 2 2 2 2 2 2 2 2 2 65 7" xfId="24971"/>
    <cellStyle name="Normal 2 2 2 2 2 2 2 2 2 2 2 2 2 2 65 8" xfId="29175"/>
    <cellStyle name="Normal 2 2 2 2 2 2 2 2 2 2 2 2 2 2 65 9" xfId="31793"/>
    <cellStyle name="Normal 2 2 2 2 2 2 2 2 2 2 2 2 2 2 65_Tabla M" xfId="37317"/>
    <cellStyle name="Normal 2 2 2 2 2 2 2 2 2 2 2 2 2 2 66" xfId="8002"/>
    <cellStyle name="Normal 2 2 2 2 2 2 2 2 2 2 2 2 2 2 67" xfId="9974"/>
    <cellStyle name="Normal 2 2 2 2 2 2 2 2 2 2 2 2 2 2 68" xfId="13115"/>
    <cellStyle name="Normal 2 2 2 2 2 2 2 2 2 2 2 2 2 2 69" xfId="16222"/>
    <cellStyle name="Normal 2 2 2 2 2 2 2 2 2 2 2 2 2 2 7" xfId="5260"/>
    <cellStyle name="Normal 2 2 2 2 2 2 2 2 2 2 2 2 2 2 7 10" xfId="33434"/>
    <cellStyle name="Normal 2 2 2 2 2 2 2 2 2 2 2 2 2 2 7 2" xfId="9859"/>
    <cellStyle name="Normal 2 2 2 2 2 2 2 2 2 2 2 2 2 2 7 3" xfId="13000"/>
    <cellStyle name="Normal 2 2 2 2 2 2 2 2 2 2 2 2 2 2 7 4" xfId="16111"/>
    <cellStyle name="Normal 2 2 2 2 2 2 2 2 2 2 2 2 2 2 7 5" xfId="19156"/>
    <cellStyle name="Normal 2 2 2 2 2 2 2 2 2 2 2 2 2 2 7 6" xfId="22168"/>
    <cellStyle name="Normal 2 2 2 2 2 2 2 2 2 2 2 2 2 2 7 7" xfId="24972"/>
    <cellStyle name="Normal 2 2 2 2 2 2 2 2 2 2 2 2 2 2 7 8" xfId="28045"/>
    <cellStyle name="Normal 2 2 2 2 2 2 2 2 2 2 2 2 2 2 7 9" xfId="29802"/>
    <cellStyle name="Normal 2 2 2 2 2 2 2 2 2 2 2 2 2 2 7_Tabla M" xfId="37318"/>
    <cellStyle name="Normal 2 2 2 2 2 2 2 2 2 2 2 2 2 2 70" xfId="19266"/>
    <cellStyle name="Normal 2 2 2 2 2 2 2 2 2 2 2 2 2 2 71" xfId="22269"/>
    <cellStyle name="Normal 2 2 2 2 2 2 2 2 2 2 2 2 2 2 72" xfId="30565"/>
    <cellStyle name="Normal 2 2 2 2 2 2 2 2 2 2 2 2 2 2 73" xfId="29754"/>
    <cellStyle name="Normal 2 2 2 2 2 2 2 2 2 2 2 2 2 2 74" xfId="24785"/>
    <cellStyle name="Normal 2 2 2 2 2 2 2 2 2 2 2 2 2 2 8" xfId="5261"/>
    <cellStyle name="Normal 2 2 2 2 2 2 2 2 2 2 2 2 2 2 8 10" xfId="35858"/>
    <cellStyle name="Normal 2 2 2 2 2 2 2 2 2 2 2 2 2 2 8 2" xfId="9860"/>
    <cellStyle name="Normal 2 2 2 2 2 2 2 2 2 2 2 2 2 2 8 3" xfId="13001"/>
    <cellStyle name="Normal 2 2 2 2 2 2 2 2 2 2 2 2 2 2 8 4" xfId="16112"/>
    <cellStyle name="Normal 2 2 2 2 2 2 2 2 2 2 2 2 2 2 8 5" xfId="19157"/>
    <cellStyle name="Normal 2 2 2 2 2 2 2 2 2 2 2 2 2 2 8 6" xfId="22169"/>
    <cellStyle name="Normal 2 2 2 2 2 2 2 2 2 2 2 2 2 2 8 7" xfId="24973"/>
    <cellStyle name="Normal 2 2 2 2 2 2 2 2 2 2 2 2 2 2 8 8" xfId="32403"/>
    <cellStyle name="Normal 2 2 2 2 2 2 2 2 2 2 2 2 2 2 8 9" xfId="33824"/>
    <cellStyle name="Normal 2 2 2 2 2 2 2 2 2 2 2 2 2 2 8_Tabla M" xfId="37319"/>
    <cellStyle name="Normal 2 2 2 2 2 2 2 2 2 2 2 2 2 2 9" xfId="5262"/>
    <cellStyle name="Normal 2 2 2 2 2 2 2 2 2 2 2 2 2 2 9 10" xfId="35256"/>
    <cellStyle name="Normal 2 2 2 2 2 2 2 2 2 2 2 2 2 2 9 2" xfId="9861"/>
    <cellStyle name="Normal 2 2 2 2 2 2 2 2 2 2 2 2 2 2 9 3" xfId="13002"/>
    <cellStyle name="Normal 2 2 2 2 2 2 2 2 2 2 2 2 2 2 9 4" xfId="16113"/>
    <cellStyle name="Normal 2 2 2 2 2 2 2 2 2 2 2 2 2 2 9 5" xfId="19158"/>
    <cellStyle name="Normal 2 2 2 2 2 2 2 2 2 2 2 2 2 2 9 6" xfId="22170"/>
    <cellStyle name="Normal 2 2 2 2 2 2 2 2 2 2 2 2 2 2 9 7" xfId="24974"/>
    <cellStyle name="Normal 2 2 2 2 2 2 2 2 2 2 2 2 2 2 9 8" xfId="31449"/>
    <cellStyle name="Normal 2 2 2 2 2 2 2 2 2 2 2 2 2 2 9 9" xfId="33064"/>
    <cellStyle name="Normal 2 2 2 2 2 2 2 2 2 2 2 2 2 2 9_Tabla M" xfId="37320"/>
    <cellStyle name="Normal 2 2 2 2 2 2 2 2 2 2 2 2 2 2_Tabla M" xfId="36320"/>
    <cellStyle name="Normal 2 2 2 2 2 2 2 2 2 2 2 2 2 20" xfId="5263"/>
    <cellStyle name="Normal 2 2 2 2 2 2 2 2 2 2 2 2 2 21" xfId="5264"/>
    <cellStyle name="Normal 2 2 2 2 2 2 2 2 2 2 2 2 2 22" xfId="5265"/>
    <cellStyle name="Normal 2 2 2 2 2 2 2 2 2 2 2 2 2 23" xfId="5266"/>
    <cellStyle name="Normal 2 2 2 2 2 2 2 2 2 2 2 2 2 24" xfId="5267"/>
    <cellStyle name="Normal 2 2 2 2 2 2 2 2 2 2 2 2 2 25" xfId="5268"/>
    <cellStyle name="Normal 2 2 2 2 2 2 2 2 2 2 2 2 2 26" xfId="5269"/>
    <cellStyle name="Normal 2 2 2 2 2 2 2 2 2 2 2 2 2 27" xfId="5270"/>
    <cellStyle name="Normal 2 2 2 2 2 2 2 2 2 2 2 2 2 28" xfId="5271"/>
    <cellStyle name="Normal 2 2 2 2 2 2 2 2 2 2 2 2 2 29" xfId="5272"/>
    <cellStyle name="Normal 2 2 2 2 2 2 2 2 2 2 2 2 2 3" xfId="5273"/>
    <cellStyle name="Normal 2 2 2 2 2 2 2 2 2 2 2 2 2 30" xfId="5274"/>
    <cellStyle name="Normal 2 2 2 2 2 2 2 2 2 2 2 2 2 31" xfId="5275"/>
    <cellStyle name="Normal 2 2 2 2 2 2 2 2 2 2 2 2 2 32" xfId="5276"/>
    <cellStyle name="Normal 2 2 2 2 2 2 2 2 2 2 2 2 2 33" xfId="5277"/>
    <cellStyle name="Normal 2 2 2 2 2 2 2 2 2 2 2 2 2 34" xfId="5278"/>
    <cellStyle name="Normal 2 2 2 2 2 2 2 2 2 2 2 2 2 35" xfId="5279"/>
    <cellStyle name="Normal 2 2 2 2 2 2 2 2 2 2 2 2 2 36" xfId="5280"/>
    <cellStyle name="Normal 2 2 2 2 2 2 2 2 2 2 2 2 2 37" xfId="5281"/>
    <cellStyle name="Normal 2 2 2 2 2 2 2 2 2 2 2 2 2 38" xfId="5282"/>
    <cellStyle name="Normal 2 2 2 2 2 2 2 2 2 2 2 2 2 39" xfId="5283"/>
    <cellStyle name="Normal 2 2 2 2 2 2 2 2 2 2 2 2 2 4" xfId="5284"/>
    <cellStyle name="Normal 2 2 2 2 2 2 2 2 2 2 2 2 2 40" xfId="5285"/>
    <cellStyle name="Normal 2 2 2 2 2 2 2 2 2 2 2 2 2 41" xfId="5286"/>
    <cellStyle name="Normal 2 2 2 2 2 2 2 2 2 2 2 2 2 42" xfId="5287"/>
    <cellStyle name="Normal 2 2 2 2 2 2 2 2 2 2 2 2 2 43" xfId="5288"/>
    <cellStyle name="Normal 2 2 2 2 2 2 2 2 2 2 2 2 2 44" xfId="5289"/>
    <cellStyle name="Normal 2 2 2 2 2 2 2 2 2 2 2 2 2 45" xfId="5290"/>
    <cellStyle name="Normal 2 2 2 2 2 2 2 2 2 2 2 2 2 46" xfId="5291"/>
    <cellStyle name="Normal 2 2 2 2 2 2 2 2 2 2 2 2 2 47" xfId="5292"/>
    <cellStyle name="Normal 2 2 2 2 2 2 2 2 2 2 2 2 2 48" xfId="5293"/>
    <cellStyle name="Normal 2 2 2 2 2 2 2 2 2 2 2 2 2 49" xfId="5294"/>
    <cellStyle name="Normal 2 2 2 2 2 2 2 2 2 2 2 2 2 5" xfId="5295"/>
    <cellStyle name="Normal 2 2 2 2 2 2 2 2 2 2 2 2 2 50" xfId="5296"/>
    <cellStyle name="Normal 2 2 2 2 2 2 2 2 2 2 2 2 2 51" xfId="5297"/>
    <cellStyle name="Normal 2 2 2 2 2 2 2 2 2 2 2 2 2 52" xfId="5298"/>
    <cellStyle name="Normal 2 2 2 2 2 2 2 2 2 2 2 2 2 53" xfId="5299"/>
    <cellStyle name="Normal 2 2 2 2 2 2 2 2 2 2 2 2 2 54" xfId="5300"/>
    <cellStyle name="Normal 2 2 2 2 2 2 2 2 2 2 2 2 2 55" xfId="5301"/>
    <cellStyle name="Normal 2 2 2 2 2 2 2 2 2 2 2 2 2 56" xfId="5302"/>
    <cellStyle name="Normal 2 2 2 2 2 2 2 2 2 2 2 2 2 57" xfId="5303"/>
    <cellStyle name="Normal 2 2 2 2 2 2 2 2 2 2 2 2 2 58" xfId="5304"/>
    <cellStyle name="Normal 2 2 2 2 2 2 2 2 2 2 2 2 2 59" xfId="5305"/>
    <cellStyle name="Normal 2 2 2 2 2 2 2 2 2 2 2 2 2 6" xfId="5306"/>
    <cellStyle name="Normal 2 2 2 2 2 2 2 2 2 2 2 2 2 60" xfId="5307"/>
    <cellStyle name="Normal 2 2 2 2 2 2 2 2 2 2 2 2 2 61" xfId="5308"/>
    <cellStyle name="Normal 2 2 2 2 2 2 2 2 2 2 2 2 2 62" xfId="5309"/>
    <cellStyle name="Normal 2 2 2 2 2 2 2 2 2 2 2 2 2 63" xfId="5310"/>
    <cellStyle name="Normal 2 2 2 2 2 2 2 2 2 2 2 2 2 64" xfId="5311"/>
    <cellStyle name="Normal 2 2 2 2 2 2 2 2 2 2 2 2 2 65" xfId="5312"/>
    <cellStyle name="Normal 2 2 2 2 2 2 2 2 2 2 2 2 2 66" xfId="7991"/>
    <cellStyle name="Normal 2 2 2 2 2 2 2 2 2 2 2 2 2 67" xfId="9985"/>
    <cellStyle name="Normal 2 2 2 2 2 2 2 2 2 2 2 2 2 68" xfId="13126"/>
    <cellStyle name="Normal 2 2 2 2 2 2 2 2 2 2 2 2 2 69" xfId="16233"/>
    <cellStyle name="Normal 2 2 2 2 2 2 2 2 2 2 2 2 2 7" xfId="5313"/>
    <cellStyle name="Normal 2 2 2 2 2 2 2 2 2 2 2 2 2 70" xfId="19277"/>
    <cellStyle name="Normal 2 2 2 2 2 2 2 2 2 2 2 2 2 71" xfId="22280"/>
    <cellStyle name="Normal 2 2 2 2 2 2 2 2 2 2 2 2 2 72" xfId="31680"/>
    <cellStyle name="Normal 2 2 2 2 2 2 2 2 2 2 2 2 2 73" xfId="33267"/>
    <cellStyle name="Normal 2 2 2 2 2 2 2 2 2 2 2 2 2 74" xfId="35400"/>
    <cellStyle name="Normal 2 2 2 2 2 2 2 2 2 2 2 2 2 8" xfId="5314"/>
    <cellStyle name="Normal 2 2 2 2 2 2 2 2 2 2 2 2 2 9" xfId="5315"/>
    <cellStyle name="Normal 2 2 2 2 2 2 2 2 2 2 2 2 2_Tabla M" xfId="36319"/>
    <cellStyle name="Normal 2 2 2 2 2 2 2 2 2 2 2 2 20" xfId="5316"/>
    <cellStyle name="Normal 2 2 2 2 2 2 2 2 2 2 2 2 20 10" xfId="12461"/>
    <cellStyle name="Normal 2 2 2 2 2 2 2 2 2 2 2 2 20 2" xfId="9915"/>
    <cellStyle name="Normal 2 2 2 2 2 2 2 2 2 2 2 2 20 3" xfId="13056"/>
    <cellStyle name="Normal 2 2 2 2 2 2 2 2 2 2 2 2 20 4" xfId="16164"/>
    <cellStyle name="Normal 2 2 2 2 2 2 2 2 2 2 2 2 20 5" xfId="19209"/>
    <cellStyle name="Normal 2 2 2 2 2 2 2 2 2 2 2 2 20 6" xfId="22212"/>
    <cellStyle name="Normal 2 2 2 2 2 2 2 2 2 2 2 2 20 7" xfId="24996"/>
    <cellStyle name="Normal 2 2 2 2 2 2 2 2 2 2 2 2 20 8" xfId="32402"/>
    <cellStyle name="Normal 2 2 2 2 2 2 2 2 2 2 2 2 20 9" xfId="33823"/>
    <cellStyle name="Normal 2 2 2 2 2 2 2 2 2 2 2 2 20_Tabla M" xfId="37321"/>
    <cellStyle name="Normal 2 2 2 2 2 2 2 2 2 2 2 2 21" xfId="5317"/>
    <cellStyle name="Normal 2 2 2 2 2 2 2 2 2 2 2 2 21 10" xfId="35673"/>
    <cellStyle name="Normal 2 2 2 2 2 2 2 2 2 2 2 2 21 2" xfId="9916"/>
    <cellStyle name="Normal 2 2 2 2 2 2 2 2 2 2 2 2 21 3" xfId="13057"/>
    <cellStyle name="Normal 2 2 2 2 2 2 2 2 2 2 2 2 21 4" xfId="16165"/>
    <cellStyle name="Normal 2 2 2 2 2 2 2 2 2 2 2 2 21 5" xfId="19210"/>
    <cellStyle name="Normal 2 2 2 2 2 2 2 2 2 2 2 2 21 6" xfId="22213"/>
    <cellStyle name="Normal 2 2 2 2 2 2 2 2 2 2 2 2 21 7" xfId="24997"/>
    <cellStyle name="Normal 2 2 2 2 2 2 2 2 2 2 2 2 21 8" xfId="31448"/>
    <cellStyle name="Normal 2 2 2 2 2 2 2 2 2 2 2 2 21 9" xfId="33063"/>
    <cellStyle name="Normal 2 2 2 2 2 2 2 2 2 2 2 2 21_Tabla M" xfId="37322"/>
    <cellStyle name="Normal 2 2 2 2 2 2 2 2 2 2 2 2 22" xfId="5318"/>
    <cellStyle name="Normal 2 2 2 2 2 2 2 2 2 2 2 2 22 10" xfId="35255"/>
    <cellStyle name="Normal 2 2 2 2 2 2 2 2 2 2 2 2 22 2" xfId="9917"/>
    <cellStyle name="Normal 2 2 2 2 2 2 2 2 2 2 2 2 22 3" xfId="13058"/>
    <cellStyle name="Normal 2 2 2 2 2 2 2 2 2 2 2 2 22 4" xfId="16166"/>
    <cellStyle name="Normal 2 2 2 2 2 2 2 2 2 2 2 2 22 5" xfId="19211"/>
    <cellStyle name="Normal 2 2 2 2 2 2 2 2 2 2 2 2 22 6" xfId="22214"/>
    <cellStyle name="Normal 2 2 2 2 2 2 2 2 2 2 2 2 22 7" xfId="24998"/>
    <cellStyle name="Normal 2 2 2 2 2 2 2 2 2 2 2 2 22 8" xfId="30340"/>
    <cellStyle name="Normal 2 2 2 2 2 2 2 2 2 2 2 2 22 9" xfId="27012"/>
    <cellStyle name="Normal 2 2 2 2 2 2 2 2 2 2 2 2 22_Tabla M" xfId="37323"/>
    <cellStyle name="Normal 2 2 2 2 2 2 2 2 2 2 2 2 23" xfId="5319"/>
    <cellStyle name="Normal 2 2 2 2 2 2 2 2 2 2 2 2 23 10" xfId="34802"/>
    <cellStyle name="Normal 2 2 2 2 2 2 2 2 2 2 2 2 23 2" xfId="9918"/>
    <cellStyle name="Normal 2 2 2 2 2 2 2 2 2 2 2 2 23 3" xfId="13059"/>
    <cellStyle name="Normal 2 2 2 2 2 2 2 2 2 2 2 2 23 4" xfId="16167"/>
    <cellStyle name="Normal 2 2 2 2 2 2 2 2 2 2 2 2 23 5" xfId="19212"/>
    <cellStyle name="Normal 2 2 2 2 2 2 2 2 2 2 2 2 23 6" xfId="22215"/>
    <cellStyle name="Normal 2 2 2 2 2 2 2 2 2 2 2 2 23 7" xfId="24999"/>
    <cellStyle name="Normal 2 2 2 2 2 2 2 2 2 2 2 2 23 8" xfId="29174"/>
    <cellStyle name="Normal 2 2 2 2 2 2 2 2 2 2 2 2 23 9" xfId="28387"/>
    <cellStyle name="Normal 2 2 2 2 2 2 2 2 2 2 2 2 23_Tabla M" xfId="37324"/>
    <cellStyle name="Normal 2 2 2 2 2 2 2 2 2 2 2 2 24" xfId="5320"/>
    <cellStyle name="Normal 2 2 2 2 2 2 2 2 2 2 2 2 24 10" xfId="34351"/>
    <cellStyle name="Normal 2 2 2 2 2 2 2 2 2 2 2 2 24 2" xfId="9919"/>
    <cellStyle name="Normal 2 2 2 2 2 2 2 2 2 2 2 2 24 3" xfId="13060"/>
    <cellStyle name="Normal 2 2 2 2 2 2 2 2 2 2 2 2 24 4" xfId="16168"/>
    <cellStyle name="Normal 2 2 2 2 2 2 2 2 2 2 2 2 24 5" xfId="19213"/>
    <cellStyle name="Normal 2 2 2 2 2 2 2 2 2 2 2 2 24 6" xfId="22216"/>
    <cellStyle name="Normal 2 2 2 2 2 2 2 2 2 2 2 2 24 7" xfId="25000"/>
    <cellStyle name="Normal 2 2 2 2 2 2 2 2 2 2 2 2 24 8" xfId="28044"/>
    <cellStyle name="Normal 2 2 2 2 2 2 2 2 2 2 2 2 24 9" xfId="31925"/>
    <cellStyle name="Normal 2 2 2 2 2 2 2 2 2 2 2 2 24_Tabla M" xfId="37325"/>
    <cellStyle name="Normal 2 2 2 2 2 2 2 2 2 2 2 2 25" xfId="5321"/>
    <cellStyle name="Normal 2 2 2 2 2 2 2 2 2 2 2 2 25 10" xfId="25498"/>
    <cellStyle name="Normal 2 2 2 2 2 2 2 2 2 2 2 2 25 2" xfId="9920"/>
    <cellStyle name="Normal 2 2 2 2 2 2 2 2 2 2 2 2 25 3" xfId="13061"/>
    <cellStyle name="Normal 2 2 2 2 2 2 2 2 2 2 2 2 25 4" xfId="16169"/>
    <cellStyle name="Normal 2 2 2 2 2 2 2 2 2 2 2 2 25 5" xfId="19214"/>
    <cellStyle name="Normal 2 2 2 2 2 2 2 2 2 2 2 2 25 6" xfId="22217"/>
    <cellStyle name="Normal 2 2 2 2 2 2 2 2 2 2 2 2 25 7" xfId="25001"/>
    <cellStyle name="Normal 2 2 2 2 2 2 2 2 2 2 2 2 25 8" xfId="32401"/>
    <cellStyle name="Normal 2 2 2 2 2 2 2 2 2 2 2 2 25 9" xfId="33822"/>
    <cellStyle name="Normal 2 2 2 2 2 2 2 2 2 2 2 2 25_Tabla M" xfId="37326"/>
    <cellStyle name="Normal 2 2 2 2 2 2 2 2 2 2 2 2 26" xfId="5322"/>
    <cellStyle name="Normal 2 2 2 2 2 2 2 2 2 2 2 2 26 10" xfId="29773"/>
    <cellStyle name="Normal 2 2 2 2 2 2 2 2 2 2 2 2 26 2" xfId="9921"/>
    <cellStyle name="Normal 2 2 2 2 2 2 2 2 2 2 2 2 26 3" xfId="13062"/>
    <cellStyle name="Normal 2 2 2 2 2 2 2 2 2 2 2 2 26 4" xfId="16170"/>
    <cellStyle name="Normal 2 2 2 2 2 2 2 2 2 2 2 2 26 5" xfId="19215"/>
    <cellStyle name="Normal 2 2 2 2 2 2 2 2 2 2 2 2 26 6" xfId="22218"/>
    <cellStyle name="Normal 2 2 2 2 2 2 2 2 2 2 2 2 26 7" xfId="25002"/>
    <cellStyle name="Normal 2 2 2 2 2 2 2 2 2 2 2 2 26 8" xfId="31447"/>
    <cellStyle name="Normal 2 2 2 2 2 2 2 2 2 2 2 2 26 9" xfId="33062"/>
    <cellStyle name="Normal 2 2 2 2 2 2 2 2 2 2 2 2 26_Tabla M" xfId="37327"/>
    <cellStyle name="Normal 2 2 2 2 2 2 2 2 2 2 2 2 27" xfId="5323"/>
    <cellStyle name="Normal 2 2 2 2 2 2 2 2 2 2 2 2 27 10" xfId="27612"/>
    <cellStyle name="Normal 2 2 2 2 2 2 2 2 2 2 2 2 27 2" xfId="9922"/>
    <cellStyle name="Normal 2 2 2 2 2 2 2 2 2 2 2 2 27 3" xfId="13063"/>
    <cellStyle name="Normal 2 2 2 2 2 2 2 2 2 2 2 2 27 4" xfId="16171"/>
    <cellStyle name="Normal 2 2 2 2 2 2 2 2 2 2 2 2 27 5" xfId="19216"/>
    <cellStyle name="Normal 2 2 2 2 2 2 2 2 2 2 2 2 27 6" xfId="22219"/>
    <cellStyle name="Normal 2 2 2 2 2 2 2 2 2 2 2 2 27 7" xfId="25003"/>
    <cellStyle name="Normal 2 2 2 2 2 2 2 2 2 2 2 2 27 8" xfId="30339"/>
    <cellStyle name="Normal 2 2 2 2 2 2 2 2 2 2 2 2 27 9" xfId="27384"/>
    <cellStyle name="Normal 2 2 2 2 2 2 2 2 2 2 2 2 27_Tabla M" xfId="37328"/>
    <cellStyle name="Normal 2 2 2 2 2 2 2 2 2 2 2 2 28" xfId="5324"/>
    <cellStyle name="Normal 2 2 2 2 2 2 2 2 2 2 2 2 28 10" xfId="35769"/>
    <cellStyle name="Normal 2 2 2 2 2 2 2 2 2 2 2 2 28 2" xfId="9923"/>
    <cellStyle name="Normal 2 2 2 2 2 2 2 2 2 2 2 2 28 3" xfId="13064"/>
    <cellStyle name="Normal 2 2 2 2 2 2 2 2 2 2 2 2 28 4" xfId="16172"/>
    <cellStyle name="Normal 2 2 2 2 2 2 2 2 2 2 2 2 28 5" xfId="19217"/>
    <cellStyle name="Normal 2 2 2 2 2 2 2 2 2 2 2 2 28 6" xfId="22220"/>
    <cellStyle name="Normal 2 2 2 2 2 2 2 2 2 2 2 2 28 7" xfId="25004"/>
    <cellStyle name="Normal 2 2 2 2 2 2 2 2 2 2 2 2 28 8" xfId="29173"/>
    <cellStyle name="Normal 2 2 2 2 2 2 2 2 2 2 2 2 28 9" xfId="29518"/>
    <cellStyle name="Normal 2 2 2 2 2 2 2 2 2 2 2 2 28_Tabla M" xfId="37329"/>
    <cellStyle name="Normal 2 2 2 2 2 2 2 2 2 2 2 2 29" xfId="5325"/>
    <cellStyle name="Normal 2 2 2 2 2 2 2 2 2 2 2 2 29 10" xfId="35254"/>
    <cellStyle name="Normal 2 2 2 2 2 2 2 2 2 2 2 2 29 2" xfId="9924"/>
    <cellStyle name="Normal 2 2 2 2 2 2 2 2 2 2 2 2 29 3" xfId="13065"/>
    <cellStyle name="Normal 2 2 2 2 2 2 2 2 2 2 2 2 29 4" xfId="16173"/>
    <cellStyle name="Normal 2 2 2 2 2 2 2 2 2 2 2 2 29 5" xfId="19218"/>
    <cellStyle name="Normal 2 2 2 2 2 2 2 2 2 2 2 2 29 6" xfId="22221"/>
    <cellStyle name="Normal 2 2 2 2 2 2 2 2 2 2 2 2 29 7" xfId="25005"/>
    <cellStyle name="Normal 2 2 2 2 2 2 2 2 2 2 2 2 29 8" xfId="28043"/>
    <cellStyle name="Normal 2 2 2 2 2 2 2 2 2 2 2 2 29 9" xfId="27509"/>
    <cellStyle name="Normal 2 2 2 2 2 2 2 2 2 2 2 2 29_Tabla M" xfId="37330"/>
    <cellStyle name="Normal 2 2 2 2 2 2 2 2 2 2 2 2 3" xfId="5326"/>
    <cellStyle name="Normal 2 2 2 2 2 2 2 2 2 2 2 2 3 10" xfId="34801"/>
    <cellStyle name="Normal 2 2 2 2 2 2 2 2 2 2 2 2 3 2" xfId="9925"/>
    <cellStyle name="Normal 2 2 2 2 2 2 2 2 2 2 2 2 3 3" xfId="13066"/>
    <cellStyle name="Normal 2 2 2 2 2 2 2 2 2 2 2 2 3 4" xfId="16174"/>
    <cellStyle name="Normal 2 2 2 2 2 2 2 2 2 2 2 2 3 5" xfId="19219"/>
    <cellStyle name="Normal 2 2 2 2 2 2 2 2 2 2 2 2 3 6" xfId="22222"/>
    <cellStyle name="Normal 2 2 2 2 2 2 2 2 2 2 2 2 3 7" xfId="25006"/>
    <cellStyle name="Normal 2 2 2 2 2 2 2 2 2 2 2 2 3 8" xfId="32400"/>
    <cellStyle name="Normal 2 2 2 2 2 2 2 2 2 2 2 2 3 9" xfId="33821"/>
    <cellStyle name="Normal 2 2 2 2 2 2 2 2 2 2 2 2 3_Tabla M" xfId="37331"/>
    <cellStyle name="Normal 2 2 2 2 2 2 2 2 2 2 2 2 30" xfId="5327"/>
    <cellStyle name="Normal 2 2 2 2 2 2 2 2 2 2 2 2 30 10" xfId="34350"/>
    <cellStyle name="Normal 2 2 2 2 2 2 2 2 2 2 2 2 30 2" xfId="9926"/>
    <cellStyle name="Normal 2 2 2 2 2 2 2 2 2 2 2 2 30 3" xfId="13067"/>
    <cellStyle name="Normal 2 2 2 2 2 2 2 2 2 2 2 2 30 4" xfId="16175"/>
    <cellStyle name="Normal 2 2 2 2 2 2 2 2 2 2 2 2 30 5" xfId="19220"/>
    <cellStyle name="Normal 2 2 2 2 2 2 2 2 2 2 2 2 30 6" xfId="22223"/>
    <cellStyle name="Normal 2 2 2 2 2 2 2 2 2 2 2 2 30 7" xfId="25007"/>
    <cellStyle name="Normal 2 2 2 2 2 2 2 2 2 2 2 2 30 8" xfId="31446"/>
    <cellStyle name="Normal 2 2 2 2 2 2 2 2 2 2 2 2 30 9" xfId="33061"/>
    <cellStyle name="Normal 2 2 2 2 2 2 2 2 2 2 2 2 30_Tabla M" xfId="37332"/>
    <cellStyle name="Normal 2 2 2 2 2 2 2 2 2 2 2 2 31" xfId="5328"/>
    <cellStyle name="Normal 2 2 2 2 2 2 2 2 2 2 2 2 31 10" xfId="29669"/>
    <cellStyle name="Normal 2 2 2 2 2 2 2 2 2 2 2 2 31 2" xfId="9927"/>
    <cellStyle name="Normal 2 2 2 2 2 2 2 2 2 2 2 2 31 3" xfId="13068"/>
    <cellStyle name="Normal 2 2 2 2 2 2 2 2 2 2 2 2 31 4" xfId="16176"/>
    <cellStyle name="Normal 2 2 2 2 2 2 2 2 2 2 2 2 31 5" xfId="19221"/>
    <cellStyle name="Normal 2 2 2 2 2 2 2 2 2 2 2 2 31 6" xfId="22224"/>
    <cellStyle name="Normal 2 2 2 2 2 2 2 2 2 2 2 2 31 7" xfId="25008"/>
    <cellStyle name="Normal 2 2 2 2 2 2 2 2 2 2 2 2 31 8" xfId="30338"/>
    <cellStyle name="Normal 2 2 2 2 2 2 2 2 2 2 2 2 31 9" xfId="28527"/>
    <cellStyle name="Normal 2 2 2 2 2 2 2 2 2 2 2 2 31_Tabla M" xfId="37333"/>
    <cellStyle name="Normal 2 2 2 2 2 2 2 2 2 2 2 2 32" xfId="5329"/>
    <cellStyle name="Normal 2 2 2 2 2 2 2 2 2 2 2 2 32 10" xfId="29779"/>
    <cellStyle name="Normal 2 2 2 2 2 2 2 2 2 2 2 2 32 2" xfId="9928"/>
    <cellStyle name="Normal 2 2 2 2 2 2 2 2 2 2 2 2 32 3" xfId="13069"/>
    <cellStyle name="Normal 2 2 2 2 2 2 2 2 2 2 2 2 32 4" xfId="16177"/>
    <cellStyle name="Normal 2 2 2 2 2 2 2 2 2 2 2 2 32 5" xfId="19222"/>
    <cellStyle name="Normal 2 2 2 2 2 2 2 2 2 2 2 2 32 6" xfId="22225"/>
    <cellStyle name="Normal 2 2 2 2 2 2 2 2 2 2 2 2 32 7" xfId="25009"/>
    <cellStyle name="Normal 2 2 2 2 2 2 2 2 2 2 2 2 32 8" xfId="29172"/>
    <cellStyle name="Normal 2 2 2 2 2 2 2 2 2 2 2 2 32 9" xfId="30679"/>
    <cellStyle name="Normal 2 2 2 2 2 2 2 2 2 2 2 2 32_Tabla M" xfId="37334"/>
    <cellStyle name="Normal 2 2 2 2 2 2 2 2 2 2 2 2 33" xfId="5330"/>
    <cellStyle name="Normal 2 2 2 2 2 2 2 2 2 2 2 2 33 10" xfId="33435"/>
    <cellStyle name="Normal 2 2 2 2 2 2 2 2 2 2 2 2 33 2" xfId="9929"/>
    <cellStyle name="Normal 2 2 2 2 2 2 2 2 2 2 2 2 33 3" xfId="13070"/>
    <cellStyle name="Normal 2 2 2 2 2 2 2 2 2 2 2 2 33 4" xfId="16178"/>
    <cellStyle name="Normal 2 2 2 2 2 2 2 2 2 2 2 2 33 5" xfId="19223"/>
    <cellStyle name="Normal 2 2 2 2 2 2 2 2 2 2 2 2 33 6" xfId="22226"/>
    <cellStyle name="Normal 2 2 2 2 2 2 2 2 2 2 2 2 33 7" xfId="25010"/>
    <cellStyle name="Normal 2 2 2 2 2 2 2 2 2 2 2 2 33 8" xfId="28042"/>
    <cellStyle name="Normal 2 2 2 2 2 2 2 2 2 2 2 2 33 9" xfId="28643"/>
    <cellStyle name="Normal 2 2 2 2 2 2 2 2 2 2 2 2 33_Tabla M" xfId="37335"/>
    <cellStyle name="Normal 2 2 2 2 2 2 2 2 2 2 2 2 34" xfId="5331"/>
    <cellStyle name="Normal 2 2 2 2 2 2 2 2 2 2 2 2 34 10" xfId="35859"/>
    <cellStyle name="Normal 2 2 2 2 2 2 2 2 2 2 2 2 34 2" xfId="9930"/>
    <cellStyle name="Normal 2 2 2 2 2 2 2 2 2 2 2 2 34 3" xfId="13071"/>
    <cellStyle name="Normal 2 2 2 2 2 2 2 2 2 2 2 2 34 4" xfId="16179"/>
    <cellStyle name="Normal 2 2 2 2 2 2 2 2 2 2 2 2 34 5" xfId="19224"/>
    <cellStyle name="Normal 2 2 2 2 2 2 2 2 2 2 2 2 34 6" xfId="22227"/>
    <cellStyle name="Normal 2 2 2 2 2 2 2 2 2 2 2 2 34 7" xfId="25011"/>
    <cellStyle name="Normal 2 2 2 2 2 2 2 2 2 2 2 2 34 8" xfId="32399"/>
    <cellStyle name="Normal 2 2 2 2 2 2 2 2 2 2 2 2 34 9" xfId="33820"/>
    <cellStyle name="Normal 2 2 2 2 2 2 2 2 2 2 2 2 34_Tabla M" xfId="37336"/>
    <cellStyle name="Normal 2 2 2 2 2 2 2 2 2 2 2 2 35" xfId="5332"/>
    <cellStyle name="Normal 2 2 2 2 2 2 2 2 2 2 2 2 35 10" xfId="35253"/>
    <cellStyle name="Normal 2 2 2 2 2 2 2 2 2 2 2 2 35 2" xfId="9931"/>
    <cellStyle name="Normal 2 2 2 2 2 2 2 2 2 2 2 2 35 3" xfId="13072"/>
    <cellStyle name="Normal 2 2 2 2 2 2 2 2 2 2 2 2 35 4" xfId="16180"/>
    <cellStyle name="Normal 2 2 2 2 2 2 2 2 2 2 2 2 35 5" xfId="19225"/>
    <cellStyle name="Normal 2 2 2 2 2 2 2 2 2 2 2 2 35 6" xfId="22228"/>
    <cellStyle name="Normal 2 2 2 2 2 2 2 2 2 2 2 2 35 7" xfId="25012"/>
    <cellStyle name="Normal 2 2 2 2 2 2 2 2 2 2 2 2 35 8" xfId="31445"/>
    <cellStyle name="Normal 2 2 2 2 2 2 2 2 2 2 2 2 35 9" xfId="33060"/>
    <cellStyle name="Normal 2 2 2 2 2 2 2 2 2 2 2 2 35_Tabla M" xfId="37337"/>
    <cellStyle name="Normal 2 2 2 2 2 2 2 2 2 2 2 2 36" xfId="5333"/>
    <cellStyle name="Normal 2 2 2 2 2 2 2 2 2 2 2 2 36 10" xfId="34800"/>
    <cellStyle name="Normal 2 2 2 2 2 2 2 2 2 2 2 2 36 2" xfId="9932"/>
    <cellStyle name="Normal 2 2 2 2 2 2 2 2 2 2 2 2 36 3" xfId="13073"/>
    <cellStyle name="Normal 2 2 2 2 2 2 2 2 2 2 2 2 36 4" xfId="16181"/>
    <cellStyle name="Normal 2 2 2 2 2 2 2 2 2 2 2 2 36 5" xfId="19226"/>
    <cellStyle name="Normal 2 2 2 2 2 2 2 2 2 2 2 2 36 6" xfId="22229"/>
    <cellStyle name="Normal 2 2 2 2 2 2 2 2 2 2 2 2 36 7" xfId="25013"/>
    <cellStyle name="Normal 2 2 2 2 2 2 2 2 2 2 2 2 36 8" xfId="30337"/>
    <cellStyle name="Normal 2 2 2 2 2 2 2 2 2 2 2 2 36 9" xfId="29675"/>
    <cellStyle name="Normal 2 2 2 2 2 2 2 2 2 2 2 2 36_Tabla M" xfId="37338"/>
    <cellStyle name="Normal 2 2 2 2 2 2 2 2 2 2 2 2 37" xfId="5334"/>
    <cellStyle name="Normal 2 2 2 2 2 2 2 2 2 2 2 2 37 10" xfId="34349"/>
    <cellStyle name="Normal 2 2 2 2 2 2 2 2 2 2 2 2 37 2" xfId="9933"/>
    <cellStyle name="Normal 2 2 2 2 2 2 2 2 2 2 2 2 37 3" xfId="13074"/>
    <cellStyle name="Normal 2 2 2 2 2 2 2 2 2 2 2 2 37 4" xfId="16182"/>
    <cellStyle name="Normal 2 2 2 2 2 2 2 2 2 2 2 2 37 5" xfId="19227"/>
    <cellStyle name="Normal 2 2 2 2 2 2 2 2 2 2 2 2 37 6" xfId="22230"/>
    <cellStyle name="Normal 2 2 2 2 2 2 2 2 2 2 2 2 37 7" xfId="25014"/>
    <cellStyle name="Normal 2 2 2 2 2 2 2 2 2 2 2 2 37 8" xfId="29171"/>
    <cellStyle name="Normal 2 2 2 2 2 2 2 2 2 2 2 2 37 9" xfId="31794"/>
    <cellStyle name="Normal 2 2 2 2 2 2 2 2 2 2 2 2 37_Tabla M" xfId="37339"/>
    <cellStyle name="Normal 2 2 2 2 2 2 2 2 2 2 2 2 38" xfId="5335"/>
    <cellStyle name="Normal 2 2 2 2 2 2 2 2 2 2 2 2 38 10" xfId="27194"/>
    <cellStyle name="Normal 2 2 2 2 2 2 2 2 2 2 2 2 38 2" xfId="9934"/>
    <cellStyle name="Normal 2 2 2 2 2 2 2 2 2 2 2 2 38 3" xfId="13075"/>
    <cellStyle name="Normal 2 2 2 2 2 2 2 2 2 2 2 2 38 4" xfId="16183"/>
    <cellStyle name="Normal 2 2 2 2 2 2 2 2 2 2 2 2 38 5" xfId="19228"/>
    <cellStyle name="Normal 2 2 2 2 2 2 2 2 2 2 2 2 38 6" xfId="22231"/>
    <cellStyle name="Normal 2 2 2 2 2 2 2 2 2 2 2 2 38 7" xfId="25015"/>
    <cellStyle name="Normal 2 2 2 2 2 2 2 2 2 2 2 2 38 8" xfId="28041"/>
    <cellStyle name="Normal 2 2 2 2 2 2 2 2 2 2 2 2 38 9" xfId="29803"/>
    <cellStyle name="Normal 2 2 2 2 2 2 2 2 2 2 2 2 38_Tabla M" xfId="37340"/>
    <cellStyle name="Normal 2 2 2 2 2 2 2 2 2 2 2 2 39" xfId="5336"/>
    <cellStyle name="Normal 2 2 2 2 2 2 2 2 2 2 2 2 39 10" xfId="33362"/>
    <cellStyle name="Normal 2 2 2 2 2 2 2 2 2 2 2 2 39 2" xfId="9935"/>
    <cellStyle name="Normal 2 2 2 2 2 2 2 2 2 2 2 2 39 3" xfId="13076"/>
    <cellStyle name="Normal 2 2 2 2 2 2 2 2 2 2 2 2 39 4" xfId="16184"/>
    <cellStyle name="Normal 2 2 2 2 2 2 2 2 2 2 2 2 39 5" xfId="19229"/>
    <cellStyle name="Normal 2 2 2 2 2 2 2 2 2 2 2 2 39 6" xfId="22232"/>
    <cellStyle name="Normal 2 2 2 2 2 2 2 2 2 2 2 2 39 7" xfId="25016"/>
    <cellStyle name="Normal 2 2 2 2 2 2 2 2 2 2 2 2 39 8" xfId="32398"/>
    <cellStyle name="Normal 2 2 2 2 2 2 2 2 2 2 2 2 39 9" xfId="33819"/>
    <cellStyle name="Normal 2 2 2 2 2 2 2 2 2 2 2 2 39_Tabla M" xfId="37341"/>
    <cellStyle name="Normal 2 2 2 2 2 2 2 2 2 2 2 2 4" xfId="5337"/>
    <cellStyle name="Normal 2 2 2 2 2 2 2 2 2 2 2 2 4 10" xfId="25440"/>
    <cellStyle name="Normal 2 2 2 2 2 2 2 2 2 2 2 2 4 2" xfId="9936"/>
    <cellStyle name="Normal 2 2 2 2 2 2 2 2 2 2 2 2 4 3" xfId="13077"/>
    <cellStyle name="Normal 2 2 2 2 2 2 2 2 2 2 2 2 4 4" xfId="16185"/>
    <cellStyle name="Normal 2 2 2 2 2 2 2 2 2 2 2 2 4 5" xfId="19230"/>
    <cellStyle name="Normal 2 2 2 2 2 2 2 2 2 2 2 2 4 6" xfId="22233"/>
    <cellStyle name="Normal 2 2 2 2 2 2 2 2 2 2 2 2 4 7" xfId="25017"/>
    <cellStyle name="Normal 2 2 2 2 2 2 2 2 2 2 2 2 4 8" xfId="31444"/>
    <cellStyle name="Normal 2 2 2 2 2 2 2 2 2 2 2 2 4 9" xfId="33059"/>
    <cellStyle name="Normal 2 2 2 2 2 2 2 2 2 2 2 2 4_Tabla M" xfId="37342"/>
    <cellStyle name="Normal 2 2 2 2 2 2 2 2 2 2 2 2 40" xfId="5338"/>
    <cellStyle name="Normal 2 2 2 2 2 2 2 2 2 2 2 2 40 10" xfId="35498"/>
    <cellStyle name="Normal 2 2 2 2 2 2 2 2 2 2 2 2 40 2" xfId="9937"/>
    <cellStyle name="Normal 2 2 2 2 2 2 2 2 2 2 2 2 40 3" xfId="13078"/>
    <cellStyle name="Normal 2 2 2 2 2 2 2 2 2 2 2 2 40 4" xfId="16186"/>
    <cellStyle name="Normal 2 2 2 2 2 2 2 2 2 2 2 2 40 5" xfId="19231"/>
    <cellStyle name="Normal 2 2 2 2 2 2 2 2 2 2 2 2 40 6" xfId="22234"/>
    <cellStyle name="Normal 2 2 2 2 2 2 2 2 2 2 2 2 40 7" xfId="25018"/>
    <cellStyle name="Normal 2 2 2 2 2 2 2 2 2 2 2 2 40 8" xfId="30336"/>
    <cellStyle name="Normal 2 2 2 2 2 2 2 2 2 2 2 2 40 9" xfId="30824"/>
    <cellStyle name="Normal 2 2 2 2 2 2 2 2 2 2 2 2 40_Tabla M" xfId="37343"/>
    <cellStyle name="Normal 2 2 2 2 2 2 2 2 2 2 2 2 41" xfId="5339"/>
    <cellStyle name="Normal 2 2 2 2 2 2 2 2 2 2 2 2 41 10" xfId="35252"/>
    <cellStyle name="Normal 2 2 2 2 2 2 2 2 2 2 2 2 41 2" xfId="9938"/>
    <cellStyle name="Normal 2 2 2 2 2 2 2 2 2 2 2 2 41 3" xfId="13079"/>
    <cellStyle name="Normal 2 2 2 2 2 2 2 2 2 2 2 2 41 4" xfId="16187"/>
    <cellStyle name="Normal 2 2 2 2 2 2 2 2 2 2 2 2 41 5" xfId="19232"/>
    <cellStyle name="Normal 2 2 2 2 2 2 2 2 2 2 2 2 41 6" xfId="22235"/>
    <cellStyle name="Normal 2 2 2 2 2 2 2 2 2 2 2 2 41 7" xfId="25019"/>
    <cellStyle name="Normal 2 2 2 2 2 2 2 2 2 2 2 2 41 8" xfId="29170"/>
    <cellStyle name="Normal 2 2 2 2 2 2 2 2 2 2 2 2 41 9" xfId="27228"/>
    <cellStyle name="Normal 2 2 2 2 2 2 2 2 2 2 2 2 41_Tabla M" xfId="37344"/>
    <cellStyle name="Normal 2 2 2 2 2 2 2 2 2 2 2 2 42" xfId="5340"/>
    <cellStyle name="Normal 2 2 2 2 2 2 2 2 2 2 2 2 42 10" xfId="34799"/>
    <cellStyle name="Normal 2 2 2 2 2 2 2 2 2 2 2 2 42 2" xfId="9939"/>
    <cellStyle name="Normal 2 2 2 2 2 2 2 2 2 2 2 2 42 3" xfId="13080"/>
    <cellStyle name="Normal 2 2 2 2 2 2 2 2 2 2 2 2 42 4" xfId="16188"/>
    <cellStyle name="Normal 2 2 2 2 2 2 2 2 2 2 2 2 42 5" xfId="19233"/>
    <cellStyle name="Normal 2 2 2 2 2 2 2 2 2 2 2 2 42 6" xfId="22236"/>
    <cellStyle name="Normal 2 2 2 2 2 2 2 2 2 2 2 2 42 7" xfId="25020"/>
    <cellStyle name="Normal 2 2 2 2 2 2 2 2 2 2 2 2 42 8" xfId="28040"/>
    <cellStyle name="Normal 2 2 2 2 2 2 2 2 2 2 2 2 42 9" xfId="30931"/>
    <cellStyle name="Normal 2 2 2 2 2 2 2 2 2 2 2 2 42_Tabla M" xfId="37345"/>
    <cellStyle name="Normal 2 2 2 2 2 2 2 2 2 2 2 2 43" xfId="5341"/>
    <cellStyle name="Normal 2 2 2 2 2 2 2 2 2 2 2 2 43 10" xfId="34348"/>
    <cellStyle name="Normal 2 2 2 2 2 2 2 2 2 2 2 2 43 2" xfId="9940"/>
    <cellStyle name="Normal 2 2 2 2 2 2 2 2 2 2 2 2 43 3" xfId="13081"/>
    <cellStyle name="Normal 2 2 2 2 2 2 2 2 2 2 2 2 43 4" xfId="16189"/>
    <cellStyle name="Normal 2 2 2 2 2 2 2 2 2 2 2 2 43 5" xfId="19234"/>
    <cellStyle name="Normal 2 2 2 2 2 2 2 2 2 2 2 2 43 6" xfId="22237"/>
    <cellStyle name="Normal 2 2 2 2 2 2 2 2 2 2 2 2 43 7" xfId="25021"/>
    <cellStyle name="Normal 2 2 2 2 2 2 2 2 2 2 2 2 43 8" xfId="32397"/>
    <cellStyle name="Normal 2 2 2 2 2 2 2 2 2 2 2 2 43 9" xfId="33818"/>
    <cellStyle name="Normal 2 2 2 2 2 2 2 2 2 2 2 2 43_Tabla M" xfId="37346"/>
    <cellStyle name="Normal 2 2 2 2 2 2 2 2 2 2 2 2 44" xfId="5342"/>
    <cellStyle name="Normal 2 2 2 2 2 2 2 2 2 2 2 2 44 10" xfId="26904"/>
    <cellStyle name="Normal 2 2 2 2 2 2 2 2 2 2 2 2 44 2" xfId="9941"/>
    <cellStyle name="Normal 2 2 2 2 2 2 2 2 2 2 2 2 44 3" xfId="13082"/>
    <cellStyle name="Normal 2 2 2 2 2 2 2 2 2 2 2 2 44 4" xfId="16190"/>
    <cellStyle name="Normal 2 2 2 2 2 2 2 2 2 2 2 2 44 5" xfId="19235"/>
    <cellStyle name="Normal 2 2 2 2 2 2 2 2 2 2 2 2 44 6" xfId="22238"/>
    <cellStyle name="Normal 2 2 2 2 2 2 2 2 2 2 2 2 44 7" xfId="25022"/>
    <cellStyle name="Normal 2 2 2 2 2 2 2 2 2 2 2 2 44 8" xfId="31443"/>
    <cellStyle name="Normal 2 2 2 2 2 2 2 2 2 2 2 2 44 9" xfId="33058"/>
    <cellStyle name="Normal 2 2 2 2 2 2 2 2 2 2 2 2 44_Tabla M" xfId="37347"/>
    <cellStyle name="Normal 2 2 2 2 2 2 2 2 2 2 2 2 45" xfId="5343"/>
    <cellStyle name="Normal 2 2 2 2 2 2 2 2 2 2 2 2 45 10" xfId="29268"/>
    <cellStyle name="Normal 2 2 2 2 2 2 2 2 2 2 2 2 45 2" xfId="9942"/>
    <cellStyle name="Normal 2 2 2 2 2 2 2 2 2 2 2 2 45 3" xfId="13083"/>
    <cellStyle name="Normal 2 2 2 2 2 2 2 2 2 2 2 2 45 4" xfId="16191"/>
    <cellStyle name="Normal 2 2 2 2 2 2 2 2 2 2 2 2 45 5" xfId="19236"/>
    <cellStyle name="Normal 2 2 2 2 2 2 2 2 2 2 2 2 45 6" xfId="22239"/>
    <cellStyle name="Normal 2 2 2 2 2 2 2 2 2 2 2 2 45 7" xfId="25023"/>
    <cellStyle name="Normal 2 2 2 2 2 2 2 2 2 2 2 2 45 8" xfId="30335"/>
    <cellStyle name="Normal 2 2 2 2 2 2 2 2 2 2 2 2 45 9" xfId="27013"/>
    <cellStyle name="Normal 2 2 2 2 2 2 2 2 2 2 2 2 45_Tabla M" xfId="37348"/>
    <cellStyle name="Normal 2 2 2 2 2 2 2 2 2 2 2 2 46" xfId="5344"/>
    <cellStyle name="Normal 2 2 2 2 2 2 2 2 2 2 2 2 46 10" xfId="28511"/>
    <cellStyle name="Normal 2 2 2 2 2 2 2 2 2 2 2 2 46 2" xfId="9943"/>
    <cellStyle name="Normal 2 2 2 2 2 2 2 2 2 2 2 2 46 3" xfId="13084"/>
    <cellStyle name="Normal 2 2 2 2 2 2 2 2 2 2 2 2 46 4" xfId="16192"/>
    <cellStyle name="Normal 2 2 2 2 2 2 2 2 2 2 2 2 46 5" xfId="19237"/>
    <cellStyle name="Normal 2 2 2 2 2 2 2 2 2 2 2 2 46 6" xfId="22240"/>
    <cellStyle name="Normal 2 2 2 2 2 2 2 2 2 2 2 2 46 7" xfId="25024"/>
    <cellStyle name="Normal 2 2 2 2 2 2 2 2 2 2 2 2 46 8" xfId="29169"/>
    <cellStyle name="Normal 2 2 2 2 2 2 2 2 2 2 2 2 46 9" xfId="28388"/>
    <cellStyle name="Normal 2 2 2 2 2 2 2 2 2 2 2 2 46_Tabla M" xfId="37349"/>
    <cellStyle name="Normal 2 2 2 2 2 2 2 2 2 2 2 2 47" xfId="5345"/>
    <cellStyle name="Normal 2 2 2 2 2 2 2 2 2 2 2 2 47 10" xfId="35584"/>
    <cellStyle name="Normal 2 2 2 2 2 2 2 2 2 2 2 2 47 2" xfId="9944"/>
    <cellStyle name="Normal 2 2 2 2 2 2 2 2 2 2 2 2 47 3" xfId="13085"/>
    <cellStyle name="Normal 2 2 2 2 2 2 2 2 2 2 2 2 47 4" xfId="16193"/>
    <cellStyle name="Normal 2 2 2 2 2 2 2 2 2 2 2 2 47 5" xfId="19238"/>
    <cellStyle name="Normal 2 2 2 2 2 2 2 2 2 2 2 2 47 6" xfId="22241"/>
    <cellStyle name="Normal 2 2 2 2 2 2 2 2 2 2 2 2 47 7" xfId="25025"/>
    <cellStyle name="Normal 2 2 2 2 2 2 2 2 2 2 2 2 47 8" xfId="28039"/>
    <cellStyle name="Normal 2 2 2 2 2 2 2 2 2 2 2 2 47 9" xfId="31926"/>
    <cellStyle name="Normal 2 2 2 2 2 2 2 2 2 2 2 2 47_Tabla M" xfId="37350"/>
    <cellStyle name="Normal 2 2 2 2 2 2 2 2 2 2 2 2 48" xfId="5346"/>
    <cellStyle name="Normal 2 2 2 2 2 2 2 2 2 2 2 2 48 10" xfId="35251"/>
    <cellStyle name="Normal 2 2 2 2 2 2 2 2 2 2 2 2 48 2" xfId="9945"/>
    <cellStyle name="Normal 2 2 2 2 2 2 2 2 2 2 2 2 48 3" xfId="13086"/>
    <cellStyle name="Normal 2 2 2 2 2 2 2 2 2 2 2 2 48 4" xfId="16194"/>
    <cellStyle name="Normal 2 2 2 2 2 2 2 2 2 2 2 2 48 5" xfId="19239"/>
    <cellStyle name="Normal 2 2 2 2 2 2 2 2 2 2 2 2 48 6" xfId="22242"/>
    <cellStyle name="Normal 2 2 2 2 2 2 2 2 2 2 2 2 48 7" xfId="25026"/>
    <cellStyle name="Normal 2 2 2 2 2 2 2 2 2 2 2 2 48 8" xfId="32396"/>
    <cellStyle name="Normal 2 2 2 2 2 2 2 2 2 2 2 2 48 9" xfId="33817"/>
    <cellStyle name="Normal 2 2 2 2 2 2 2 2 2 2 2 2 48_Tabla M" xfId="37351"/>
    <cellStyle name="Normal 2 2 2 2 2 2 2 2 2 2 2 2 49" xfId="5347"/>
    <cellStyle name="Normal 2 2 2 2 2 2 2 2 2 2 2 2 49 10" xfId="34798"/>
    <cellStyle name="Normal 2 2 2 2 2 2 2 2 2 2 2 2 49 2" xfId="9946"/>
    <cellStyle name="Normal 2 2 2 2 2 2 2 2 2 2 2 2 49 3" xfId="13087"/>
    <cellStyle name="Normal 2 2 2 2 2 2 2 2 2 2 2 2 49 4" xfId="16195"/>
    <cellStyle name="Normal 2 2 2 2 2 2 2 2 2 2 2 2 49 5" xfId="19240"/>
    <cellStyle name="Normal 2 2 2 2 2 2 2 2 2 2 2 2 49 6" xfId="22243"/>
    <cellStyle name="Normal 2 2 2 2 2 2 2 2 2 2 2 2 49 7" xfId="25027"/>
    <cellStyle name="Normal 2 2 2 2 2 2 2 2 2 2 2 2 49 8" xfId="31442"/>
    <cellStyle name="Normal 2 2 2 2 2 2 2 2 2 2 2 2 49 9" xfId="33057"/>
    <cellStyle name="Normal 2 2 2 2 2 2 2 2 2 2 2 2 49_Tabla M" xfId="37352"/>
    <cellStyle name="Normal 2 2 2 2 2 2 2 2 2 2 2 2 5" xfId="5348"/>
    <cellStyle name="Normal 2 2 2 2 2 2 2 2 2 2 2 2 5 10" xfId="34347"/>
    <cellStyle name="Normal 2 2 2 2 2 2 2 2 2 2 2 2 5 2" xfId="9947"/>
    <cellStyle name="Normal 2 2 2 2 2 2 2 2 2 2 2 2 5 3" xfId="13088"/>
    <cellStyle name="Normal 2 2 2 2 2 2 2 2 2 2 2 2 5 4" xfId="16196"/>
    <cellStyle name="Normal 2 2 2 2 2 2 2 2 2 2 2 2 5 5" xfId="19241"/>
    <cellStyle name="Normal 2 2 2 2 2 2 2 2 2 2 2 2 5 6" xfId="22244"/>
    <cellStyle name="Normal 2 2 2 2 2 2 2 2 2 2 2 2 5 7" xfId="25028"/>
    <cellStyle name="Normal 2 2 2 2 2 2 2 2 2 2 2 2 5 8" xfId="30334"/>
    <cellStyle name="Normal 2 2 2 2 2 2 2 2 2 2 2 2 5 9" xfId="27383"/>
    <cellStyle name="Normal 2 2 2 2 2 2 2 2 2 2 2 2 5_Tabla M" xfId="37353"/>
    <cellStyle name="Normal 2 2 2 2 2 2 2 2 2 2 2 2 50" xfId="5349"/>
    <cellStyle name="Normal 2 2 2 2 2 2 2 2 2 2 2 2 50 10" xfId="27666"/>
    <cellStyle name="Normal 2 2 2 2 2 2 2 2 2 2 2 2 50 2" xfId="9948"/>
    <cellStyle name="Normal 2 2 2 2 2 2 2 2 2 2 2 2 50 3" xfId="13089"/>
    <cellStyle name="Normal 2 2 2 2 2 2 2 2 2 2 2 2 50 4" xfId="16197"/>
    <cellStyle name="Normal 2 2 2 2 2 2 2 2 2 2 2 2 50 5" xfId="19242"/>
    <cellStyle name="Normal 2 2 2 2 2 2 2 2 2 2 2 2 50 6" xfId="22245"/>
    <cellStyle name="Normal 2 2 2 2 2 2 2 2 2 2 2 2 50 7" xfId="25029"/>
    <cellStyle name="Normal 2 2 2 2 2 2 2 2 2 2 2 2 50 8" xfId="29168"/>
    <cellStyle name="Normal 2 2 2 2 2 2 2 2 2 2 2 2 50 9" xfId="29519"/>
    <cellStyle name="Normal 2 2 2 2 2 2 2 2 2 2 2 2 50_Tabla M" xfId="37354"/>
    <cellStyle name="Normal 2 2 2 2 2 2 2 2 2 2 2 2 51" xfId="5350"/>
    <cellStyle name="Normal 2 2 2 2 2 2 2 2 2 2 2 2 51 10" xfId="28140"/>
    <cellStyle name="Normal 2 2 2 2 2 2 2 2 2 2 2 2 51 2" xfId="9949"/>
    <cellStyle name="Normal 2 2 2 2 2 2 2 2 2 2 2 2 51 3" xfId="13090"/>
    <cellStyle name="Normal 2 2 2 2 2 2 2 2 2 2 2 2 51 4" xfId="16198"/>
    <cellStyle name="Normal 2 2 2 2 2 2 2 2 2 2 2 2 51 5" xfId="19243"/>
    <cellStyle name="Normal 2 2 2 2 2 2 2 2 2 2 2 2 51 6" xfId="22246"/>
    <cellStyle name="Normal 2 2 2 2 2 2 2 2 2 2 2 2 51 7" xfId="25030"/>
    <cellStyle name="Normal 2 2 2 2 2 2 2 2 2 2 2 2 51 8" xfId="28038"/>
    <cellStyle name="Normal 2 2 2 2 2 2 2 2 2 2 2 2 51 9" xfId="27510"/>
    <cellStyle name="Normal 2 2 2 2 2 2 2 2 2 2 2 2 51_Tabla M" xfId="37355"/>
    <cellStyle name="Normal 2 2 2 2 2 2 2 2 2 2 2 2 52" xfId="5351"/>
    <cellStyle name="Normal 2 2 2 2 2 2 2 2 2 2 2 2 52 10" xfId="12460"/>
    <cellStyle name="Normal 2 2 2 2 2 2 2 2 2 2 2 2 52 2" xfId="9950"/>
    <cellStyle name="Normal 2 2 2 2 2 2 2 2 2 2 2 2 52 3" xfId="13091"/>
    <cellStyle name="Normal 2 2 2 2 2 2 2 2 2 2 2 2 52 4" xfId="16199"/>
    <cellStyle name="Normal 2 2 2 2 2 2 2 2 2 2 2 2 52 5" xfId="19244"/>
    <cellStyle name="Normal 2 2 2 2 2 2 2 2 2 2 2 2 52 6" xfId="22247"/>
    <cellStyle name="Normal 2 2 2 2 2 2 2 2 2 2 2 2 52 7" xfId="25031"/>
    <cellStyle name="Normal 2 2 2 2 2 2 2 2 2 2 2 2 52 8" xfId="32395"/>
    <cellStyle name="Normal 2 2 2 2 2 2 2 2 2 2 2 2 52 9" xfId="33816"/>
    <cellStyle name="Normal 2 2 2 2 2 2 2 2 2 2 2 2 52_Tabla M" xfId="37356"/>
    <cellStyle name="Normal 2 2 2 2 2 2 2 2 2 2 2 2 53" xfId="5352"/>
    <cellStyle name="Normal 2 2 2 2 2 2 2 2 2 2 2 2 53 10" xfId="35674"/>
    <cellStyle name="Normal 2 2 2 2 2 2 2 2 2 2 2 2 53 2" xfId="9951"/>
    <cellStyle name="Normal 2 2 2 2 2 2 2 2 2 2 2 2 53 3" xfId="13092"/>
    <cellStyle name="Normal 2 2 2 2 2 2 2 2 2 2 2 2 53 4" xfId="16200"/>
    <cellStyle name="Normal 2 2 2 2 2 2 2 2 2 2 2 2 53 5" xfId="19245"/>
    <cellStyle name="Normal 2 2 2 2 2 2 2 2 2 2 2 2 53 6" xfId="22248"/>
    <cellStyle name="Normal 2 2 2 2 2 2 2 2 2 2 2 2 53 7" xfId="25032"/>
    <cellStyle name="Normal 2 2 2 2 2 2 2 2 2 2 2 2 53 8" xfId="31441"/>
    <cellStyle name="Normal 2 2 2 2 2 2 2 2 2 2 2 2 53 9" xfId="33056"/>
    <cellStyle name="Normal 2 2 2 2 2 2 2 2 2 2 2 2 53_Tabla M" xfId="37357"/>
    <cellStyle name="Normal 2 2 2 2 2 2 2 2 2 2 2 2 54" xfId="5353"/>
    <cellStyle name="Normal 2 2 2 2 2 2 2 2 2 2 2 2 54 10" xfId="35250"/>
    <cellStyle name="Normal 2 2 2 2 2 2 2 2 2 2 2 2 54 2" xfId="9952"/>
    <cellStyle name="Normal 2 2 2 2 2 2 2 2 2 2 2 2 54 3" xfId="13093"/>
    <cellStyle name="Normal 2 2 2 2 2 2 2 2 2 2 2 2 54 4" xfId="16201"/>
    <cellStyle name="Normal 2 2 2 2 2 2 2 2 2 2 2 2 54 5" xfId="19246"/>
    <cellStyle name="Normal 2 2 2 2 2 2 2 2 2 2 2 2 54 6" xfId="22249"/>
    <cellStyle name="Normal 2 2 2 2 2 2 2 2 2 2 2 2 54 7" xfId="25033"/>
    <cellStyle name="Normal 2 2 2 2 2 2 2 2 2 2 2 2 54 8" xfId="30333"/>
    <cellStyle name="Normal 2 2 2 2 2 2 2 2 2 2 2 2 54 9" xfId="28526"/>
    <cellStyle name="Normal 2 2 2 2 2 2 2 2 2 2 2 2 54_Tabla M" xfId="37358"/>
    <cellStyle name="Normal 2 2 2 2 2 2 2 2 2 2 2 2 55" xfId="5354"/>
    <cellStyle name="Normal 2 2 2 2 2 2 2 2 2 2 2 2 55 10" xfId="34797"/>
    <cellStyle name="Normal 2 2 2 2 2 2 2 2 2 2 2 2 55 2" xfId="9953"/>
    <cellStyle name="Normal 2 2 2 2 2 2 2 2 2 2 2 2 55 3" xfId="13094"/>
    <cellStyle name="Normal 2 2 2 2 2 2 2 2 2 2 2 2 55 4" xfId="16202"/>
    <cellStyle name="Normal 2 2 2 2 2 2 2 2 2 2 2 2 55 5" xfId="19247"/>
    <cellStyle name="Normal 2 2 2 2 2 2 2 2 2 2 2 2 55 6" xfId="22250"/>
    <cellStyle name="Normal 2 2 2 2 2 2 2 2 2 2 2 2 55 7" xfId="25034"/>
    <cellStyle name="Normal 2 2 2 2 2 2 2 2 2 2 2 2 55 8" xfId="29167"/>
    <cellStyle name="Normal 2 2 2 2 2 2 2 2 2 2 2 2 55 9" xfId="30680"/>
    <cellStyle name="Normal 2 2 2 2 2 2 2 2 2 2 2 2 55_Tabla M" xfId="37359"/>
    <cellStyle name="Normal 2 2 2 2 2 2 2 2 2 2 2 2 56" xfId="5355"/>
    <cellStyle name="Normal 2 2 2 2 2 2 2 2 2 2 2 2 56 10" xfId="34346"/>
    <cellStyle name="Normal 2 2 2 2 2 2 2 2 2 2 2 2 56 2" xfId="9954"/>
    <cellStyle name="Normal 2 2 2 2 2 2 2 2 2 2 2 2 56 3" xfId="13095"/>
    <cellStyle name="Normal 2 2 2 2 2 2 2 2 2 2 2 2 56 4" xfId="16203"/>
    <cellStyle name="Normal 2 2 2 2 2 2 2 2 2 2 2 2 56 5" xfId="19248"/>
    <cellStyle name="Normal 2 2 2 2 2 2 2 2 2 2 2 2 56 6" xfId="22251"/>
    <cellStyle name="Normal 2 2 2 2 2 2 2 2 2 2 2 2 56 7" xfId="25035"/>
    <cellStyle name="Normal 2 2 2 2 2 2 2 2 2 2 2 2 56 8" xfId="28037"/>
    <cellStyle name="Normal 2 2 2 2 2 2 2 2 2 2 2 2 56 9" xfId="28644"/>
    <cellStyle name="Normal 2 2 2 2 2 2 2 2 2 2 2 2 56_Tabla M" xfId="37360"/>
    <cellStyle name="Normal 2 2 2 2 2 2 2 2 2 2 2 2 57" xfId="5356"/>
    <cellStyle name="Normal 2 2 2 2 2 2 2 2 2 2 2 2 57 10" xfId="25499"/>
    <cellStyle name="Normal 2 2 2 2 2 2 2 2 2 2 2 2 57 2" xfId="9955"/>
    <cellStyle name="Normal 2 2 2 2 2 2 2 2 2 2 2 2 57 3" xfId="13096"/>
    <cellStyle name="Normal 2 2 2 2 2 2 2 2 2 2 2 2 57 4" xfId="16204"/>
    <cellStyle name="Normal 2 2 2 2 2 2 2 2 2 2 2 2 57 5" xfId="19249"/>
    <cellStyle name="Normal 2 2 2 2 2 2 2 2 2 2 2 2 57 6" xfId="22252"/>
    <cellStyle name="Normal 2 2 2 2 2 2 2 2 2 2 2 2 57 7" xfId="25036"/>
    <cellStyle name="Normal 2 2 2 2 2 2 2 2 2 2 2 2 57 8" xfId="32394"/>
    <cellStyle name="Normal 2 2 2 2 2 2 2 2 2 2 2 2 57 9" xfId="33815"/>
    <cellStyle name="Normal 2 2 2 2 2 2 2 2 2 2 2 2 57_Tabla M" xfId="37361"/>
    <cellStyle name="Normal 2 2 2 2 2 2 2 2 2 2 2 2 58" xfId="5357"/>
    <cellStyle name="Normal 2 2 2 2 2 2 2 2 2 2 2 2 58 10" xfId="32499"/>
    <cellStyle name="Normal 2 2 2 2 2 2 2 2 2 2 2 2 58 2" xfId="9956"/>
    <cellStyle name="Normal 2 2 2 2 2 2 2 2 2 2 2 2 58 3" xfId="13097"/>
    <cellStyle name="Normal 2 2 2 2 2 2 2 2 2 2 2 2 58 4" xfId="16205"/>
    <cellStyle name="Normal 2 2 2 2 2 2 2 2 2 2 2 2 58 5" xfId="19250"/>
    <cellStyle name="Normal 2 2 2 2 2 2 2 2 2 2 2 2 58 6" xfId="22253"/>
    <cellStyle name="Normal 2 2 2 2 2 2 2 2 2 2 2 2 58 7" xfId="25037"/>
    <cellStyle name="Normal 2 2 2 2 2 2 2 2 2 2 2 2 58 8" xfId="31440"/>
    <cellStyle name="Normal 2 2 2 2 2 2 2 2 2 2 2 2 58 9" xfId="33055"/>
    <cellStyle name="Normal 2 2 2 2 2 2 2 2 2 2 2 2 58_Tabla M" xfId="37362"/>
    <cellStyle name="Normal 2 2 2 2 2 2 2 2 2 2 2 2 59" xfId="5358"/>
    <cellStyle name="Normal 2 2 2 2 2 2 2 2 2 2 2 2 59 10" xfId="26894"/>
    <cellStyle name="Normal 2 2 2 2 2 2 2 2 2 2 2 2 59 2" xfId="9957"/>
    <cellStyle name="Normal 2 2 2 2 2 2 2 2 2 2 2 2 59 3" xfId="13098"/>
    <cellStyle name="Normal 2 2 2 2 2 2 2 2 2 2 2 2 59 4" xfId="16206"/>
    <cellStyle name="Normal 2 2 2 2 2 2 2 2 2 2 2 2 59 5" xfId="19251"/>
    <cellStyle name="Normal 2 2 2 2 2 2 2 2 2 2 2 2 59 6" xfId="22254"/>
    <cellStyle name="Normal 2 2 2 2 2 2 2 2 2 2 2 2 59 7" xfId="25038"/>
    <cellStyle name="Normal 2 2 2 2 2 2 2 2 2 2 2 2 59 8" xfId="30332"/>
    <cellStyle name="Normal 2 2 2 2 2 2 2 2 2 2 2 2 59 9" xfId="29674"/>
    <cellStyle name="Normal 2 2 2 2 2 2 2 2 2 2 2 2 59_Tabla M" xfId="37363"/>
    <cellStyle name="Normal 2 2 2 2 2 2 2 2 2 2 2 2 6" xfId="5359"/>
    <cellStyle name="Normal 2 2 2 2 2 2 2 2 2 2 2 2 6 10" xfId="35770"/>
    <cellStyle name="Normal 2 2 2 2 2 2 2 2 2 2 2 2 6 2" xfId="9958"/>
    <cellStyle name="Normal 2 2 2 2 2 2 2 2 2 2 2 2 6 3" xfId="13099"/>
    <cellStyle name="Normal 2 2 2 2 2 2 2 2 2 2 2 2 6 4" xfId="16207"/>
    <cellStyle name="Normal 2 2 2 2 2 2 2 2 2 2 2 2 6 5" xfId="19252"/>
    <cellStyle name="Normal 2 2 2 2 2 2 2 2 2 2 2 2 6 6" xfId="22255"/>
    <cellStyle name="Normal 2 2 2 2 2 2 2 2 2 2 2 2 6 7" xfId="25039"/>
    <cellStyle name="Normal 2 2 2 2 2 2 2 2 2 2 2 2 6 8" xfId="29166"/>
    <cellStyle name="Normal 2 2 2 2 2 2 2 2 2 2 2 2 6 9" xfId="31795"/>
    <cellStyle name="Normal 2 2 2 2 2 2 2 2 2 2 2 2 6_Tabla M" xfId="37364"/>
    <cellStyle name="Normal 2 2 2 2 2 2 2 2 2 2 2 2 60" xfId="5360"/>
    <cellStyle name="Normal 2 2 2 2 2 2 2 2 2 2 2 2 60 10" xfId="35249"/>
    <cellStyle name="Normal 2 2 2 2 2 2 2 2 2 2 2 2 60 2" xfId="9959"/>
    <cellStyle name="Normal 2 2 2 2 2 2 2 2 2 2 2 2 60 3" xfId="13100"/>
    <cellStyle name="Normal 2 2 2 2 2 2 2 2 2 2 2 2 60 4" xfId="16208"/>
    <cellStyle name="Normal 2 2 2 2 2 2 2 2 2 2 2 2 60 5" xfId="19253"/>
    <cellStyle name="Normal 2 2 2 2 2 2 2 2 2 2 2 2 60 6" xfId="22256"/>
    <cellStyle name="Normal 2 2 2 2 2 2 2 2 2 2 2 2 60 7" xfId="25040"/>
    <cellStyle name="Normal 2 2 2 2 2 2 2 2 2 2 2 2 60 8" xfId="28036"/>
    <cellStyle name="Normal 2 2 2 2 2 2 2 2 2 2 2 2 60 9" xfId="29804"/>
    <cellStyle name="Normal 2 2 2 2 2 2 2 2 2 2 2 2 60_Tabla M" xfId="37365"/>
    <cellStyle name="Normal 2 2 2 2 2 2 2 2 2 2 2 2 61" xfId="5361"/>
    <cellStyle name="Normal 2 2 2 2 2 2 2 2 2 2 2 2 61 10" xfId="34796"/>
    <cellStyle name="Normal 2 2 2 2 2 2 2 2 2 2 2 2 61 2" xfId="9960"/>
    <cellStyle name="Normal 2 2 2 2 2 2 2 2 2 2 2 2 61 3" xfId="13101"/>
    <cellStyle name="Normal 2 2 2 2 2 2 2 2 2 2 2 2 61 4" xfId="16209"/>
    <cellStyle name="Normal 2 2 2 2 2 2 2 2 2 2 2 2 61 5" xfId="19254"/>
    <cellStyle name="Normal 2 2 2 2 2 2 2 2 2 2 2 2 61 6" xfId="22257"/>
    <cellStyle name="Normal 2 2 2 2 2 2 2 2 2 2 2 2 61 7" xfId="25041"/>
    <cellStyle name="Normal 2 2 2 2 2 2 2 2 2 2 2 2 61 8" xfId="32393"/>
    <cellStyle name="Normal 2 2 2 2 2 2 2 2 2 2 2 2 61 9" xfId="33814"/>
    <cellStyle name="Normal 2 2 2 2 2 2 2 2 2 2 2 2 61_Tabla M" xfId="37366"/>
    <cellStyle name="Normal 2 2 2 2 2 2 2 2 2 2 2 2 62" xfId="5362"/>
    <cellStyle name="Normal 2 2 2 2 2 2 2 2 2 2 2 2 62 10" xfId="34345"/>
    <cellStyle name="Normal 2 2 2 2 2 2 2 2 2 2 2 2 62 2" xfId="9961"/>
    <cellStyle name="Normal 2 2 2 2 2 2 2 2 2 2 2 2 62 3" xfId="13102"/>
    <cellStyle name="Normal 2 2 2 2 2 2 2 2 2 2 2 2 62 4" xfId="16210"/>
    <cellStyle name="Normal 2 2 2 2 2 2 2 2 2 2 2 2 62 5" xfId="19255"/>
    <cellStyle name="Normal 2 2 2 2 2 2 2 2 2 2 2 2 62 6" xfId="22258"/>
    <cellStyle name="Normal 2 2 2 2 2 2 2 2 2 2 2 2 62 7" xfId="25042"/>
    <cellStyle name="Normal 2 2 2 2 2 2 2 2 2 2 2 2 62 8" xfId="31439"/>
    <cellStyle name="Normal 2 2 2 2 2 2 2 2 2 2 2 2 62 9" xfId="33054"/>
    <cellStyle name="Normal 2 2 2 2 2 2 2 2 2 2 2 2 62_Tabla M" xfId="37367"/>
    <cellStyle name="Normal 2 2 2 2 2 2 2 2 2 2 2 2 63" xfId="5363"/>
    <cellStyle name="Normal 2 2 2 2 2 2 2 2 2 2 2 2 63 10" xfId="30819"/>
    <cellStyle name="Normal 2 2 2 2 2 2 2 2 2 2 2 2 63 2" xfId="9962"/>
    <cellStyle name="Normal 2 2 2 2 2 2 2 2 2 2 2 2 63 3" xfId="13103"/>
    <cellStyle name="Normal 2 2 2 2 2 2 2 2 2 2 2 2 63 4" xfId="16211"/>
    <cellStyle name="Normal 2 2 2 2 2 2 2 2 2 2 2 2 63 5" xfId="19256"/>
    <cellStyle name="Normal 2 2 2 2 2 2 2 2 2 2 2 2 63 6" xfId="22259"/>
    <cellStyle name="Normal 2 2 2 2 2 2 2 2 2 2 2 2 63 7" xfId="25043"/>
    <cellStyle name="Normal 2 2 2 2 2 2 2 2 2 2 2 2 63 8" xfId="30331"/>
    <cellStyle name="Normal 2 2 2 2 2 2 2 2 2 2 2 2 63 9" xfId="30823"/>
    <cellStyle name="Normal 2 2 2 2 2 2 2 2 2 2 2 2 63_Tabla M" xfId="37368"/>
    <cellStyle name="Normal 2 2 2 2 2 2 2 2 2 2 2 2 64" xfId="5364"/>
    <cellStyle name="Normal 2 2 2 2 2 2 2 2 2 2 2 2 64 10" xfId="31546"/>
    <cellStyle name="Normal 2 2 2 2 2 2 2 2 2 2 2 2 64 2" xfId="9963"/>
    <cellStyle name="Normal 2 2 2 2 2 2 2 2 2 2 2 2 64 3" xfId="13104"/>
    <cellStyle name="Normal 2 2 2 2 2 2 2 2 2 2 2 2 64 4" xfId="16212"/>
    <cellStyle name="Normal 2 2 2 2 2 2 2 2 2 2 2 2 64 5" xfId="19257"/>
    <cellStyle name="Normal 2 2 2 2 2 2 2 2 2 2 2 2 64 6" xfId="22260"/>
    <cellStyle name="Normal 2 2 2 2 2 2 2 2 2 2 2 2 64 7" xfId="25044"/>
    <cellStyle name="Normal 2 2 2 2 2 2 2 2 2 2 2 2 64 8" xfId="29165"/>
    <cellStyle name="Normal 2 2 2 2 2 2 2 2 2 2 2 2 64 9" xfId="24474"/>
    <cellStyle name="Normal 2 2 2 2 2 2 2 2 2 2 2 2 64_Tabla M" xfId="37369"/>
    <cellStyle name="Normal 2 2 2 2 2 2 2 2 2 2 2 2 65" xfId="5365"/>
    <cellStyle name="Normal 2 2 2 2 2 2 2 2 2 2 2 2 65 10" xfId="33436"/>
    <cellStyle name="Normal 2 2 2 2 2 2 2 2 2 2 2 2 65 2" xfId="9964"/>
    <cellStyle name="Normal 2 2 2 2 2 2 2 2 2 2 2 2 65 3" xfId="13105"/>
    <cellStyle name="Normal 2 2 2 2 2 2 2 2 2 2 2 2 65 4" xfId="16213"/>
    <cellStyle name="Normal 2 2 2 2 2 2 2 2 2 2 2 2 65 5" xfId="19258"/>
    <cellStyle name="Normal 2 2 2 2 2 2 2 2 2 2 2 2 65 6" xfId="22261"/>
    <cellStyle name="Normal 2 2 2 2 2 2 2 2 2 2 2 2 65 7" xfId="25045"/>
    <cellStyle name="Normal 2 2 2 2 2 2 2 2 2 2 2 2 65 8" xfId="28035"/>
    <cellStyle name="Normal 2 2 2 2 2 2 2 2 2 2 2 2 65 9" xfId="30932"/>
    <cellStyle name="Normal 2 2 2 2 2 2 2 2 2 2 2 2 65_Tabla M" xfId="37370"/>
    <cellStyle name="Normal 2 2 2 2 2 2 2 2 2 2 2 2 66" xfId="5366"/>
    <cellStyle name="Normal 2 2 2 2 2 2 2 2 2 2 2 2 66 10" xfId="35860"/>
    <cellStyle name="Normal 2 2 2 2 2 2 2 2 2 2 2 2 66 2" xfId="9965"/>
    <cellStyle name="Normal 2 2 2 2 2 2 2 2 2 2 2 2 66 3" xfId="13106"/>
    <cellStyle name="Normal 2 2 2 2 2 2 2 2 2 2 2 2 66 4" xfId="16214"/>
    <cellStyle name="Normal 2 2 2 2 2 2 2 2 2 2 2 2 66 5" xfId="19259"/>
    <cellStyle name="Normal 2 2 2 2 2 2 2 2 2 2 2 2 66 6" xfId="22262"/>
    <cellStyle name="Normal 2 2 2 2 2 2 2 2 2 2 2 2 66 7" xfId="25046"/>
    <cellStyle name="Normal 2 2 2 2 2 2 2 2 2 2 2 2 66 8" xfId="32392"/>
    <cellStyle name="Normal 2 2 2 2 2 2 2 2 2 2 2 2 66 9" xfId="33813"/>
    <cellStyle name="Normal 2 2 2 2 2 2 2 2 2 2 2 2 66_Tabla M" xfId="37371"/>
    <cellStyle name="Normal 2 2 2 2 2 2 2 2 2 2 2 2 67" xfId="5367"/>
    <cellStyle name="Normal 2 2 2 2 2 2 2 2 2 2 2 2 67 10" xfId="35248"/>
    <cellStyle name="Normal 2 2 2 2 2 2 2 2 2 2 2 2 67 2" xfId="9966"/>
    <cellStyle name="Normal 2 2 2 2 2 2 2 2 2 2 2 2 67 3" xfId="13107"/>
    <cellStyle name="Normal 2 2 2 2 2 2 2 2 2 2 2 2 67 4" xfId="16215"/>
    <cellStyle name="Normal 2 2 2 2 2 2 2 2 2 2 2 2 67 5" xfId="19260"/>
    <cellStyle name="Normal 2 2 2 2 2 2 2 2 2 2 2 2 67 6" xfId="22263"/>
    <cellStyle name="Normal 2 2 2 2 2 2 2 2 2 2 2 2 67 7" xfId="25047"/>
    <cellStyle name="Normal 2 2 2 2 2 2 2 2 2 2 2 2 67 8" xfId="31438"/>
    <cellStyle name="Normal 2 2 2 2 2 2 2 2 2 2 2 2 67 9" xfId="33053"/>
    <cellStyle name="Normal 2 2 2 2 2 2 2 2 2 2 2 2 67_Tabla M" xfId="37372"/>
    <cellStyle name="Normal 2 2 2 2 2 2 2 2 2 2 2 2 68" xfId="7980"/>
    <cellStyle name="Normal 2 2 2 2 2 2 2 2 2 2 2 2 69" xfId="9996"/>
    <cellStyle name="Normal 2 2 2 2 2 2 2 2 2 2 2 2 7" xfId="5368"/>
    <cellStyle name="Normal 2 2 2 2 2 2 2 2 2 2 2 2 7 10" xfId="34795"/>
    <cellStyle name="Normal 2 2 2 2 2 2 2 2 2 2 2 2 7 2" xfId="9967"/>
    <cellStyle name="Normal 2 2 2 2 2 2 2 2 2 2 2 2 7 3" xfId="13108"/>
    <cellStyle name="Normal 2 2 2 2 2 2 2 2 2 2 2 2 7 4" xfId="16216"/>
    <cellStyle name="Normal 2 2 2 2 2 2 2 2 2 2 2 2 7 5" xfId="19261"/>
    <cellStyle name="Normal 2 2 2 2 2 2 2 2 2 2 2 2 7 6" xfId="22264"/>
    <cellStyle name="Normal 2 2 2 2 2 2 2 2 2 2 2 2 7 7" xfId="25048"/>
    <cellStyle name="Normal 2 2 2 2 2 2 2 2 2 2 2 2 7 8" xfId="30330"/>
    <cellStyle name="Normal 2 2 2 2 2 2 2 2 2 2 2 2 7 9" xfId="27014"/>
    <cellStyle name="Normal 2 2 2 2 2 2 2 2 2 2 2 2 7_Tabla M" xfId="37373"/>
    <cellStyle name="Normal 2 2 2 2 2 2 2 2 2 2 2 2 70" xfId="13137"/>
    <cellStyle name="Normal 2 2 2 2 2 2 2 2 2 2 2 2 71" xfId="16239"/>
    <cellStyle name="Normal 2 2 2 2 2 2 2 2 2 2 2 2 72" xfId="19281"/>
    <cellStyle name="Normal 2 2 2 2 2 2 2 2 2 2 2 2 73" xfId="22291"/>
    <cellStyle name="Normal 2 2 2 2 2 2 2 2 2 2 2 2 74" xfId="32630"/>
    <cellStyle name="Normal 2 2 2 2 2 2 2 2 2 2 2 2 75" xfId="34024"/>
    <cellStyle name="Normal 2 2 2 2 2 2 2 2 2 2 2 2 76" xfId="29407"/>
    <cellStyle name="Normal 2 2 2 2 2 2 2 2 2 2 2 2 8" xfId="5369"/>
    <cellStyle name="Normal 2 2 2 2 2 2 2 2 2 2 2 2 8 10" xfId="34344"/>
    <cellStyle name="Normal 2 2 2 2 2 2 2 2 2 2 2 2 8 2" xfId="9968"/>
    <cellStyle name="Normal 2 2 2 2 2 2 2 2 2 2 2 2 8 3" xfId="13109"/>
    <cellStyle name="Normal 2 2 2 2 2 2 2 2 2 2 2 2 8 4" xfId="16217"/>
    <cellStyle name="Normal 2 2 2 2 2 2 2 2 2 2 2 2 8 5" xfId="19262"/>
    <cellStyle name="Normal 2 2 2 2 2 2 2 2 2 2 2 2 8 6" xfId="22265"/>
    <cellStyle name="Normal 2 2 2 2 2 2 2 2 2 2 2 2 8 7" xfId="25049"/>
    <cellStyle name="Normal 2 2 2 2 2 2 2 2 2 2 2 2 8 8" xfId="29164"/>
    <cellStyle name="Normal 2 2 2 2 2 2 2 2 2 2 2 2 8 9" xfId="24475"/>
    <cellStyle name="Normal 2 2 2 2 2 2 2 2 2 2 2 2 8_Tabla M" xfId="37374"/>
    <cellStyle name="Normal 2 2 2 2 2 2 2 2 2 2 2 2 9" xfId="5370"/>
    <cellStyle name="Normal 2 2 2 2 2 2 2 2 2 2 2 2 9 10" xfId="26915"/>
    <cellStyle name="Normal 2 2 2 2 2 2 2 2 2 2 2 2 9 2" xfId="9969"/>
    <cellStyle name="Normal 2 2 2 2 2 2 2 2 2 2 2 2 9 3" xfId="13110"/>
    <cellStyle name="Normal 2 2 2 2 2 2 2 2 2 2 2 2 9 4" xfId="16218"/>
    <cellStyle name="Normal 2 2 2 2 2 2 2 2 2 2 2 2 9 5" xfId="19263"/>
    <cellStyle name="Normal 2 2 2 2 2 2 2 2 2 2 2 2 9 6" xfId="22266"/>
    <cellStyle name="Normal 2 2 2 2 2 2 2 2 2 2 2 2 9 7" xfId="25050"/>
    <cellStyle name="Normal 2 2 2 2 2 2 2 2 2 2 2 2 9 8" xfId="28034"/>
    <cellStyle name="Normal 2 2 2 2 2 2 2 2 2 2 2 2 9 9" xfId="31927"/>
    <cellStyle name="Normal 2 2 2 2 2 2 2 2 2 2 2 2 9_Tabla M" xfId="37375"/>
    <cellStyle name="Normal 2 2 2 2 2 2 2 2 2 2 2 2_Tabla M" xfId="36308"/>
    <cellStyle name="Normal 2 2 2 2 2 2 2 2 2 2 2 20" xfId="5371"/>
    <cellStyle name="Normal 2 2 2 2 2 2 2 2 2 2 2 21" xfId="5372"/>
    <cellStyle name="Normal 2 2 2 2 2 2 2 2 2 2 2 22" xfId="5373"/>
    <cellStyle name="Normal 2 2 2 2 2 2 2 2 2 2 2 23" xfId="5374"/>
    <cellStyle name="Normal 2 2 2 2 2 2 2 2 2 2 2 24" xfId="5375"/>
    <cellStyle name="Normal 2 2 2 2 2 2 2 2 2 2 2 25" xfId="5376"/>
    <cellStyle name="Normal 2 2 2 2 2 2 2 2 2 2 2 26" xfId="5377"/>
    <cellStyle name="Normal 2 2 2 2 2 2 2 2 2 2 2 27" xfId="5378"/>
    <cellStyle name="Normal 2 2 2 2 2 2 2 2 2 2 2 28" xfId="5379"/>
    <cellStyle name="Normal 2 2 2 2 2 2 2 2 2 2 2 29" xfId="5380"/>
    <cellStyle name="Normal 2 2 2 2 2 2 2 2 2 2 2 3" xfId="5381"/>
    <cellStyle name="Normal 2 2 2 2 2 2 2 2 2 2 2 30" xfId="5382"/>
    <cellStyle name="Normal 2 2 2 2 2 2 2 2 2 2 2 31" xfId="5383"/>
    <cellStyle name="Normal 2 2 2 2 2 2 2 2 2 2 2 32" xfId="5384"/>
    <cellStyle name="Normal 2 2 2 2 2 2 2 2 2 2 2 33" xfId="5385"/>
    <cellStyle name="Normal 2 2 2 2 2 2 2 2 2 2 2 34" xfId="5386"/>
    <cellStyle name="Normal 2 2 2 2 2 2 2 2 2 2 2 35" xfId="5387"/>
    <cellStyle name="Normal 2 2 2 2 2 2 2 2 2 2 2 36" xfId="5388"/>
    <cellStyle name="Normal 2 2 2 2 2 2 2 2 2 2 2 37" xfId="5389"/>
    <cellStyle name="Normal 2 2 2 2 2 2 2 2 2 2 2 38" xfId="5390"/>
    <cellStyle name="Normal 2 2 2 2 2 2 2 2 2 2 2 39" xfId="5391"/>
    <cellStyle name="Normal 2 2 2 2 2 2 2 2 2 2 2 4" xfId="5392"/>
    <cellStyle name="Normal 2 2 2 2 2 2 2 2 2 2 2 40" xfId="5393"/>
    <cellStyle name="Normal 2 2 2 2 2 2 2 2 2 2 2 41" xfId="5394"/>
    <cellStyle name="Normal 2 2 2 2 2 2 2 2 2 2 2 42" xfId="5395"/>
    <cellStyle name="Normal 2 2 2 2 2 2 2 2 2 2 2 43" xfId="5396"/>
    <cellStyle name="Normal 2 2 2 2 2 2 2 2 2 2 2 44" xfId="5397"/>
    <cellStyle name="Normal 2 2 2 2 2 2 2 2 2 2 2 45" xfId="5398"/>
    <cellStyle name="Normal 2 2 2 2 2 2 2 2 2 2 2 46" xfId="5399"/>
    <cellStyle name="Normal 2 2 2 2 2 2 2 2 2 2 2 47" xfId="5400"/>
    <cellStyle name="Normal 2 2 2 2 2 2 2 2 2 2 2 48" xfId="5401"/>
    <cellStyle name="Normal 2 2 2 2 2 2 2 2 2 2 2 49" xfId="5402"/>
    <cellStyle name="Normal 2 2 2 2 2 2 2 2 2 2 2 5" xfId="5403"/>
    <cellStyle name="Normal 2 2 2 2 2 2 2 2 2 2 2 50" xfId="5404"/>
    <cellStyle name="Normal 2 2 2 2 2 2 2 2 2 2 2 51" xfId="5405"/>
    <cellStyle name="Normal 2 2 2 2 2 2 2 2 2 2 2 52" xfId="5406"/>
    <cellStyle name="Normal 2 2 2 2 2 2 2 2 2 2 2 53" xfId="5407"/>
    <cellStyle name="Normal 2 2 2 2 2 2 2 2 2 2 2 54" xfId="5408"/>
    <cellStyle name="Normal 2 2 2 2 2 2 2 2 2 2 2 55" xfId="5409"/>
    <cellStyle name="Normal 2 2 2 2 2 2 2 2 2 2 2 56" xfId="5410"/>
    <cellStyle name="Normal 2 2 2 2 2 2 2 2 2 2 2 57" xfId="5411"/>
    <cellStyle name="Normal 2 2 2 2 2 2 2 2 2 2 2 58" xfId="5412"/>
    <cellStyle name="Normal 2 2 2 2 2 2 2 2 2 2 2 59" xfId="5413"/>
    <cellStyle name="Normal 2 2 2 2 2 2 2 2 2 2 2 6" xfId="5414"/>
    <cellStyle name="Normal 2 2 2 2 2 2 2 2 2 2 2 60" xfId="5415"/>
    <cellStyle name="Normal 2 2 2 2 2 2 2 2 2 2 2 61" xfId="5416"/>
    <cellStyle name="Normal 2 2 2 2 2 2 2 2 2 2 2 62" xfId="5417"/>
    <cellStyle name="Normal 2 2 2 2 2 2 2 2 2 2 2 63" xfId="5418"/>
    <cellStyle name="Normal 2 2 2 2 2 2 2 2 2 2 2 64" xfId="5419"/>
    <cellStyle name="Normal 2 2 2 2 2 2 2 2 2 2 2 65" xfId="5420"/>
    <cellStyle name="Normal 2 2 2 2 2 2 2 2 2 2 2 66" xfId="5421"/>
    <cellStyle name="Normal 2 2 2 2 2 2 2 2 2 2 2 67" xfId="5422"/>
    <cellStyle name="Normal 2 2 2 2 2 2 2 2 2 2 2 68" xfId="7969"/>
    <cellStyle name="Normal 2 2 2 2 2 2 2 2 2 2 2 69" xfId="10007"/>
    <cellStyle name="Normal 2 2 2 2 2 2 2 2 2 2 2 7" xfId="5423"/>
    <cellStyle name="Normal 2 2 2 2 2 2 2 2 2 2 2 70" xfId="13148"/>
    <cellStyle name="Normal 2 2 2 2 2 2 2 2 2 2 2 71" xfId="16250"/>
    <cellStyle name="Normal 2 2 2 2 2 2 2 2 2 2 2 72" xfId="19292"/>
    <cellStyle name="Normal 2 2 2 2 2 2 2 2 2 2 2 73" xfId="22302"/>
    <cellStyle name="Normal 2 2 2 2 2 2 2 2 2 2 2 74" xfId="28271"/>
    <cellStyle name="Normal 2 2 2 2 2 2 2 2 2 2 2 75" xfId="27454"/>
    <cellStyle name="Normal 2 2 2 2 2 2 2 2 2 2 2 76" xfId="35558"/>
    <cellStyle name="Normal 2 2 2 2 2 2 2 2 2 2 2 8" xfId="5424"/>
    <cellStyle name="Normal 2 2 2 2 2 2 2 2 2 2 2 9" xfId="5425"/>
    <cellStyle name="Normal 2 2 2 2 2 2 2 2 2 2 2_Tabla M" xfId="36307"/>
    <cellStyle name="Normal 2 2 2 2 2 2 2 2 2 2 20" xfId="5426"/>
    <cellStyle name="Normal 2 2 2 2 2 2 2 2 2 2 20 10" xfId="29389"/>
    <cellStyle name="Normal 2 2 2 2 2 2 2 2 2 2 20 2" xfId="10025"/>
    <cellStyle name="Normal 2 2 2 2 2 2 2 2 2 2 20 3" xfId="13166"/>
    <cellStyle name="Normal 2 2 2 2 2 2 2 2 2 2 20 4" xfId="16268"/>
    <cellStyle name="Normal 2 2 2 2 2 2 2 2 2 2 20 5" xfId="19306"/>
    <cellStyle name="Normal 2 2 2 2 2 2 2 2 2 2 20 6" xfId="22315"/>
    <cellStyle name="Normal 2 2 2 2 2 2 2 2 2 2 20 7" xfId="25076"/>
    <cellStyle name="Normal 2 2 2 2 2 2 2 2 2 2 20 8" xfId="32385"/>
    <cellStyle name="Normal 2 2 2 2 2 2 2 2 2 2 20 9" xfId="33812"/>
    <cellStyle name="Normal 2 2 2 2 2 2 2 2 2 2 20_Tabla M" xfId="37376"/>
    <cellStyle name="Normal 2 2 2 2 2 2 2 2 2 2 21" xfId="5427"/>
    <cellStyle name="Normal 2 2 2 2 2 2 2 2 2 2 21 10" xfId="32498"/>
    <cellStyle name="Normal 2 2 2 2 2 2 2 2 2 2 21 2" xfId="10026"/>
    <cellStyle name="Normal 2 2 2 2 2 2 2 2 2 2 21 3" xfId="13167"/>
    <cellStyle name="Normal 2 2 2 2 2 2 2 2 2 2 21 4" xfId="16269"/>
    <cellStyle name="Normal 2 2 2 2 2 2 2 2 2 2 21 5" xfId="19307"/>
    <cellStyle name="Normal 2 2 2 2 2 2 2 2 2 2 21 6" xfId="22316"/>
    <cellStyle name="Normal 2 2 2 2 2 2 2 2 2 2 21 7" xfId="25077"/>
    <cellStyle name="Normal 2 2 2 2 2 2 2 2 2 2 21 8" xfId="31432"/>
    <cellStyle name="Normal 2 2 2 2 2 2 2 2 2 2 21 9" xfId="33052"/>
    <cellStyle name="Normal 2 2 2 2 2 2 2 2 2 2 21_Tabla M" xfId="37377"/>
    <cellStyle name="Normal 2 2 2 2 2 2 2 2 2 2 22" xfId="5428"/>
    <cellStyle name="Normal 2 2 2 2 2 2 2 2 2 2 22 10" xfId="29904"/>
    <cellStyle name="Normal 2 2 2 2 2 2 2 2 2 2 22 2" xfId="10027"/>
    <cellStyle name="Normal 2 2 2 2 2 2 2 2 2 2 22 3" xfId="13168"/>
    <cellStyle name="Normal 2 2 2 2 2 2 2 2 2 2 22 4" xfId="16270"/>
    <cellStyle name="Normal 2 2 2 2 2 2 2 2 2 2 22 5" xfId="19308"/>
    <cellStyle name="Normal 2 2 2 2 2 2 2 2 2 2 22 6" xfId="22317"/>
    <cellStyle name="Normal 2 2 2 2 2 2 2 2 2 2 22 7" xfId="25078"/>
    <cellStyle name="Normal 2 2 2 2 2 2 2 2 2 2 22 8" xfId="30323"/>
    <cellStyle name="Normal 2 2 2 2 2 2 2 2 2 2 22 9" xfId="28525"/>
    <cellStyle name="Normal 2 2 2 2 2 2 2 2 2 2 22_Tabla M" xfId="37378"/>
    <cellStyle name="Normal 2 2 2 2 2 2 2 2 2 2 23" xfId="5429"/>
    <cellStyle name="Normal 2 2 2 2 2 2 2 2 2 2 23 10" xfId="35771"/>
    <cellStyle name="Normal 2 2 2 2 2 2 2 2 2 2 23 2" xfId="10028"/>
    <cellStyle name="Normal 2 2 2 2 2 2 2 2 2 2 23 3" xfId="13169"/>
    <cellStyle name="Normal 2 2 2 2 2 2 2 2 2 2 23 4" xfId="16271"/>
    <cellStyle name="Normal 2 2 2 2 2 2 2 2 2 2 23 5" xfId="19309"/>
    <cellStyle name="Normal 2 2 2 2 2 2 2 2 2 2 23 6" xfId="22318"/>
    <cellStyle name="Normal 2 2 2 2 2 2 2 2 2 2 23 7" xfId="25079"/>
    <cellStyle name="Normal 2 2 2 2 2 2 2 2 2 2 23 8" xfId="29156"/>
    <cellStyle name="Normal 2 2 2 2 2 2 2 2 2 2 23 9" xfId="24476"/>
    <cellStyle name="Normal 2 2 2 2 2 2 2 2 2 2 23_Tabla M" xfId="37379"/>
    <cellStyle name="Normal 2 2 2 2 2 2 2 2 2 2 24" xfId="5430"/>
    <cellStyle name="Normal 2 2 2 2 2 2 2 2 2 2 24 10" xfId="35247"/>
    <cellStyle name="Normal 2 2 2 2 2 2 2 2 2 2 24 2" xfId="10029"/>
    <cellStyle name="Normal 2 2 2 2 2 2 2 2 2 2 24 3" xfId="13170"/>
    <cellStyle name="Normal 2 2 2 2 2 2 2 2 2 2 24 4" xfId="16272"/>
    <cellStyle name="Normal 2 2 2 2 2 2 2 2 2 2 24 5" xfId="19310"/>
    <cellStyle name="Normal 2 2 2 2 2 2 2 2 2 2 24 6" xfId="22319"/>
    <cellStyle name="Normal 2 2 2 2 2 2 2 2 2 2 24 7" xfId="25080"/>
    <cellStyle name="Normal 2 2 2 2 2 2 2 2 2 2 24 8" xfId="28028"/>
    <cellStyle name="Normal 2 2 2 2 2 2 2 2 2 2 24 9" xfId="28645"/>
    <cellStyle name="Normal 2 2 2 2 2 2 2 2 2 2 24_Tabla M" xfId="37380"/>
    <cellStyle name="Normal 2 2 2 2 2 2 2 2 2 2 25" xfId="5431"/>
    <cellStyle name="Normal 2 2 2 2 2 2 2 2 2 2 25 10" xfId="34794"/>
    <cellStyle name="Normal 2 2 2 2 2 2 2 2 2 2 25 2" xfId="10030"/>
    <cellStyle name="Normal 2 2 2 2 2 2 2 2 2 2 25 3" xfId="13171"/>
    <cellStyle name="Normal 2 2 2 2 2 2 2 2 2 2 25 4" xfId="16273"/>
    <cellStyle name="Normal 2 2 2 2 2 2 2 2 2 2 25 5" xfId="19311"/>
    <cellStyle name="Normal 2 2 2 2 2 2 2 2 2 2 25 6" xfId="22320"/>
    <cellStyle name="Normal 2 2 2 2 2 2 2 2 2 2 25 7" xfId="25081"/>
    <cellStyle name="Normal 2 2 2 2 2 2 2 2 2 2 25 8" xfId="32384"/>
    <cellStyle name="Normal 2 2 2 2 2 2 2 2 2 2 25 9" xfId="33811"/>
    <cellStyle name="Normal 2 2 2 2 2 2 2 2 2 2 25_Tabla M" xfId="37381"/>
    <cellStyle name="Normal 2 2 2 2 2 2 2 2 2 2 26" xfId="5432"/>
    <cellStyle name="Normal 2 2 2 2 2 2 2 2 2 2 26 10" xfId="34343"/>
    <cellStyle name="Normal 2 2 2 2 2 2 2 2 2 2 26 2" xfId="10031"/>
    <cellStyle name="Normal 2 2 2 2 2 2 2 2 2 2 26 3" xfId="13172"/>
    <cellStyle name="Normal 2 2 2 2 2 2 2 2 2 2 26 4" xfId="16274"/>
    <cellStyle name="Normal 2 2 2 2 2 2 2 2 2 2 26 5" xfId="19312"/>
    <cellStyle name="Normal 2 2 2 2 2 2 2 2 2 2 26 6" xfId="22321"/>
    <cellStyle name="Normal 2 2 2 2 2 2 2 2 2 2 26 7" xfId="25082"/>
    <cellStyle name="Normal 2 2 2 2 2 2 2 2 2 2 26 8" xfId="31431"/>
    <cellStyle name="Normal 2 2 2 2 2 2 2 2 2 2 26 9" xfId="33051"/>
    <cellStyle name="Normal 2 2 2 2 2 2 2 2 2 2 26_Tabla M" xfId="37382"/>
    <cellStyle name="Normal 2 2 2 2 2 2 2 2 2 2 27" xfId="5433"/>
    <cellStyle name="Normal 2 2 2 2 2 2 2 2 2 2 27 10" xfId="28258"/>
    <cellStyle name="Normal 2 2 2 2 2 2 2 2 2 2 27 2" xfId="10032"/>
    <cellStyle name="Normal 2 2 2 2 2 2 2 2 2 2 27 3" xfId="13173"/>
    <cellStyle name="Normal 2 2 2 2 2 2 2 2 2 2 27 4" xfId="16275"/>
    <cellStyle name="Normal 2 2 2 2 2 2 2 2 2 2 27 5" xfId="19313"/>
    <cellStyle name="Normal 2 2 2 2 2 2 2 2 2 2 27 6" xfId="22322"/>
    <cellStyle name="Normal 2 2 2 2 2 2 2 2 2 2 27 7" xfId="25083"/>
    <cellStyle name="Normal 2 2 2 2 2 2 2 2 2 2 27 8" xfId="30322"/>
    <cellStyle name="Normal 2 2 2 2 2 2 2 2 2 2 27 9" xfId="29673"/>
    <cellStyle name="Normal 2 2 2 2 2 2 2 2 2 2 27_Tabla M" xfId="37383"/>
    <cellStyle name="Normal 2 2 2 2 2 2 2 2 2 2 28" xfId="5434"/>
    <cellStyle name="Normal 2 2 2 2 2 2 2 2 2 2 28 10" xfId="31545"/>
    <cellStyle name="Normal 2 2 2 2 2 2 2 2 2 2 28 2" xfId="10033"/>
    <cellStyle name="Normal 2 2 2 2 2 2 2 2 2 2 28 3" xfId="13174"/>
    <cellStyle name="Normal 2 2 2 2 2 2 2 2 2 2 28 4" xfId="16276"/>
    <cellStyle name="Normal 2 2 2 2 2 2 2 2 2 2 28 5" xfId="19314"/>
    <cellStyle name="Normal 2 2 2 2 2 2 2 2 2 2 28 6" xfId="22323"/>
    <cellStyle name="Normal 2 2 2 2 2 2 2 2 2 2 28 7" xfId="25084"/>
    <cellStyle name="Normal 2 2 2 2 2 2 2 2 2 2 28 8" xfId="29155"/>
    <cellStyle name="Normal 2 2 2 2 2 2 2 2 2 2 28 9" xfId="24477"/>
    <cellStyle name="Normal 2 2 2 2 2 2 2 2 2 2 28_Tabla M" xfId="37384"/>
    <cellStyle name="Normal 2 2 2 2 2 2 2 2 2 2 29" xfId="5435"/>
    <cellStyle name="Normal 2 2 2 2 2 2 2 2 2 2 29 10" xfId="33437"/>
    <cellStyle name="Normal 2 2 2 2 2 2 2 2 2 2 29 2" xfId="10034"/>
    <cellStyle name="Normal 2 2 2 2 2 2 2 2 2 2 29 3" xfId="13175"/>
    <cellStyle name="Normal 2 2 2 2 2 2 2 2 2 2 29 4" xfId="16277"/>
    <cellStyle name="Normal 2 2 2 2 2 2 2 2 2 2 29 5" xfId="19315"/>
    <cellStyle name="Normal 2 2 2 2 2 2 2 2 2 2 29 6" xfId="22324"/>
    <cellStyle name="Normal 2 2 2 2 2 2 2 2 2 2 29 7" xfId="25085"/>
    <cellStyle name="Normal 2 2 2 2 2 2 2 2 2 2 29 8" xfId="28027"/>
    <cellStyle name="Normal 2 2 2 2 2 2 2 2 2 2 29 9" xfId="29805"/>
    <cellStyle name="Normal 2 2 2 2 2 2 2 2 2 2 29_Tabla M" xfId="37385"/>
    <cellStyle name="Normal 2 2 2 2 2 2 2 2 2 2 3" xfId="5436"/>
    <cellStyle name="Normal 2 2 2 2 2 2 2 2 2 2 3 10" xfId="35861"/>
    <cellStyle name="Normal 2 2 2 2 2 2 2 2 2 2 3 2" xfId="10035"/>
    <cellStyle name="Normal 2 2 2 2 2 2 2 2 2 2 3 3" xfId="13176"/>
    <cellStyle name="Normal 2 2 2 2 2 2 2 2 2 2 3 4" xfId="16278"/>
    <cellStyle name="Normal 2 2 2 2 2 2 2 2 2 2 3 5" xfId="19316"/>
    <cellStyle name="Normal 2 2 2 2 2 2 2 2 2 2 3 6" xfId="22325"/>
    <cellStyle name="Normal 2 2 2 2 2 2 2 2 2 2 3 7" xfId="25086"/>
    <cellStyle name="Normal 2 2 2 2 2 2 2 2 2 2 3 8" xfId="32383"/>
    <cellStyle name="Normal 2 2 2 2 2 2 2 2 2 2 3 9" xfId="33810"/>
    <cellStyle name="Normal 2 2 2 2 2 2 2 2 2 2 3_Tabla M" xfId="37386"/>
    <cellStyle name="Normal 2 2 2 2 2 2 2 2 2 2 30" xfId="5437"/>
    <cellStyle name="Normal 2 2 2 2 2 2 2 2 2 2 30 10" xfId="35246"/>
    <cellStyle name="Normal 2 2 2 2 2 2 2 2 2 2 30 2" xfId="10036"/>
    <cellStyle name="Normal 2 2 2 2 2 2 2 2 2 2 30 3" xfId="13177"/>
    <cellStyle name="Normal 2 2 2 2 2 2 2 2 2 2 30 4" xfId="16279"/>
    <cellStyle name="Normal 2 2 2 2 2 2 2 2 2 2 30 5" xfId="19317"/>
    <cellStyle name="Normal 2 2 2 2 2 2 2 2 2 2 30 6" xfId="22326"/>
    <cellStyle name="Normal 2 2 2 2 2 2 2 2 2 2 30 7" xfId="25087"/>
    <cellStyle name="Normal 2 2 2 2 2 2 2 2 2 2 30 8" xfId="31430"/>
    <cellStyle name="Normal 2 2 2 2 2 2 2 2 2 2 30 9" xfId="33050"/>
    <cellStyle name="Normal 2 2 2 2 2 2 2 2 2 2 30_Tabla M" xfId="37387"/>
    <cellStyle name="Normal 2 2 2 2 2 2 2 2 2 2 31" xfId="5438"/>
    <cellStyle name="Normal 2 2 2 2 2 2 2 2 2 2 31 10" xfId="34793"/>
    <cellStyle name="Normal 2 2 2 2 2 2 2 2 2 2 31 2" xfId="10037"/>
    <cellStyle name="Normal 2 2 2 2 2 2 2 2 2 2 31 3" xfId="13178"/>
    <cellStyle name="Normal 2 2 2 2 2 2 2 2 2 2 31 4" xfId="16280"/>
    <cellStyle name="Normal 2 2 2 2 2 2 2 2 2 2 31 5" xfId="19318"/>
    <cellStyle name="Normal 2 2 2 2 2 2 2 2 2 2 31 6" xfId="22327"/>
    <cellStyle name="Normal 2 2 2 2 2 2 2 2 2 2 31 7" xfId="25088"/>
    <cellStyle name="Normal 2 2 2 2 2 2 2 2 2 2 31 8" xfId="30321"/>
    <cellStyle name="Normal 2 2 2 2 2 2 2 2 2 2 31 9" xfId="30822"/>
    <cellStyle name="Normal 2 2 2 2 2 2 2 2 2 2 31_Tabla M" xfId="37388"/>
    <cellStyle name="Normal 2 2 2 2 2 2 2 2 2 2 32" xfId="5439"/>
    <cellStyle name="Normal 2 2 2 2 2 2 2 2 2 2 32 10" xfId="34342"/>
    <cellStyle name="Normal 2 2 2 2 2 2 2 2 2 2 32 2" xfId="10038"/>
    <cellStyle name="Normal 2 2 2 2 2 2 2 2 2 2 32 3" xfId="13179"/>
    <cellStyle name="Normal 2 2 2 2 2 2 2 2 2 2 32 4" xfId="16281"/>
    <cellStyle name="Normal 2 2 2 2 2 2 2 2 2 2 32 5" xfId="19319"/>
    <cellStyle name="Normal 2 2 2 2 2 2 2 2 2 2 32 6" xfId="22328"/>
    <cellStyle name="Normal 2 2 2 2 2 2 2 2 2 2 32 7" xfId="25089"/>
    <cellStyle name="Normal 2 2 2 2 2 2 2 2 2 2 32 8" xfId="29154"/>
    <cellStyle name="Normal 2 2 2 2 2 2 2 2 2 2 32 9" xfId="24478"/>
    <cellStyle name="Normal 2 2 2 2 2 2 2 2 2 2 32_Tabla M" xfId="37389"/>
    <cellStyle name="Normal 2 2 2 2 2 2 2 2 2 2 33" xfId="5440"/>
    <cellStyle name="Normal 2 2 2 2 2 2 2 2 2 2 33 10" xfId="32620"/>
    <cellStyle name="Normal 2 2 2 2 2 2 2 2 2 2 33 2" xfId="10039"/>
    <cellStyle name="Normal 2 2 2 2 2 2 2 2 2 2 33 3" xfId="13180"/>
    <cellStyle name="Normal 2 2 2 2 2 2 2 2 2 2 33 4" xfId="16282"/>
    <cellStyle name="Normal 2 2 2 2 2 2 2 2 2 2 33 5" xfId="19320"/>
    <cellStyle name="Normal 2 2 2 2 2 2 2 2 2 2 33 6" xfId="22329"/>
    <cellStyle name="Normal 2 2 2 2 2 2 2 2 2 2 33 7" xfId="25090"/>
    <cellStyle name="Normal 2 2 2 2 2 2 2 2 2 2 33 8" xfId="28026"/>
    <cellStyle name="Normal 2 2 2 2 2 2 2 2 2 2 33 9" xfId="30933"/>
    <cellStyle name="Normal 2 2 2 2 2 2 2 2 2 2 33_Tabla M" xfId="37390"/>
    <cellStyle name="Normal 2 2 2 2 2 2 2 2 2 2 34" xfId="5441"/>
    <cellStyle name="Normal 2 2 2 2 2 2 2 2 2 2 34 10" xfId="30435"/>
    <cellStyle name="Normal 2 2 2 2 2 2 2 2 2 2 34 2" xfId="10040"/>
    <cellStyle name="Normal 2 2 2 2 2 2 2 2 2 2 34 3" xfId="13181"/>
    <cellStyle name="Normal 2 2 2 2 2 2 2 2 2 2 34 4" xfId="16283"/>
    <cellStyle name="Normal 2 2 2 2 2 2 2 2 2 2 34 5" xfId="19321"/>
    <cellStyle name="Normal 2 2 2 2 2 2 2 2 2 2 34 6" xfId="22330"/>
    <cellStyle name="Normal 2 2 2 2 2 2 2 2 2 2 34 7" xfId="25091"/>
    <cellStyle name="Normal 2 2 2 2 2 2 2 2 2 2 34 8" xfId="32382"/>
    <cellStyle name="Normal 2 2 2 2 2 2 2 2 2 2 34 9" xfId="33809"/>
    <cellStyle name="Normal 2 2 2 2 2 2 2 2 2 2 34_Tabla M" xfId="37391"/>
    <cellStyle name="Normal 2 2 2 2 2 2 2 2 2 2 35" xfId="5442"/>
    <cellStyle name="Normal 2 2 2 2 2 2 2 2 2 2 35 10" xfId="25439"/>
    <cellStyle name="Normal 2 2 2 2 2 2 2 2 2 2 35 2" xfId="10041"/>
    <cellStyle name="Normal 2 2 2 2 2 2 2 2 2 2 35 3" xfId="13182"/>
    <cellStyle name="Normal 2 2 2 2 2 2 2 2 2 2 35 4" xfId="16284"/>
    <cellStyle name="Normal 2 2 2 2 2 2 2 2 2 2 35 5" xfId="19322"/>
    <cellStyle name="Normal 2 2 2 2 2 2 2 2 2 2 35 6" xfId="22331"/>
    <cellStyle name="Normal 2 2 2 2 2 2 2 2 2 2 35 7" xfId="25092"/>
    <cellStyle name="Normal 2 2 2 2 2 2 2 2 2 2 35 8" xfId="31429"/>
    <cellStyle name="Normal 2 2 2 2 2 2 2 2 2 2 35 9" xfId="33049"/>
    <cellStyle name="Normal 2 2 2 2 2 2 2 2 2 2 35_Tabla M" xfId="37392"/>
    <cellStyle name="Normal 2 2 2 2 2 2 2 2 2 2 36" xfId="5443"/>
    <cellStyle name="Normal 2 2 2 2 2 2 2 2 2 2 36 10" xfId="35499"/>
    <cellStyle name="Normal 2 2 2 2 2 2 2 2 2 2 36 2" xfId="10042"/>
    <cellStyle name="Normal 2 2 2 2 2 2 2 2 2 2 36 3" xfId="13183"/>
    <cellStyle name="Normal 2 2 2 2 2 2 2 2 2 2 36 4" xfId="16285"/>
    <cellStyle name="Normal 2 2 2 2 2 2 2 2 2 2 36 5" xfId="19323"/>
    <cellStyle name="Normal 2 2 2 2 2 2 2 2 2 2 36 6" xfId="22332"/>
    <cellStyle name="Normal 2 2 2 2 2 2 2 2 2 2 36 7" xfId="25093"/>
    <cellStyle name="Normal 2 2 2 2 2 2 2 2 2 2 36 8" xfId="30320"/>
    <cellStyle name="Normal 2 2 2 2 2 2 2 2 2 2 36 9" xfId="27015"/>
    <cellStyle name="Normal 2 2 2 2 2 2 2 2 2 2 36_Tabla M" xfId="37393"/>
    <cellStyle name="Normal 2 2 2 2 2 2 2 2 2 2 37" xfId="5444"/>
    <cellStyle name="Normal 2 2 2 2 2 2 2 2 2 2 37 10" xfId="35245"/>
    <cellStyle name="Normal 2 2 2 2 2 2 2 2 2 2 37 2" xfId="10043"/>
    <cellStyle name="Normal 2 2 2 2 2 2 2 2 2 2 37 3" xfId="13184"/>
    <cellStyle name="Normal 2 2 2 2 2 2 2 2 2 2 37 4" xfId="16286"/>
    <cellStyle name="Normal 2 2 2 2 2 2 2 2 2 2 37 5" xfId="19324"/>
    <cellStyle name="Normal 2 2 2 2 2 2 2 2 2 2 37 6" xfId="22333"/>
    <cellStyle name="Normal 2 2 2 2 2 2 2 2 2 2 37 7" xfId="25094"/>
    <cellStyle name="Normal 2 2 2 2 2 2 2 2 2 2 37 8" xfId="29153"/>
    <cellStyle name="Normal 2 2 2 2 2 2 2 2 2 2 37 9" xfId="24479"/>
    <cellStyle name="Normal 2 2 2 2 2 2 2 2 2 2 37_Tabla M" xfId="37394"/>
    <cellStyle name="Normal 2 2 2 2 2 2 2 2 2 2 38" xfId="5445"/>
    <cellStyle name="Normal 2 2 2 2 2 2 2 2 2 2 38 10" xfId="34792"/>
    <cellStyle name="Normal 2 2 2 2 2 2 2 2 2 2 38 2" xfId="10044"/>
    <cellStyle name="Normal 2 2 2 2 2 2 2 2 2 2 38 3" xfId="13185"/>
    <cellStyle name="Normal 2 2 2 2 2 2 2 2 2 2 38 4" xfId="16287"/>
    <cellStyle name="Normal 2 2 2 2 2 2 2 2 2 2 38 5" xfId="19325"/>
    <cellStyle name="Normal 2 2 2 2 2 2 2 2 2 2 38 6" xfId="22334"/>
    <cellStyle name="Normal 2 2 2 2 2 2 2 2 2 2 38 7" xfId="25095"/>
    <cellStyle name="Normal 2 2 2 2 2 2 2 2 2 2 38 8" xfId="28025"/>
    <cellStyle name="Normal 2 2 2 2 2 2 2 2 2 2 38 9" xfId="31928"/>
    <cellStyle name="Normal 2 2 2 2 2 2 2 2 2 2 38_Tabla M" xfId="37395"/>
    <cellStyle name="Normal 2 2 2 2 2 2 2 2 2 2 39" xfId="5446"/>
    <cellStyle name="Normal 2 2 2 2 2 2 2 2 2 2 39 10" xfId="34341"/>
    <cellStyle name="Normal 2 2 2 2 2 2 2 2 2 2 39 2" xfId="10045"/>
    <cellStyle name="Normal 2 2 2 2 2 2 2 2 2 2 39 3" xfId="13186"/>
    <cellStyle name="Normal 2 2 2 2 2 2 2 2 2 2 39 4" xfId="16288"/>
    <cellStyle name="Normal 2 2 2 2 2 2 2 2 2 2 39 5" xfId="19326"/>
    <cellStyle name="Normal 2 2 2 2 2 2 2 2 2 2 39 6" xfId="22335"/>
    <cellStyle name="Normal 2 2 2 2 2 2 2 2 2 2 39 7" xfId="25096"/>
    <cellStyle name="Normal 2 2 2 2 2 2 2 2 2 2 39 8" xfId="32381"/>
    <cellStyle name="Normal 2 2 2 2 2 2 2 2 2 2 39 9" xfId="33808"/>
    <cellStyle name="Normal 2 2 2 2 2 2 2 2 2 2 39_Tabla M" xfId="37396"/>
    <cellStyle name="Normal 2 2 2 2 2 2 2 2 2 2 4" xfId="5447"/>
    <cellStyle name="Normal 2 2 2 2 2 2 2 2 2 2 4 10" xfId="31670"/>
    <cellStyle name="Normal 2 2 2 2 2 2 2 2 2 2 4 2" xfId="10046"/>
    <cellStyle name="Normal 2 2 2 2 2 2 2 2 2 2 4 3" xfId="13187"/>
    <cellStyle name="Normal 2 2 2 2 2 2 2 2 2 2 4 4" xfId="16289"/>
    <cellStyle name="Normal 2 2 2 2 2 2 2 2 2 2 4 5" xfId="19327"/>
    <cellStyle name="Normal 2 2 2 2 2 2 2 2 2 2 4 6" xfId="22336"/>
    <cellStyle name="Normal 2 2 2 2 2 2 2 2 2 2 4 7" xfId="25097"/>
    <cellStyle name="Normal 2 2 2 2 2 2 2 2 2 2 4 8" xfId="31428"/>
    <cellStyle name="Normal 2 2 2 2 2 2 2 2 2 2 4 9" xfId="33048"/>
    <cellStyle name="Normal 2 2 2 2 2 2 2 2 2 2 4_Tabla M" xfId="37397"/>
    <cellStyle name="Normal 2 2 2 2 2 2 2 2 2 2 40" xfId="5448"/>
    <cellStyle name="Normal 2 2 2 2 2 2 2 2 2 2 40 10" xfId="29267"/>
    <cellStyle name="Normal 2 2 2 2 2 2 2 2 2 2 40 2" xfId="10047"/>
    <cellStyle name="Normal 2 2 2 2 2 2 2 2 2 2 40 3" xfId="13188"/>
    <cellStyle name="Normal 2 2 2 2 2 2 2 2 2 2 40 4" xfId="16290"/>
    <cellStyle name="Normal 2 2 2 2 2 2 2 2 2 2 40 5" xfId="19328"/>
    <cellStyle name="Normal 2 2 2 2 2 2 2 2 2 2 40 6" xfId="22337"/>
    <cellStyle name="Normal 2 2 2 2 2 2 2 2 2 2 40 7" xfId="25098"/>
    <cellStyle name="Normal 2 2 2 2 2 2 2 2 2 2 40 8" xfId="30319"/>
    <cellStyle name="Normal 2 2 2 2 2 2 2 2 2 2 40 9" xfId="27382"/>
    <cellStyle name="Normal 2 2 2 2 2 2 2 2 2 2 40_Tabla M" xfId="37398"/>
    <cellStyle name="Normal 2 2 2 2 2 2 2 2 2 2 41" xfId="5449"/>
    <cellStyle name="Normal 2 2 2 2 2 2 2 2 2 2 41 10" xfId="30804"/>
    <cellStyle name="Normal 2 2 2 2 2 2 2 2 2 2 41 2" xfId="10048"/>
    <cellStyle name="Normal 2 2 2 2 2 2 2 2 2 2 41 3" xfId="13189"/>
    <cellStyle name="Normal 2 2 2 2 2 2 2 2 2 2 41 4" xfId="16291"/>
    <cellStyle name="Normal 2 2 2 2 2 2 2 2 2 2 41 5" xfId="19329"/>
    <cellStyle name="Normal 2 2 2 2 2 2 2 2 2 2 41 6" xfId="22338"/>
    <cellStyle name="Normal 2 2 2 2 2 2 2 2 2 2 41 7" xfId="25099"/>
    <cellStyle name="Normal 2 2 2 2 2 2 2 2 2 2 41 8" xfId="29152"/>
    <cellStyle name="Normal 2 2 2 2 2 2 2 2 2 2 41 9" xfId="24480"/>
    <cellStyle name="Normal 2 2 2 2 2 2 2 2 2 2 41_Tabla M" xfId="37399"/>
    <cellStyle name="Normal 2 2 2 2 2 2 2 2 2 2 42" xfId="5450"/>
    <cellStyle name="Normal 2 2 2 2 2 2 2 2 2 2 42 10" xfId="35585"/>
    <cellStyle name="Normal 2 2 2 2 2 2 2 2 2 2 42 2" xfId="10049"/>
    <cellStyle name="Normal 2 2 2 2 2 2 2 2 2 2 42 3" xfId="13190"/>
    <cellStyle name="Normal 2 2 2 2 2 2 2 2 2 2 42 4" xfId="16292"/>
    <cellStyle name="Normal 2 2 2 2 2 2 2 2 2 2 42 5" xfId="19330"/>
    <cellStyle name="Normal 2 2 2 2 2 2 2 2 2 2 42 6" xfId="22339"/>
    <cellStyle name="Normal 2 2 2 2 2 2 2 2 2 2 42 7" xfId="25100"/>
    <cellStyle name="Normal 2 2 2 2 2 2 2 2 2 2 42 8" xfId="28024"/>
    <cellStyle name="Normal 2 2 2 2 2 2 2 2 2 2 42 9" xfId="27511"/>
    <cellStyle name="Normal 2 2 2 2 2 2 2 2 2 2 42_Tabla M" xfId="37400"/>
    <cellStyle name="Normal 2 2 2 2 2 2 2 2 2 2 43" xfId="5451"/>
    <cellStyle name="Normal 2 2 2 2 2 2 2 2 2 2 43 10" xfId="35244"/>
    <cellStyle name="Normal 2 2 2 2 2 2 2 2 2 2 43 2" xfId="10050"/>
    <cellStyle name="Normal 2 2 2 2 2 2 2 2 2 2 43 3" xfId="13191"/>
    <cellStyle name="Normal 2 2 2 2 2 2 2 2 2 2 43 4" xfId="16293"/>
    <cellStyle name="Normal 2 2 2 2 2 2 2 2 2 2 43 5" xfId="19331"/>
    <cellStyle name="Normal 2 2 2 2 2 2 2 2 2 2 43 6" xfId="22340"/>
    <cellStyle name="Normal 2 2 2 2 2 2 2 2 2 2 43 7" xfId="25101"/>
    <cellStyle name="Normal 2 2 2 2 2 2 2 2 2 2 43 8" xfId="32380"/>
    <cellStyle name="Normal 2 2 2 2 2 2 2 2 2 2 43 9" xfId="33807"/>
    <cellStyle name="Normal 2 2 2 2 2 2 2 2 2 2 43_Tabla M" xfId="37401"/>
    <cellStyle name="Normal 2 2 2 2 2 2 2 2 2 2 44" xfId="5452"/>
    <cellStyle name="Normal 2 2 2 2 2 2 2 2 2 2 44 10" xfId="34791"/>
    <cellStyle name="Normal 2 2 2 2 2 2 2 2 2 2 44 2" xfId="10051"/>
    <cellStyle name="Normal 2 2 2 2 2 2 2 2 2 2 44 3" xfId="13192"/>
    <cellStyle name="Normal 2 2 2 2 2 2 2 2 2 2 44 4" xfId="16294"/>
    <cellStyle name="Normal 2 2 2 2 2 2 2 2 2 2 44 5" xfId="19332"/>
    <cellStyle name="Normal 2 2 2 2 2 2 2 2 2 2 44 6" xfId="22341"/>
    <cellStyle name="Normal 2 2 2 2 2 2 2 2 2 2 44 7" xfId="25102"/>
    <cellStyle name="Normal 2 2 2 2 2 2 2 2 2 2 44 8" xfId="31427"/>
    <cellStyle name="Normal 2 2 2 2 2 2 2 2 2 2 44 9" xfId="33047"/>
    <cellStyle name="Normal 2 2 2 2 2 2 2 2 2 2 44_Tabla M" xfId="37402"/>
    <cellStyle name="Normal 2 2 2 2 2 2 2 2 2 2 45" xfId="5453"/>
    <cellStyle name="Normal 2 2 2 2 2 2 2 2 2 2 45 10" xfId="34340"/>
    <cellStyle name="Normal 2 2 2 2 2 2 2 2 2 2 45 2" xfId="10052"/>
    <cellStyle name="Normal 2 2 2 2 2 2 2 2 2 2 45 3" xfId="13193"/>
    <cellStyle name="Normal 2 2 2 2 2 2 2 2 2 2 45 4" xfId="16295"/>
    <cellStyle name="Normal 2 2 2 2 2 2 2 2 2 2 45 5" xfId="19333"/>
    <cellStyle name="Normal 2 2 2 2 2 2 2 2 2 2 45 6" xfId="22342"/>
    <cellStyle name="Normal 2 2 2 2 2 2 2 2 2 2 45 7" xfId="25103"/>
    <cellStyle name="Normal 2 2 2 2 2 2 2 2 2 2 45 8" xfId="30318"/>
    <cellStyle name="Normal 2 2 2 2 2 2 2 2 2 2 45 9" xfId="28524"/>
    <cellStyle name="Normal 2 2 2 2 2 2 2 2 2 2 45_Tabla M" xfId="37403"/>
    <cellStyle name="Normal 2 2 2 2 2 2 2 2 2 2 46" xfId="5454"/>
    <cellStyle name="Normal 2 2 2 2 2 2 2 2 2 2 46 10" xfId="30557"/>
    <cellStyle name="Normal 2 2 2 2 2 2 2 2 2 2 46 2" xfId="10053"/>
    <cellStyle name="Normal 2 2 2 2 2 2 2 2 2 2 46 3" xfId="13194"/>
    <cellStyle name="Normal 2 2 2 2 2 2 2 2 2 2 46 4" xfId="16296"/>
    <cellStyle name="Normal 2 2 2 2 2 2 2 2 2 2 46 5" xfId="19334"/>
    <cellStyle name="Normal 2 2 2 2 2 2 2 2 2 2 46 6" xfId="22343"/>
    <cellStyle name="Normal 2 2 2 2 2 2 2 2 2 2 46 7" xfId="25104"/>
    <cellStyle name="Normal 2 2 2 2 2 2 2 2 2 2 46 8" xfId="29151"/>
    <cellStyle name="Normal 2 2 2 2 2 2 2 2 2 2 46 9" xfId="24481"/>
    <cellStyle name="Normal 2 2 2 2 2 2 2 2 2 2 46_Tabla M" xfId="37404"/>
    <cellStyle name="Normal 2 2 2 2 2 2 2 2 2 2 47" xfId="5455"/>
    <cellStyle name="Normal 2 2 2 2 2 2 2 2 2 2 47 10" xfId="28139"/>
    <cellStyle name="Normal 2 2 2 2 2 2 2 2 2 2 47 2" xfId="10054"/>
    <cellStyle name="Normal 2 2 2 2 2 2 2 2 2 2 47 3" xfId="13195"/>
    <cellStyle name="Normal 2 2 2 2 2 2 2 2 2 2 47 4" xfId="16297"/>
    <cellStyle name="Normal 2 2 2 2 2 2 2 2 2 2 47 5" xfId="19335"/>
    <cellStyle name="Normal 2 2 2 2 2 2 2 2 2 2 47 6" xfId="22344"/>
    <cellStyle name="Normal 2 2 2 2 2 2 2 2 2 2 47 7" xfId="25105"/>
    <cellStyle name="Normal 2 2 2 2 2 2 2 2 2 2 47 8" xfId="28023"/>
    <cellStyle name="Normal 2 2 2 2 2 2 2 2 2 2 47 9" xfId="28646"/>
    <cellStyle name="Normal 2 2 2 2 2 2 2 2 2 2 47_Tabla M" xfId="37405"/>
    <cellStyle name="Normal 2 2 2 2 2 2 2 2 2 2 48" xfId="5456"/>
    <cellStyle name="Normal 2 2 2 2 2 2 2 2 2 2 48 10" xfId="12377"/>
    <cellStyle name="Normal 2 2 2 2 2 2 2 2 2 2 48 2" xfId="10055"/>
    <cellStyle name="Normal 2 2 2 2 2 2 2 2 2 2 48 3" xfId="13196"/>
    <cellStyle name="Normal 2 2 2 2 2 2 2 2 2 2 48 4" xfId="16298"/>
    <cellStyle name="Normal 2 2 2 2 2 2 2 2 2 2 48 5" xfId="19336"/>
    <cellStyle name="Normal 2 2 2 2 2 2 2 2 2 2 48 6" xfId="22345"/>
    <cellStyle name="Normal 2 2 2 2 2 2 2 2 2 2 48 7" xfId="25106"/>
    <cellStyle name="Normal 2 2 2 2 2 2 2 2 2 2 48 8" xfId="32379"/>
    <cellStyle name="Normal 2 2 2 2 2 2 2 2 2 2 48 9" xfId="33806"/>
    <cellStyle name="Normal 2 2 2 2 2 2 2 2 2 2 48_Tabla M" xfId="37406"/>
    <cellStyle name="Normal 2 2 2 2 2 2 2 2 2 2 49" xfId="5457"/>
    <cellStyle name="Normal 2 2 2 2 2 2 2 2 2 2 49 10" xfId="35675"/>
    <cellStyle name="Normal 2 2 2 2 2 2 2 2 2 2 49 2" xfId="10056"/>
    <cellStyle name="Normal 2 2 2 2 2 2 2 2 2 2 49 3" xfId="13197"/>
    <cellStyle name="Normal 2 2 2 2 2 2 2 2 2 2 49 4" xfId="16299"/>
    <cellStyle name="Normal 2 2 2 2 2 2 2 2 2 2 49 5" xfId="19337"/>
    <cellStyle name="Normal 2 2 2 2 2 2 2 2 2 2 49 6" xfId="22346"/>
    <cellStyle name="Normal 2 2 2 2 2 2 2 2 2 2 49 7" xfId="25107"/>
    <cellStyle name="Normal 2 2 2 2 2 2 2 2 2 2 49 8" xfId="31426"/>
    <cellStyle name="Normal 2 2 2 2 2 2 2 2 2 2 49 9" xfId="33046"/>
    <cellStyle name="Normal 2 2 2 2 2 2 2 2 2 2 49_Tabla M" xfId="37407"/>
    <cellStyle name="Normal 2 2 2 2 2 2 2 2 2 2 5" xfId="5458"/>
    <cellStyle name="Normal 2 2 2 2 2 2 2 2 2 2 5 10" xfId="35243"/>
    <cellStyle name="Normal 2 2 2 2 2 2 2 2 2 2 5 2" xfId="10057"/>
    <cellStyle name="Normal 2 2 2 2 2 2 2 2 2 2 5 3" xfId="13198"/>
    <cellStyle name="Normal 2 2 2 2 2 2 2 2 2 2 5 4" xfId="16300"/>
    <cellStyle name="Normal 2 2 2 2 2 2 2 2 2 2 5 5" xfId="19338"/>
    <cellStyle name="Normal 2 2 2 2 2 2 2 2 2 2 5 6" xfId="22347"/>
    <cellStyle name="Normal 2 2 2 2 2 2 2 2 2 2 5 7" xfId="25108"/>
    <cellStyle name="Normal 2 2 2 2 2 2 2 2 2 2 5 8" xfId="30317"/>
    <cellStyle name="Normal 2 2 2 2 2 2 2 2 2 2 5 9" xfId="29672"/>
    <cellStyle name="Normal 2 2 2 2 2 2 2 2 2 2 5_Tabla M" xfId="37408"/>
    <cellStyle name="Normal 2 2 2 2 2 2 2 2 2 2 50" xfId="5459"/>
    <cellStyle name="Normal 2 2 2 2 2 2 2 2 2 2 50 10" xfId="34790"/>
    <cellStyle name="Normal 2 2 2 2 2 2 2 2 2 2 50 2" xfId="10058"/>
    <cellStyle name="Normal 2 2 2 2 2 2 2 2 2 2 50 3" xfId="13199"/>
    <cellStyle name="Normal 2 2 2 2 2 2 2 2 2 2 50 4" xfId="16301"/>
    <cellStyle name="Normal 2 2 2 2 2 2 2 2 2 2 50 5" xfId="19339"/>
    <cellStyle name="Normal 2 2 2 2 2 2 2 2 2 2 50 6" xfId="22348"/>
    <cellStyle name="Normal 2 2 2 2 2 2 2 2 2 2 50 7" xfId="25109"/>
    <cellStyle name="Normal 2 2 2 2 2 2 2 2 2 2 50 8" xfId="29150"/>
    <cellStyle name="Normal 2 2 2 2 2 2 2 2 2 2 50 9" xfId="24482"/>
    <cellStyle name="Normal 2 2 2 2 2 2 2 2 2 2 50_Tabla M" xfId="37409"/>
    <cellStyle name="Normal 2 2 2 2 2 2 2 2 2 2 51" xfId="5460"/>
    <cellStyle name="Normal 2 2 2 2 2 2 2 2 2 2 51 10" xfId="34339"/>
    <cellStyle name="Normal 2 2 2 2 2 2 2 2 2 2 51 2" xfId="10059"/>
    <cellStyle name="Normal 2 2 2 2 2 2 2 2 2 2 51 3" xfId="13200"/>
    <cellStyle name="Normal 2 2 2 2 2 2 2 2 2 2 51 4" xfId="16302"/>
    <cellStyle name="Normal 2 2 2 2 2 2 2 2 2 2 51 5" xfId="19340"/>
    <cellStyle name="Normal 2 2 2 2 2 2 2 2 2 2 51 6" xfId="22349"/>
    <cellStyle name="Normal 2 2 2 2 2 2 2 2 2 2 51 7" xfId="25110"/>
    <cellStyle name="Normal 2 2 2 2 2 2 2 2 2 2 51 8" xfId="28022"/>
    <cellStyle name="Normal 2 2 2 2 2 2 2 2 2 2 51 9" xfId="29806"/>
    <cellStyle name="Normal 2 2 2 2 2 2 2 2 2 2 51_Tabla M" xfId="37410"/>
    <cellStyle name="Normal 2 2 2 2 2 2 2 2 2 2 52" xfId="5461"/>
    <cellStyle name="Normal 2 2 2 2 2 2 2 2 2 2 52 10" xfId="29388"/>
    <cellStyle name="Normal 2 2 2 2 2 2 2 2 2 2 52 2" xfId="10060"/>
    <cellStyle name="Normal 2 2 2 2 2 2 2 2 2 2 52 3" xfId="13201"/>
    <cellStyle name="Normal 2 2 2 2 2 2 2 2 2 2 52 4" xfId="16303"/>
    <cellStyle name="Normal 2 2 2 2 2 2 2 2 2 2 52 5" xfId="19341"/>
    <cellStyle name="Normal 2 2 2 2 2 2 2 2 2 2 52 6" xfId="22350"/>
    <cellStyle name="Normal 2 2 2 2 2 2 2 2 2 2 52 7" xfId="25111"/>
    <cellStyle name="Normal 2 2 2 2 2 2 2 2 2 2 52 8" xfId="32378"/>
    <cellStyle name="Normal 2 2 2 2 2 2 2 2 2 2 52 9" xfId="33805"/>
    <cellStyle name="Normal 2 2 2 2 2 2 2 2 2 2 52_Tabla M" xfId="37411"/>
    <cellStyle name="Normal 2 2 2 2 2 2 2 2 2 2 53" xfId="5462"/>
    <cellStyle name="Normal 2 2 2 2 2 2 2 2 2 2 53 10" xfId="32497"/>
    <cellStyle name="Normal 2 2 2 2 2 2 2 2 2 2 53 2" xfId="10061"/>
    <cellStyle name="Normal 2 2 2 2 2 2 2 2 2 2 53 3" xfId="13202"/>
    <cellStyle name="Normal 2 2 2 2 2 2 2 2 2 2 53 4" xfId="16304"/>
    <cellStyle name="Normal 2 2 2 2 2 2 2 2 2 2 53 5" xfId="19342"/>
    <cellStyle name="Normal 2 2 2 2 2 2 2 2 2 2 53 6" xfId="22351"/>
    <cellStyle name="Normal 2 2 2 2 2 2 2 2 2 2 53 7" xfId="25112"/>
    <cellStyle name="Normal 2 2 2 2 2 2 2 2 2 2 53 8" xfId="31425"/>
    <cellStyle name="Normal 2 2 2 2 2 2 2 2 2 2 53 9" xfId="33045"/>
    <cellStyle name="Normal 2 2 2 2 2 2 2 2 2 2 53_Tabla M" xfId="37412"/>
    <cellStyle name="Normal 2 2 2 2 2 2 2 2 2 2 54" xfId="5463"/>
    <cellStyle name="Normal 2 2 2 2 2 2 2 2 2 2 54 10" xfId="28751"/>
    <cellStyle name="Normal 2 2 2 2 2 2 2 2 2 2 54 2" xfId="10062"/>
    <cellStyle name="Normal 2 2 2 2 2 2 2 2 2 2 54 3" xfId="13203"/>
    <cellStyle name="Normal 2 2 2 2 2 2 2 2 2 2 54 4" xfId="16305"/>
    <cellStyle name="Normal 2 2 2 2 2 2 2 2 2 2 54 5" xfId="19343"/>
    <cellStyle name="Normal 2 2 2 2 2 2 2 2 2 2 54 6" xfId="22352"/>
    <cellStyle name="Normal 2 2 2 2 2 2 2 2 2 2 54 7" xfId="25113"/>
    <cellStyle name="Normal 2 2 2 2 2 2 2 2 2 2 54 8" xfId="30316"/>
    <cellStyle name="Normal 2 2 2 2 2 2 2 2 2 2 54 9" xfId="30821"/>
    <cellStyle name="Normal 2 2 2 2 2 2 2 2 2 2 54_Tabla M" xfId="37413"/>
    <cellStyle name="Normal 2 2 2 2 2 2 2 2 2 2 55" xfId="5464"/>
    <cellStyle name="Normal 2 2 2 2 2 2 2 2 2 2 55 10" xfId="35772"/>
    <cellStyle name="Normal 2 2 2 2 2 2 2 2 2 2 55 2" xfId="10063"/>
    <cellStyle name="Normal 2 2 2 2 2 2 2 2 2 2 55 3" xfId="13204"/>
    <cellStyle name="Normal 2 2 2 2 2 2 2 2 2 2 55 4" xfId="16306"/>
    <cellStyle name="Normal 2 2 2 2 2 2 2 2 2 2 55 5" xfId="19344"/>
    <cellStyle name="Normal 2 2 2 2 2 2 2 2 2 2 55 6" xfId="22353"/>
    <cellStyle name="Normal 2 2 2 2 2 2 2 2 2 2 55 7" xfId="25114"/>
    <cellStyle name="Normal 2 2 2 2 2 2 2 2 2 2 55 8" xfId="29149"/>
    <cellStyle name="Normal 2 2 2 2 2 2 2 2 2 2 55 9" xfId="24483"/>
    <cellStyle name="Normal 2 2 2 2 2 2 2 2 2 2 55_Tabla M" xfId="37414"/>
    <cellStyle name="Normal 2 2 2 2 2 2 2 2 2 2 56" xfId="5465"/>
    <cellStyle name="Normal 2 2 2 2 2 2 2 2 2 2 56 10" xfId="35242"/>
    <cellStyle name="Normal 2 2 2 2 2 2 2 2 2 2 56 2" xfId="10064"/>
    <cellStyle name="Normal 2 2 2 2 2 2 2 2 2 2 56 3" xfId="13205"/>
    <cellStyle name="Normal 2 2 2 2 2 2 2 2 2 2 56 4" xfId="16307"/>
    <cellStyle name="Normal 2 2 2 2 2 2 2 2 2 2 56 5" xfId="19345"/>
    <cellStyle name="Normal 2 2 2 2 2 2 2 2 2 2 56 6" xfId="22354"/>
    <cellStyle name="Normal 2 2 2 2 2 2 2 2 2 2 56 7" xfId="25115"/>
    <cellStyle name="Normal 2 2 2 2 2 2 2 2 2 2 56 8" xfId="28021"/>
    <cellStyle name="Normal 2 2 2 2 2 2 2 2 2 2 56 9" xfId="30934"/>
    <cellStyle name="Normal 2 2 2 2 2 2 2 2 2 2 56_Tabla M" xfId="37415"/>
    <cellStyle name="Normal 2 2 2 2 2 2 2 2 2 2 57" xfId="5466"/>
    <cellStyle name="Normal 2 2 2 2 2 2 2 2 2 2 57 10" xfId="34789"/>
    <cellStyle name="Normal 2 2 2 2 2 2 2 2 2 2 57 2" xfId="10065"/>
    <cellStyle name="Normal 2 2 2 2 2 2 2 2 2 2 57 3" xfId="13206"/>
    <cellStyle name="Normal 2 2 2 2 2 2 2 2 2 2 57 4" xfId="16308"/>
    <cellStyle name="Normal 2 2 2 2 2 2 2 2 2 2 57 5" xfId="19346"/>
    <cellStyle name="Normal 2 2 2 2 2 2 2 2 2 2 57 6" xfId="22355"/>
    <cellStyle name="Normal 2 2 2 2 2 2 2 2 2 2 57 7" xfId="25116"/>
    <cellStyle name="Normal 2 2 2 2 2 2 2 2 2 2 57 8" xfId="32377"/>
    <cellStyle name="Normal 2 2 2 2 2 2 2 2 2 2 57 9" xfId="33804"/>
    <cellStyle name="Normal 2 2 2 2 2 2 2 2 2 2 57_Tabla M" xfId="37416"/>
    <cellStyle name="Normal 2 2 2 2 2 2 2 2 2 2 58" xfId="5467"/>
    <cellStyle name="Normal 2 2 2 2 2 2 2 2 2 2 58 10" xfId="34338"/>
    <cellStyle name="Normal 2 2 2 2 2 2 2 2 2 2 58 2" xfId="10066"/>
    <cellStyle name="Normal 2 2 2 2 2 2 2 2 2 2 58 3" xfId="13207"/>
    <cellStyle name="Normal 2 2 2 2 2 2 2 2 2 2 58 4" xfId="16309"/>
    <cellStyle name="Normal 2 2 2 2 2 2 2 2 2 2 58 5" xfId="19347"/>
    <cellStyle name="Normal 2 2 2 2 2 2 2 2 2 2 58 6" xfId="22356"/>
    <cellStyle name="Normal 2 2 2 2 2 2 2 2 2 2 58 7" xfId="25117"/>
    <cellStyle name="Normal 2 2 2 2 2 2 2 2 2 2 58 8" xfId="31424"/>
    <cellStyle name="Normal 2 2 2 2 2 2 2 2 2 2 58 9" xfId="33044"/>
    <cellStyle name="Normal 2 2 2 2 2 2 2 2 2 2 58_Tabla M" xfId="37417"/>
    <cellStyle name="Normal 2 2 2 2 2 2 2 2 2 2 59" xfId="5468"/>
    <cellStyle name="Normal 2 2 2 2 2 2 2 2 2 2 59 10" xfId="28257"/>
    <cellStyle name="Normal 2 2 2 2 2 2 2 2 2 2 59 2" xfId="10067"/>
    <cellStyle name="Normal 2 2 2 2 2 2 2 2 2 2 59 3" xfId="13208"/>
    <cellStyle name="Normal 2 2 2 2 2 2 2 2 2 2 59 4" xfId="16310"/>
    <cellStyle name="Normal 2 2 2 2 2 2 2 2 2 2 59 5" xfId="19348"/>
    <cellStyle name="Normal 2 2 2 2 2 2 2 2 2 2 59 6" xfId="22357"/>
    <cellStyle name="Normal 2 2 2 2 2 2 2 2 2 2 59 7" xfId="25118"/>
    <cellStyle name="Normal 2 2 2 2 2 2 2 2 2 2 59 8" xfId="30315"/>
    <cellStyle name="Normal 2 2 2 2 2 2 2 2 2 2 59 9" xfId="27016"/>
    <cellStyle name="Normal 2 2 2 2 2 2 2 2 2 2 59_Tabla M" xfId="37418"/>
    <cellStyle name="Normal 2 2 2 2 2 2 2 2 2 2 6" xfId="5469"/>
    <cellStyle name="Normal 2 2 2 2 2 2 2 2 2 2 6 10" xfId="31544"/>
    <cellStyle name="Normal 2 2 2 2 2 2 2 2 2 2 6 2" xfId="10068"/>
    <cellStyle name="Normal 2 2 2 2 2 2 2 2 2 2 6 3" xfId="13209"/>
    <cellStyle name="Normal 2 2 2 2 2 2 2 2 2 2 6 4" xfId="16311"/>
    <cellStyle name="Normal 2 2 2 2 2 2 2 2 2 2 6 5" xfId="19349"/>
    <cellStyle name="Normal 2 2 2 2 2 2 2 2 2 2 6 6" xfId="22358"/>
    <cellStyle name="Normal 2 2 2 2 2 2 2 2 2 2 6 7" xfId="25119"/>
    <cellStyle name="Normal 2 2 2 2 2 2 2 2 2 2 6 8" xfId="29148"/>
    <cellStyle name="Normal 2 2 2 2 2 2 2 2 2 2 6 9" xfId="24484"/>
    <cellStyle name="Normal 2 2 2 2 2 2 2 2 2 2 6_Tabla M" xfId="37419"/>
    <cellStyle name="Normal 2 2 2 2 2 2 2 2 2 2 60" xfId="5470"/>
    <cellStyle name="Normal 2 2 2 2 2 2 2 2 2 2 60 10" xfId="33438"/>
    <cellStyle name="Normal 2 2 2 2 2 2 2 2 2 2 60 2" xfId="10069"/>
    <cellStyle name="Normal 2 2 2 2 2 2 2 2 2 2 60 3" xfId="13210"/>
    <cellStyle name="Normal 2 2 2 2 2 2 2 2 2 2 60 4" xfId="16312"/>
    <cellStyle name="Normal 2 2 2 2 2 2 2 2 2 2 60 5" xfId="19350"/>
    <cellStyle name="Normal 2 2 2 2 2 2 2 2 2 2 60 6" xfId="22359"/>
    <cellStyle name="Normal 2 2 2 2 2 2 2 2 2 2 60 7" xfId="25120"/>
    <cellStyle name="Normal 2 2 2 2 2 2 2 2 2 2 60 8" xfId="28020"/>
    <cellStyle name="Normal 2 2 2 2 2 2 2 2 2 2 60 9" xfId="31929"/>
    <cellStyle name="Normal 2 2 2 2 2 2 2 2 2 2 60_Tabla M" xfId="37420"/>
    <cellStyle name="Normal 2 2 2 2 2 2 2 2 2 2 61" xfId="5471"/>
    <cellStyle name="Normal 2 2 2 2 2 2 2 2 2 2 61 10" xfId="35862"/>
    <cellStyle name="Normal 2 2 2 2 2 2 2 2 2 2 61 2" xfId="10070"/>
    <cellStyle name="Normal 2 2 2 2 2 2 2 2 2 2 61 3" xfId="13211"/>
    <cellStyle name="Normal 2 2 2 2 2 2 2 2 2 2 61 4" xfId="16313"/>
    <cellStyle name="Normal 2 2 2 2 2 2 2 2 2 2 61 5" xfId="19351"/>
    <cellStyle name="Normal 2 2 2 2 2 2 2 2 2 2 61 6" xfId="22360"/>
    <cellStyle name="Normal 2 2 2 2 2 2 2 2 2 2 61 7" xfId="25121"/>
    <cellStyle name="Normal 2 2 2 2 2 2 2 2 2 2 61 8" xfId="32376"/>
    <cellStyle name="Normal 2 2 2 2 2 2 2 2 2 2 61 9" xfId="33803"/>
    <cellStyle name="Normal 2 2 2 2 2 2 2 2 2 2 61_Tabla M" xfId="37421"/>
    <cellStyle name="Normal 2 2 2 2 2 2 2 2 2 2 62" xfId="5472"/>
    <cellStyle name="Normal 2 2 2 2 2 2 2 2 2 2 62 10" xfId="35241"/>
    <cellStyle name="Normal 2 2 2 2 2 2 2 2 2 2 62 2" xfId="10071"/>
    <cellStyle name="Normal 2 2 2 2 2 2 2 2 2 2 62 3" xfId="13212"/>
    <cellStyle name="Normal 2 2 2 2 2 2 2 2 2 2 62 4" xfId="16314"/>
    <cellStyle name="Normal 2 2 2 2 2 2 2 2 2 2 62 5" xfId="19352"/>
    <cellStyle name="Normal 2 2 2 2 2 2 2 2 2 2 62 6" xfId="22361"/>
    <cellStyle name="Normal 2 2 2 2 2 2 2 2 2 2 62 7" xfId="25122"/>
    <cellStyle name="Normal 2 2 2 2 2 2 2 2 2 2 62 8" xfId="31423"/>
    <cellStyle name="Normal 2 2 2 2 2 2 2 2 2 2 62 9" xfId="33043"/>
    <cellStyle name="Normal 2 2 2 2 2 2 2 2 2 2 62_Tabla M" xfId="37422"/>
    <cellStyle name="Normal 2 2 2 2 2 2 2 2 2 2 63" xfId="5473"/>
    <cellStyle name="Normal 2 2 2 2 2 2 2 2 2 2 63 10" xfId="34788"/>
    <cellStyle name="Normal 2 2 2 2 2 2 2 2 2 2 63 2" xfId="10072"/>
    <cellStyle name="Normal 2 2 2 2 2 2 2 2 2 2 63 3" xfId="13213"/>
    <cellStyle name="Normal 2 2 2 2 2 2 2 2 2 2 63 4" xfId="16315"/>
    <cellStyle name="Normal 2 2 2 2 2 2 2 2 2 2 63 5" xfId="19353"/>
    <cellStyle name="Normal 2 2 2 2 2 2 2 2 2 2 63 6" xfId="22362"/>
    <cellStyle name="Normal 2 2 2 2 2 2 2 2 2 2 63 7" xfId="25123"/>
    <cellStyle name="Normal 2 2 2 2 2 2 2 2 2 2 63 8" xfId="30314"/>
    <cellStyle name="Normal 2 2 2 2 2 2 2 2 2 2 63 9" xfId="27381"/>
    <cellStyle name="Normal 2 2 2 2 2 2 2 2 2 2 63_Tabla M" xfId="37423"/>
    <cellStyle name="Normal 2 2 2 2 2 2 2 2 2 2 64" xfId="5474"/>
    <cellStyle name="Normal 2 2 2 2 2 2 2 2 2 2 64 10" xfId="34337"/>
    <cellStyle name="Normal 2 2 2 2 2 2 2 2 2 2 64 2" xfId="10073"/>
    <cellStyle name="Normal 2 2 2 2 2 2 2 2 2 2 64 3" xfId="13214"/>
    <cellStyle name="Normal 2 2 2 2 2 2 2 2 2 2 64 4" xfId="16316"/>
    <cellStyle name="Normal 2 2 2 2 2 2 2 2 2 2 64 5" xfId="19354"/>
    <cellStyle name="Normal 2 2 2 2 2 2 2 2 2 2 64 6" xfId="22363"/>
    <cellStyle name="Normal 2 2 2 2 2 2 2 2 2 2 64 7" xfId="25124"/>
    <cellStyle name="Normal 2 2 2 2 2 2 2 2 2 2 64 8" xfId="29147"/>
    <cellStyle name="Normal 2 2 2 2 2 2 2 2 2 2 64 9" xfId="24485"/>
    <cellStyle name="Normal 2 2 2 2 2 2 2 2 2 2 64_Tabla M" xfId="37424"/>
    <cellStyle name="Normal 2 2 2 2 2 2 2 2 2 2 65" xfId="5475"/>
    <cellStyle name="Normal 2 2 2 2 2 2 2 2 2 2 65 10" xfId="32619"/>
    <cellStyle name="Normal 2 2 2 2 2 2 2 2 2 2 65 2" xfId="10074"/>
    <cellStyle name="Normal 2 2 2 2 2 2 2 2 2 2 65 3" xfId="13215"/>
    <cellStyle name="Normal 2 2 2 2 2 2 2 2 2 2 65 4" xfId="16317"/>
    <cellStyle name="Normal 2 2 2 2 2 2 2 2 2 2 65 5" xfId="19355"/>
    <cellStyle name="Normal 2 2 2 2 2 2 2 2 2 2 65 6" xfId="22364"/>
    <cellStyle name="Normal 2 2 2 2 2 2 2 2 2 2 65 7" xfId="25125"/>
    <cellStyle name="Normal 2 2 2 2 2 2 2 2 2 2 65 8" xfId="28019"/>
    <cellStyle name="Normal 2 2 2 2 2 2 2 2 2 2 65 9" xfId="27512"/>
    <cellStyle name="Normal 2 2 2 2 2 2 2 2 2 2 65_Tabla M" xfId="37425"/>
    <cellStyle name="Normal 2 2 2 2 2 2 2 2 2 2 66" xfId="5476"/>
    <cellStyle name="Normal 2 2 2 2 2 2 2 2 2 2 66 10" xfId="30434"/>
    <cellStyle name="Normal 2 2 2 2 2 2 2 2 2 2 66 2" xfId="10075"/>
    <cellStyle name="Normal 2 2 2 2 2 2 2 2 2 2 66 3" xfId="13216"/>
    <cellStyle name="Normal 2 2 2 2 2 2 2 2 2 2 66 4" xfId="16318"/>
    <cellStyle name="Normal 2 2 2 2 2 2 2 2 2 2 66 5" xfId="19356"/>
    <cellStyle name="Normal 2 2 2 2 2 2 2 2 2 2 66 6" xfId="22365"/>
    <cellStyle name="Normal 2 2 2 2 2 2 2 2 2 2 66 7" xfId="25126"/>
    <cellStyle name="Normal 2 2 2 2 2 2 2 2 2 2 66 8" xfId="32375"/>
    <cellStyle name="Normal 2 2 2 2 2 2 2 2 2 2 66 9" xfId="33802"/>
    <cellStyle name="Normal 2 2 2 2 2 2 2 2 2 2 66_Tabla M" xfId="37426"/>
    <cellStyle name="Normal 2 2 2 2 2 2 2 2 2 2 67" xfId="5477"/>
    <cellStyle name="Normal 2 2 2 2 2 2 2 2 2 2 67 10" xfId="25438"/>
    <cellStyle name="Normal 2 2 2 2 2 2 2 2 2 2 67 2" xfId="10076"/>
    <cellStyle name="Normal 2 2 2 2 2 2 2 2 2 2 67 3" xfId="13217"/>
    <cellStyle name="Normal 2 2 2 2 2 2 2 2 2 2 67 4" xfId="16319"/>
    <cellStyle name="Normal 2 2 2 2 2 2 2 2 2 2 67 5" xfId="19357"/>
    <cellStyle name="Normal 2 2 2 2 2 2 2 2 2 2 67 6" xfId="22366"/>
    <cellStyle name="Normal 2 2 2 2 2 2 2 2 2 2 67 7" xfId="25127"/>
    <cellStyle name="Normal 2 2 2 2 2 2 2 2 2 2 67 8" xfId="31422"/>
    <cellStyle name="Normal 2 2 2 2 2 2 2 2 2 2 67 9" xfId="33042"/>
    <cellStyle name="Normal 2 2 2 2 2 2 2 2 2 2 67_Tabla M" xfId="37427"/>
    <cellStyle name="Normal 2 2 2 2 2 2 2 2 2 2 68" xfId="5478"/>
    <cellStyle name="Normal 2 2 2 2 2 2 2 2 2 2 68 10" xfId="35500"/>
    <cellStyle name="Normal 2 2 2 2 2 2 2 2 2 2 68 2" xfId="10077"/>
    <cellStyle name="Normal 2 2 2 2 2 2 2 2 2 2 68 3" xfId="13218"/>
    <cellStyle name="Normal 2 2 2 2 2 2 2 2 2 2 68 4" xfId="16320"/>
    <cellStyle name="Normal 2 2 2 2 2 2 2 2 2 2 68 5" xfId="19358"/>
    <cellStyle name="Normal 2 2 2 2 2 2 2 2 2 2 68 6" xfId="22367"/>
    <cellStyle name="Normal 2 2 2 2 2 2 2 2 2 2 68 7" xfId="25128"/>
    <cellStyle name="Normal 2 2 2 2 2 2 2 2 2 2 68 8" xfId="30313"/>
    <cellStyle name="Normal 2 2 2 2 2 2 2 2 2 2 68 9" xfId="28523"/>
    <cellStyle name="Normal 2 2 2 2 2 2 2 2 2 2 68_Tabla M" xfId="37428"/>
    <cellStyle name="Normal 2 2 2 2 2 2 2 2 2 2 69" xfId="5479"/>
    <cellStyle name="Normal 2 2 2 2 2 2 2 2 2 2 69 10" xfId="35240"/>
    <cellStyle name="Normal 2 2 2 2 2 2 2 2 2 2 69 2" xfId="10078"/>
    <cellStyle name="Normal 2 2 2 2 2 2 2 2 2 2 69 3" xfId="13219"/>
    <cellStyle name="Normal 2 2 2 2 2 2 2 2 2 2 69 4" xfId="16321"/>
    <cellStyle name="Normal 2 2 2 2 2 2 2 2 2 2 69 5" xfId="19359"/>
    <cellStyle name="Normal 2 2 2 2 2 2 2 2 2 2 69 6" xfId="22368"/>
    <cellStyle name="Normal 2 2 2 2 2 2 2 2 2 2 69 7" xfId="25129"/>
    <cellStyle name="Normal 2 2 2 2 2 2 2 2 2 2 69 8" xfId="29146"/>
    <cellStyle name="Normal 2 2 2 2 2 2 2 2 2 2 69 9" xfId="24486"/>
    <cellStyle name="Normal 2 2 2 2 2 2 2 2 2 2 69_Tabla M" xfId="37429"/>
    <cellStyle name="Normal 2 2 2 2 2 2 2 2 2 2 7" xfId="5480"/>
    <cellStyle name="Normal 2 2 2 2 2 2 2 2 2 2 7 10" xfId="34787"/>
    <cellStyle name="Normal 2 2 2 2 2 2 2 2 2 2 7 2" xfId="10079"/>
    <cellStyle name="Normal 2 2 2 2 2 2 2 2 2 2 7 3" xfId="13220"/>
    <cellStyle name="Normal 2 2 2 2 2 2 2 2 2 2 7 4" xfId="16322"/>
    <cellStyle name="Normal 2 2 2 2 2 2 2 2 2 2 7 5" xfId="19360"/>
    <cellStyle name="Normal 2 2 2 2 2 2 2 2 2 2 7 6" xfId="22369"/>
    <cellStyle name="Normal 2 2 2 2 2 2 2 2 2 2 7 7" xfId="25130"/>
    <cellStyle name="Normal 2 2 2 2 2 2 2 2 2 2 7 8" xfId="28018"/>
    <cellStyle name="Normal 2 2 2 2 2 2 2 2 2 2 7 9" xfId="28647"/>
    <cellStyle name="Normal 2 2 2 2 2 2 2 2 2 2 7_Tabla M" xfId="37430"/>
    <cellStyle name="Normal 2 2 2 2 2 2 2 2 2 2 70" xfId="7958"/>
    <cellStyle name="Normal 2 2 2 2 2 2 2 2 2 2 71" xfId="10018"/>
    <cellStyle name="Normal 2 2 2 2 2 2 2 2 2 2 72" xfId="13159"/>
    <cellStyle name="Normal 2 2 2 2 2 2 2 2 2 2 73" xfId="16261"/>
    <cellStyle name="Normal 2 2 2 2 2 2 2 2 2 2 74" xfId="19299"/>
    <cellStyle name="Normal 2 2 2 2 2 2 2 2 2 2 75" xfId="22308"/>
    <cellStyle name="Normal 2 2 2 2 2 2 2 2 2 2 76" xfId="29404"/>
    <cellStyle name="Normal 2 2 2 2 2 2 2 2 2 2 77" xfId="28671"/>
    <cellStyle name="Normal 2 2 2 2 2 2 2 2 2 2 78" xfId="34498"/>
    <cellStyle name="Normal 2 2 2 2 2 2 2 2 2 2 8" xfId="5481"/>
    <cellStyle name="Normal 2 2 2 2 2 2 2 2 2 2 8 10" xfId="34336"/>
    <cellStyle name="Normal 2 2 2 2 2 2 2 2 2 2 8 2" xfId="10080"/>
    <cellStyle name="Normal 2 2 2 2 2 2 2 2 2 2 8 3" xfId="13221"/>
    <cellStyle name="Normal 2 2 2 2 2 2 2 2 2 2 8 4" xfId="16323"/>
    <cellStyle name="Normal 2 2 2 2 2 2 2 2 2 2 8 5" xfId="19361"/>
    <cellStyle name="Normal 2 2 2 2 2 2 2 2 2 2 8 6" xfId="22370"/>
    <cellStyle name="Normal 2 2 2 2 2 2 2 2 2 2 8 7" xfId="25131"/>
    <cellStyle name="Normal 2 2 2 2 2 2 2 2 2 2 8 8" xfId="32374"/>
    <cellStyle name="Normal 2 2 2 2 2 2 2 2 2 2 8 9" xfId="33801"/>
    <cellStyle name="Normal 2 2 2 2 2 2 2 2 2 2 8_Tabla M" xfId="37431"/>
    <cellStyle name="Normal 2 2 2 2 2 2 2 2 2 2 9" xfId="5482"/>
    <cellStyle name="Normal 2 2 2 2 2 2 2 2 2 2 9 10" xfId="31669"/>
    <cellStyle name="Normal 2 2 2 2 2 2 2 2 2 2 9 2" xfId="10081"/>
    <cellStyle name="Normal 2 2 2 2 2 2 2 2 2 2 9 3" xfId="13222"/>
    <cellStyle name="Normal 2 2 2 2 2 2 2 2 2 2 9 4" xfId="16324"/>
    <cellStyle name="Normal 2 2 2 2 2 2 2 2 2 2 9 5" xfId="19362"/>
    <cellStyle name="Normal 2 2 2 2 2 2 2 2 2 2 9 6" xfId="22371"/>
    <cellStyle name="Normal 2 2 2 2 2 2 2 2 2 2 9 7" xfId="25132"/>
    <cellStyle name="Normal 2 2 2 2 2 2 2 2 2 2 9 8" xfId="31421"/>
    <cellStyle name="Normal 2 2 2 2 2 2 2 2 2 2 9 9" xfId="33041"/>
    <cellStyle name="Normal 2 2 2 2 2 2 2 2 2 2 9_Tabla M" xfId="37432"/>
    <cellStyle name="Normal 2 2 2 2 2 2 2 2 2 2_Tabla M" xfId="36296"/>
    <cellStyle name="Normal 2 2 2 2 2 2 2 2 2 20" xfId="5483"/>
    <cellStyle name="Normal 2 2 2 2 2 2 2 2 2 21" xfId="5484"/>
    <cellStyle name="Normal 2 2 2 2 2 2 2 2 2 22" xfId="5485"/>
    <cellStyle name="Normal 2 2 2 2 2 2 2 2 2 23" xfId="5486"/>
    <cellStyle name="Normal 2 2 2 2 2 2 2 2 2 24" xfId="5487"/>
    <cellStyle name="Normal 2 2 2 2 2 2 2 2 2 25" xfId="5488"/>
    <cellStyle name="Normal 2 2 2 2 2 2 2 2 2 26" xfId="5489"/>
    <cellStyle name="Normal 2 2 2 2 2 2 2 2 2 27" xfId="5490"/>
    <cellStyle name="Normal 2 2 2 2 2 2 2 2 2 28" xfId="5491"/>
    <cellStyle name="Normal 2 2 2 2 2 2 2 2 2 29" xfId="5492"/>
    <cellStyle name="Normal 2 2 2 2 2 2 2 2 2 3" xfId="5493"/>
    <cellStyle name="Normal 2 2 2 2 2 2 2 2 2 30" xfId="5494"/>
    <cellStyle name="Normal 2 2 2 2 2 2 2 2 2 31" xfId="5495"/>
    <cellStyle name="Normal 2 2 2 2 2 2 2 2 2 32" xfId="5496"/>
    <cellStyle name="Normal 2 2 2 2 2 2 2 2 2 33" xfId="5497"/>
    <cellStyle name="Normal 2 2 2 2 2 2 2 2 2 34" xfId="5498"/>
    <cellStyle name="Normal 2 2 2 2 2 2 2 2 2 35" xfId="5499"/>
    <cellStyle name="Normal 2 2 2 2 2 2 2 2 2 36" xfId="5500"/>
    <cellStyle name="Normal 2 2 2 2 2 2 2 2 2 37" xfId="5501"/>
    <cellStyle name="Normal 2 2 2 2 2 2 2 2 2 38" xfId="5502"/>
    <cellStyle name="Normal 2 2 2 2 2 2 2 2 2 39" xfId="5503"/>
    <cellStyle name="Normal 2 2 2 2 2 2 2 2 2 4" xfId="5504"/>
    <cellStyle name="Normal 2 2 2 2 2 2 2 2 2 40" xfId="5505"/>
    <cellStyle name="Normal 2 2 2 2 2 2 2 2 2 41" xfId="5506"/>
    <cellStyle name="Normal 2 2 2 2 2 2 2 2 2 42" xfId="5507"/>
    <cellStyle name="Normal 2 2 2 2 2 2 2 2 2 43" xfId="5508"/>
    <cellStyle name="Normal 2 2 2 2 2 2 2 2 2 44" xfId="5509"/>
    <cellStyle name="Normal 2 2 2 2 2 2 2 2 2 45" xfId="5510"/>
    <cellStyle name="Normal 2 2 2 2 2 2 2 2 2 46" xfId="5511"/>
    <cellStyle name="Normal 2 2 2 2 2 2 2 2 2 47" xfId="5512"/>
    <cellStyle name="Normal 2 2 2 2 2 2 2 2 2 48" xfId="5513"/>
    <cellStyle name="Normal 2 2 2 2 2 2 2 2 2 49" xfId="5514"/>
    <cellStyle name="Normal 2 2 2 2 2 2 2 2 2 5" xfId="5515"/>
    <cellStyle name="Normal 2 2 2 2 2 2 2 2 2 50" xfId="5516"/>
    <cellStyle name="Normal 2 2 2 2 2 2 2 2 2 51" xfId="5517"/>
    <cellStyle name="Normal 2 2 2 2 2 2 2 2 2 52" xfId="5518"/>
    <cellStyle name="Normal 2 2 2 2 2 2 2 2 2 53" xfId="5519"/>
    <cellStyle name="Normal 2 2 2 2 2 2 2 2 2 54" xfId="5520"/>
    <cellStyle name="Normal 2 2 2 2 2 2 2 2 2 55" xfId="5521"/>
    <cellStyle name="Normal 2 2 2 2 2 2 2 2 2 56" xfId="5522"/>
    <cellStyle name="Normal 2 2 2 2 2 2 2 2 2 57" xfId="5523"/>
    <cellStyle name="Normal 2 2 2 2 2 2 2 2 2 58" xfId="5524"/>
    <cellStyle name="Normal 2 2 2 2 2 2 2 2 2 59" xfId="5525"/>
    <cellStyle name="Normal 2 2 2 2 2 2 2 2 2 6" xfId="5526"/>
    <cellStyle name="Normal 2 2 2 2 2 2 2 2 2 60" xfId="5527"/>
    <cellStyle name="Normal 2 2 2 2 2 2 2 2 2 61" xfId="5528"/>
    <cellStyle name="Normal 2 2 2 2 2 2 2 2 2 62" xfId="5529"/>
    <cellStyle name="Normal 2 2 2 2 2 2 2 2 2 63" xfId="5530"/>
    <cellStyle name="Normal 2 2 2 2 2 2 2 2 2 64" xfId="5531"/>
    <cellStyle name="Normal 2 2 2 2 2 2 2 2 2 65" xfId="5532"/>
    <cellStyle name="Normal 2 2 2 2 2 2 2 2 2 66" xfId="5533"/>
    <cellStyle name="Normal 2 2 2 2 2 2 2 2 2 67" xfId="5534"/>
    <cellStyle name="Normal 2 2 2 2 2 2 2 2 2 68" xfId="5535"/>
    <cellStyle name="Normal 2 2 2 2 2 2 2 2 2 69" xfId="5536"/>
    <cellStyle name="Normal 2 2 2 2 2 2 2 2 2 7" xfId="5537"/>
    <cellStyle name="Normal 2 2 2 2 2 2 2 2 2 70" xfId="7947"/>
    <cellStyle name="Normal 2 2 2 2 2 2 2 2 2 71" xfId="10086"/>
    <cellStyle name="Normal 2 2 2 2 2 2 2 2 2 72" xfId="13227"/>
    <cellStyle name="Normal 2 2 2 2 2 2 2 2 2 73" xfId="16329"/>
    <cellStyle name="Normal 2 2 2 2 2 2 2 2 2 74" xfId="19367"/>
    <cellStyle name="Normal 2 2 2 2 2 2 2 2 2 75" xfId="22376"/>
    <cellStyle name="Normal 2 2 2 2 2 2 2 2 2 76" xfId="30575"/>
    <cellStyle name="Normal 2 2 2 2 2 2 2 2 2 77" xfId="28603"/>
    <cellStyle name="Normal 2 2 2 2 2 2 2 2 2 78" xfId="27606"/>
    <cellStyle name="Normal 2 2 2 2 2 2 2 2 2 8" xfId="5538"/>
    <cellStyle name="Normal 2 2 2 2 2 2 2 2 2 9" xfId="5539"/>
    <cellStyle name="Normal 2 2 2 2 2 2 2 2 2_Tabla M" xfId="36295"/>
    <cellStyle name="Normal 2 2 2 2 2 2 2 2 20" xfId="5540"/>
    <cellStyle name="Normal 2 2 2 2 2 2 2 2 20 10" xfId="33439"/>
    <cellStyle name="Normal 2 2 2 2 2 2 2 2 20 2" xfId="10139"/>
    <cellStyle name="Normal 2 2 2 2 2 2 2 2 20 3" xfId="13280"/>
    <cellStyle name="Normal 2 2 2 2 2 2 2 2 20 4" xfId="16377"/>
    <cellStyle name="Normal 2 2 2 2 2 2 2 2 20 5" xfId="19418"/>
    <cellStyle name="Normal 2 2 2 2 2 2 2 2 20 6" xfId="22407"/>
    <cellStyle name="Normal 2 2 2 2 2 2 2 2 20 7" xfId="25163"/>
    <cellStyle name="Normal 2 2 2 2 2 2 2 2 20 8" xfId="28006"/>
    <cellStyle name="Normal 2 2 2 2 2 2 2 2 20 9" xfId="30935"/>
    <cellStyle name="Normal 2 2 2 2 2 2 2 2 20_Tabla M" xfId="37433"/>
    <cellStyle name="Normal 2 2 2 2 2 2 2 2 21" xfId="5541"/>
    <cellStyle name="Normal 2 2 2 2 2 2 2 2 21 10" xfId="35863"/>
    <cellStyle name="Normal 2 2 2 2 2 2 2 2 21 2" xfId="10140"/>
    <cellStyle name="Normal 2 2 2 2 2 2 2 2 21 3" xfId="13281"/>
    <cellStyle name="Normal 2 2 2 2 2 2 2 2 21 4" xfId="16378"/>
    <cellStyle name="Normal 2 2 2 2 2 2 2 2 21 5" xfId="19419"/>
    <cellStyle name="Normal 2 2 2 2 2 2 2 2 21 6" xfId="22408"/>
    <cellStyle name="Normal 2 2 2 2 2 2 2 2 21 7" xfId="25164"/>
    <cellStyle name="Normal 2 2 2 2 2 2 2 2 21 8" xfId="32362"/>
    <cellStyle name="Normal 2 2 2 2 2 2 2 2 21 9" xfId="33800"/>
    <cellStyle name="Normal 2 2 2 2 2 2 2 2 21_Tabla M" xfId="37434"/>
    <cellStyle name="Normal 2 2 2 2 2 2 2 2 22" xfId="5542"/>
    <cellStyle name="Normal 2 2 2 2 2 2 2 2 22 10" xfId="35239"/>
    <cellStyle name="Normal 2 2 2 2 2 2 2 2 22 2" xfId="10141"/>
    <cellStyle name="Normal 2 2 2 2 2 2 2 2 22 3" xfId="13282"/>
    <cellStyle name="Normal 2 2 2 2 2 2 2 2 22 4" xfId="16379"/>
    <cellStyle name="Normal 2 2 2 2 2 2 2 2 22 5" xfId="19420"/>
    <cellStyle name="Normal 2 2 2 2 2 2 2 2 22 6" xfId="22409"/>
    <cellStyle name="Normal 2 2 2 2 2 2 2 2 22 7" xfId="25165"/>
    <cellStyle name="Normal 2 2 2 2 2 2 2 2 22 8" xfId="31409"/>
    <cellStyle name="Normal 2 2 2 2 2 2 2 2 22 9" xfId="33040"/>
    <cellStyle name="Normal 2 2 2 2 2 2 2 2 22_Tabla M" xfId="37435"/>
    <cellStyle name="Normal 2 2 2 2 2 2 2 2 23" xfId="5543"/>
    <cellStyle name="Normal 2 2 2 2 2 2 2 2 23 10" xfId="34786"/>
    <cellStyle name="Normal 2 2 2 2 2 2 2 2 23 2" xfId="10142"/>
    <cellStyle name="Normal 2 2 2 2 2 2 2 2 23 3" xfId="13283"/>
    <cellStyle name="Normal 2 2 2 2 2 2 2 2 23 4" xfId="16380"/>
    <cellStyle name="Normal 2 2 2 2 2 2 2 2 23 5" xfId="19421"/>
    <cellStyle name="Normal 2 2 2 2 2 2 2 2 23 6" xfId="22410"/>
    <cellStyle name="Normal 2 2 2 2 2 2 2 2 23 7" xfId="25166"/>
    <cellStyle name="Normal 2 2 2 2 2 2 2 2 23 8" xfId="30300"/>
    <cellStyle name="Normal 2 2 2 2 2 2 2 2 23 9" xfId="27019"/>
    <cellStyle name="Normal 2 2 2 2 2 2 2 2 23_Tabla M" xfId="37436"/>
    <cellStyle name="Normal 2 2 2 2 2 2 2 2 24" xfId="5544"/>
    <cellStyle name="Normal 2 2 2 2 2 2 2 2 24 10" xfId="34335"/>
    <cellStyle name="Normal 2 2 2 2 2 2 2 2 24 2" xfId="10143"/>
    <cellStyle name="Normal 2 2 2 2 2 2 2 2 24 3" xfId="13284"/>
    <cellStyle name="Normal 2 2 2 2 2 2 2 2 24 4" xfId="16381"/>
    <cellStyle name="Normal 2 2 2 2 2 2 2 2 24 5" xfId="19422"/>
    <cellStyle name="Normal 2 2 2 2 2 2 2 2 24 6" xfId="22411"/>
    <cellStyle name="Normal 2 2 2 2 2 2 2 2 24 7" xfId="25167"/>
    <cellStyle name="Normal 2 2 2 2 2 2 2 2 24 8" xfId="29133"/>
    <cellStyle name="Normal 2 2 2 2 2 2 2 2 24 9" xfId="24487"/>
    <cellStyle name="Normal 2 2 2 2 2 2 2 2 24_Tabla M" xfId="37437"/>
    <cellStyle name="Normal 2 2 2 2 2 2 2 2 25" xfId="5545"/>
    <cellStyle name="Normal 2 2 2 2 2 2 2 2 25 10" xfId="27145"/>
    <cellStyle name="Normal 2 2 2 2 2 2 2 2 25 2" xfId="10144"/>
    <cellStyle name="Normal 2 2 2 2 2 2 2 2 25 3" xfId="13285"/>
    <cellStyle name="Normal 2 2 2 2 2 2 2 2 25 4" xfId="16382"/>
    <cellStyle name="Normal 2 2 2 2 2 2 2 2 25 5" xfId="19423"/>
    <cellStyle name="Normal 2 2 2 2 2 2 2 2 25 6" xfId="22412"/>
    <cellStyle name="Normal 2 2 2 2 2 2 2 2 25 7" xfId="25168"/>
    <cellStyle name="Normal 2 2 2 2 2 2 2 2 25 8" xfId="28005"/>
    <cellStyle name="Normal 2 2 2 2 2 2 2 2 25 9" xfId="31930"/>
    <cellStyle name="Normal 2 2 2 2 2 2 2 2 25_Tabla M" xfId="37438"/>
    <cellStyle name="Normal 2 2 2 2 2 2 2 2 26" xfId="5546"/>
    <cellStyle name="Normal 2 2 2 2 2 2 2 2 26 10" xfId="29886"/>
    <cellStyle name="Normal 2 2 2 2 2 2 2 2 26 2" xfId="10145"/>
    <cellStyle name="Normal 2 2 2 2 2 2 2 2 26 3" xfId="13286"/>
    <cellStyle name="Normal 2 2 2 2 2 2 2 2 26 4" xfId="16383"/>
    <cellStyle name="Normal 2 2 2 2 2 2 2 2 26 5" xfId="19424"/>
    <cellStyle name="Normal 2 2 2 2 2 2 2 2 26 6" xfId="22413"/>
    <cellStyle name="Normal 2 2 2 2 2 2 2 2 26 7" xfId="25169"/>
    <cellStyle name="Normal 2 2 2 2 2 2 2 2 26 8" xfId="32361"/>
    <cellStyle name="Normal 2 2 2 2 2 2 2 2 26 9" xfId="33799"/>
    <cellStyle name="Normal 2 2 2 2 2 2 2 2 26_Tabla M" xfId="37439"/>
    <cellStyle name="Normal 2 2 2 2 2 2 2 2 27" xfId="5547"/>
    <cellStyle name="Normal 2 2 2 2 2 2 2 2 27 10" xfId="25437"/>
    <cellStyle name="Normal 2 2 2 2 2 2 2 2 27 2" xfId="10146"/>
    <cellStyle name="Normal 2 2 2 2 2 2 2 2 27 3" xfId="13287"/>
    <cellStyle name="Normal 2 2 2 2 2 2 2 2 27 4" xfId="16384"/>
    <cellStyle name="Normal 2 2 2 2 2 2 2 2 27 5" xfId="19425"/>
    <cellStyle name="Normal 2 2 2 2 2 2 2 2 27 6" xfId="22414"/>
    <cellStyle name="Normal 2 2 2 2 2 2 2 2 27 7" xfId="25170"/>
    <cellStyle name="Normal 2 2 2 2 2 2 2 2 27 8" xfId="31408"/>
    <cellStyle name="Normal 2 2 2 2 2 2 2 2 27 9" xfId="33039"/>
    <cellStyle name="Normal 2 2 2 2 2 2 2 2 27_Tabla M" xfId="37440"/>
    <cellStyle name="Normal 2 2 2 2 2 2 2 2 28" xfId="5548"/>
    <cellStyle name="Normal 2 2 2 2 2 2 2 2 28 10" xfId="35501"/>
    <cellStyle name="Normal 2 2 2 2 2 2 2 2 28 2" xfId="10147"/>
    <cellStyle name="Normal 2 2 2 2 2 2 2 2 28 3" xfId="13288"/>
    <cellStyle name="Normal 2 2 2 2 2 2 2 2 28 4" xfId="16385"/>
    <cellStyle name="Normal 2 2 2 2 2 2 2 2 28 5" xfId="19426"/>
    <cellStyle name="Normal 2 2 2 2 2 2 2 2 28 6" xfId="22415"/>
    <cellStyle name="Normal 2 2 2 2 2 2 2 2 28 7" xfId="25171"/>
    <cellStyle name="Normal 2 2 2 2 2 2 2 2 28 8" xfId="30299"/>
    <cellStyle name="Normal 2 2 2 2 2 2 2 2 28 9" xfId="27359"/>
    <cellStyle name="Normal 2 2 2 2 2 2 2 2 28_Tabla M" xfId="37441"/>
    <cellStyle name="Normal 2 2 2 2 2 2 2 2 29" xfId="5549"/>
    <cellStyle name="Normal 2 2 2 2 2 2 2 2 29 10" xfId="35238"/>
    <cellStyle name="Normal 2 2 2 2 2 2 2 2 29 2" xfId="10148"/>
    <cellStyle name="Normal 2 2 2 2 2 2 2 2 29 3" xfId="13289"/>
    <cellStyle name="Normal 2 2 2 2 2 2 2 2 29 4" xfId="16386"/>
    <cellStyle name="Normal 2 2 2 2 2 2 2 2 29 5" xfId="19427"/>
    <cellStyle name="Normal 2 2 2 2 2 2 2 2 29 6" xfId="22416"/>
    <cellStyle name="Normal 2 2 2 2 2 2 2 2 29 7" xfId="25172"/>
    <cellStyle name="Normal 2 2 2 2 2 2 2 2 29 8" xfId="29132"/>
    <cellStyle name="Normal 2 2 2 2 2 2 2 2 29 9" xfId="27234"/>
    <cellStyle name="Normal 2 2 2 2 2 2 2 2 29_Tabla M" xfId="37442"/>
    <cellStyle name="Normal 2 2 2 2 2 2 2 2 3" xfId="5550"/>
    <cellStyle name="Normal 2 2 2 2 2 2 2 2 3 10" xfId="34785"/>
    <cellStyle name="Normal 2 2 2 2 2 2 2 2 3 2" xfId="10149"/>
    <cellStyle name="Normal 2 2 2 2 2 2 2 2 3 3" xfId="13290"/>
    <cellStyle name="Normal 2 2 2 2 2 2 2 2 3 4" xfId="16387"/>
    <cellStyle name="Normal 2 2 2 2 2 2 2 2 3 5" xfId="19428"/>
    <cellStyle name="Normal 2 2 2 2 2 2 2 2 3 6" xfId="22417"/>
    <cellStyle name="Normal 2 2 2 2 2 2 2 2 3 7" xfId="25173"/>
    <cellStyle name="Normal 2 2 2 2 2 2 2 2 3 8" xfId="28004"/>
    <cellStyle name="Normal 2 2 2 2 2 2 2 2 3 9" xfId="27513"/>
    <cellStyle name="Normal 2 2 2 2 2 2 2 2 3_Tabla M" xfId="37443"/>
    <cellStyle name="Normal 2 2 2 2 2 2 2 2 30" xfId="5551"/>
    <cellStyle name="Normal 2 2 2 2 2 2 2 2 30 10" xfId="34334"/>
    <cellStyle name="Normal 2 2 2 2 2 2 2 2 30 2" xfId="10150"/>
    <cellStyle name="Normal 2 2 2 2 2 2 2 2 30 3" xfId="13291"/>
    <cellStyle name="Normal 2 2 2 2 2 2 2 2 30 4" xfId="16388"/>
    <cellStyle name="Normal 2 2 2 2 2 2 2 2 30 5" xfId="19429"/>
    <cellStyle name="Normal 2 2 2 2 2 2 2 2 30 6" xfId="22418"/>
    <cellStyle name="Normal 2 2 2 2 2 2 2 2 30 7" xfId="25174"/>
    <cellStyle name="Normal 2 2 2 2 2 2 2 2 30 8" xfId="32360"/>
    <cellStyle name="Normal 2 2 2 2 2 2 2 2 30 9" xfId="33798"/>
    <cellStyle name="Normal 2 2 2 2 2 2 2 2 30_Tabla M" xfId="37444"/>
    <cellStyle name="Normal 2 2 2 2 2 2 2 2 31" xfId="5552"/>
    <cellStyle name="Normal 2 2 2 2 2 2 2 2 31 10" xfId="27601"/>
    <cellStyle name="Normal 2 2 2 2 2 2 2 2 31 2" xfId="10151"/>
    <cellStyle name="Normal 2 2 2 2 2 2 2 2 31 3" xfId="13292"/>
    <cellStyle name="Normal 2 2 2 2 2 2 2 2 31 4" xfId="16389"/>
    <cellStyle name="Normal 2 2 2 2 2 2 2 2 31 5" xfId="19430"/>
    <cellStyle name="Normal 2 2 2 2 2 2 2 2 31 6" xfId="22419"/>
    <cellStyle name="Normal 2 2 2 2 2 2 2 2 31 7" xfId="25175"/>
    <cellStyle name="Normal 2 2 2 2 2 2 2 2 31 8" xfId="31407"/>
    <cellStyle name="Normal 2 2 2 2 2 2 2 2 31 9" xfId="33038"/>
    <cellStyle name="Normal 2 2 2 2 2 2 2 2 31_Tabla M" xfId="37445"/>
    <cellStyle name="Normal 2 2 2 2 2 2 2 2 32" xfId="5553"/>
    <cellStyle name="Normal 2 2 2 2 2 2 2 2 32 10" xfId="29266"/>
    <cellStyle name="Normal 2 2 2 2 2 2 2 2 32 2" xfId="10152"/>
    <cellStyle name="Normal 2 2 2 2 2 2 2 2 32 3" xfId="13293"/>
    <cellStyle name="Normal 2 2 2 2 2 2 2 2 32 4" xfId="16390"/>
    <cellStyle name="Normal 2 2 2 2 2 2 2 2 32 5" xfId="19431"/>
    <cellStyle name="Normal 2 2 2 2 2 2 2 2 32 6" xfId="22420"/>
    <cellStyle name="Normal 2 2 2 2 2 2 2 2 32 7" xfId="25176"/>
    <cellStyle name="Normal 2 2 2 2 2 2 2 2 32 8" xfId="30298"/>
    <cellStyle name="Normal 2 2 2 2 2 2 2 2 32 9" xfId="28507"/>
    <cellStyle name="Normal 2 2 2 2 2 2 2 2 32_Tabla M" xfId="37446"/>
    <cellStyle name="Normal 2 2 2 2 2 2 2 2 33" xfId="5554"/>
    <cellStyle name="Normal 2 2 2 2 2 2 2 2 33 10" xfId="27362"/>
    <cellStyle name="Normal 2 2 2 2 2 2 2 2 33 2" xfId="10153"/>
    <cellStyle name="Normal 2 2 2 2 2 2 2 2 33 3" xfId="13294"/>
    <cellStyle name="Normal 2 2 2 2 2 2 2 2 33 4" xfId="16391"/>
    <cellStyle name="Normal 2 2 2 2 2 2 2 2 33 5" xfId="19432"/>
    <cellStyle name="Normal 2 2 2 2 2 2 2 2 33 6" xfId="22421"/>
    <cellStyle name="Normal 2 2 2 2 2 2 2 2 33 7" xfId="25177"/>
    <cellStyle name="Normal 2 2 2 2 2 2 2 2 33 8" xfId="29131"/>
    <cellStyle name="Normal 2 2 2 2 2 2 2 2 33 9" xfId="28392"/>
    <cellStyle name="Normal 2 2 2 2 2 2 2 2 33_Tabla M" xfId="37447"/>
    <cellStyle name="Normal 2 2 2 2 2 2 2 2 34" xfId="5555"/>
    <cellStyle name="Normal 2 2 2 2 2 2 2 2 34 10" xfId="35586"/>
    <cellStyle name="Normal 2 2 2 2 2 2 2 2 34 2" xfId="10154"/>
    <cellStyle name="Normal 2 2 2 2 2 2 2 2 34 3" xfId="13295"/>
    <cellStyle name="Normal 2 2 2 2 2 2 2 2 34 4" xfId="16392"/>
    <cellStyle name="Normal 2 2 2 2 2 2 2 2 34 5" xfId="19433"/>
    <cellStyle name="Normal 2 2 2 2 2 2 2 2 34 6" xfId="22422"/>
    <cellStyle name="Normal 2 2 2 2 2 2 2 2 34 7" xfId="25178"/>
    <cellStyle name="Normal 2 2 2 2 2 2 2 2 34 8" xfId="28003"/>
    <cellStyle name="Normal 2 2 2 2 2 2 2 2 34 9" xfId="28648"/>
    <cellStyle name="Normal 2 2 2 2 2 2 2 2 34_Tabla M" xfId="37448"/>
    <cellStyle name="Normal 2 2 2 2 2 2 2 2 35" xfId="5556"/>
    <cellStyle name="Normal 2 2 2 2 2 2 2 2 35 10" xfId="35237"/>
    <cellStyle name="Normal 2 2 2 2 2 2 2 2 35 2" xfId="10155"/>
    <cellStyle name="Normal 2 2 2 2 2 2 2 2 35 3" xfId="13296"/>
    <cellStyle name="Normal 2 2 2 2 2 2 2 2 35 4" xfId="16393"/>
    <cellStyle name="Normal 2 2 2 2 2 2 2 2 35 5" xfId="19434"/>
    <cellStyle name="Normal 2 2 2 2 2 2 2 2 35 6" xfId="22423"/>
    <cellStyle name="Normal 2 2 2 2 2 2 2 2 35 7" xfId="25179"/>
    <cellStyle name="Normal 2 2 2 2 2 2 2 2 35 8" xfId="32359"/>
    <cellStyle name="Normal 2 2 2 2 2 2 2 2 35 9" xfId="33797"/>
    <cellStyle name="Normal 2 2 2 2 2 2 2 2 35_Tabla M" xfId="37449"/>
    <cellStyle name="Normal 2 2 2 2 2 2 2 2 36" xfId="5557"/>
    <cellStyle name="Normal 2 2 2 2 2 2 2 2 36 10" xfId="34784"/>
    <cellStyle name="Normal 2 2 2 2 2 2 2 2 36 2" xfId="10156"/>
    <cellStyle name="Normal 2 2 2 2 2 2 2 2 36 3" xfId="13297"/>
    <cellStyle name="Normal 2 2 2 2 2 2 2 2 36 4" xfId="16394"/>
    <cellStyle name="Normal 2 2 2 2 2 2 2 2 36 5" xfId="19435"/>
    <cellStyle name="Normal 2 2 2 2 2 2 2 2 36 6" xfId="22424"/>
    <cellStyle name="Normal 2 2 2 2 2 2 2 2 36 7" xfId="25180"/>
    <cellStyle name="Normal 2 2 2 2 2 2 2 2 36 8" xfId="31406"/>
    <cellStyle name="Normal 2 2 2 2 2 2 2 2 36 9" xfId="33037"/>
    <cellStyle name="Normal 2 2 2 2 2 2 2 2 36_Tabla M" xfId="37450"/>
    <cellStyle name="Normal 2 2 2 2 2 2 2 2 37" xfId="5558"/>
    <cellStyle name="Normal 2 2 2 2 2 2 2 2 37 10" xfId="34333"/>
    <cellStyle name="Normal 2 2 2 2 2 2 2 2 37 2" xfId="10157"/>
    <cellStyle name="Normal 2 2 2 2 2 2 2 2 37 3" xfId="13298"/>
    <cellStyle name="Normal 2 2 2 2 2 2 2 2 37 4" xfId="16395"/>
    <cellStyle name="Normal 2 2 2 2 2 2 2 2 37 5" xfId="19436"/>
    <cellStyle name="Normal 2 2 2 2 2 2 2 2 37 6" xfId="22425"/>
    <cellStyle name="Normal 2 2 2 2 2 2 2 2 37 7" xfId="25181"/>
    <cellStyle name="Normal 2 2 2 2 2 2 2 2 37 8" xfId="30297"/>
    <cellStyle name="Normal 2 2 2 2 2 2 2 2 37 9" xfId="29650"/>
    <cellStyle name="Normal 2 2 2 2 2 2 2 2 37_Tabla M" xfId="37451"/>
    <cellStyle name="Normal 2 2 2 2 2 2 2 2 38" xfId="5559"/>
    <cellStyle name="Normal 2 2 2 2 2 2 2 2 38 10" xfId="32026"/>
    <cellStyle name="Normal 2 2 2 2 2 2 2 2 38 2" xfId="10158"/>
    <cellStyle name="Normal 2 2 2 2 2 2 2 2 38 3" xfId="13299"/>
    <cellStyle name="Normal 2 2 2 2 2 2 2 2 38 4" xfId="16396"/>
    <cellStyle name="Normal 2 2 2 2 2 2 2 2 38 5" xfId="19437"/>
    <cellStyle name="Normal 2 2 2 2 2 2 2 2 38 6" xfId="22426"/>
    <cellStyle name="Normal 2 2 2 2 2 2 2 2 38 7" xfId="25182"/>
    <cellStyle name="Normal 2 2 2 2 2 2 2 2 38 8" xfId="29130"/>
    <cellStyle name="Normal 2 2 2 2 2 2 2 2 38 9" xfId="29525"/>
    <cellStyle name="Normal 2 2 2 2 2 2 2 2 38_Tabla M" xfId="37452"/>
    <cellStyle name="Normal 2 2 2 2 2 2 2 2 39" xfId="5560"/>
    <cellStyle name="Normal 2 2 2 2 2 2 2 2 39 10" xfId="28138"/>
    <cellStyle name="Normal 2 2 2 2 2 2 2 2 39 2" xfId="10159"/>
    <cellStyle name="Normal 2 2 2 2 2 2 2 2 39 3" xfId="13300"/>
    <cellStyle name="Normal 2 2 2 2 2 2 2 2 39 4" xfId="16397"/>
    <cellStyle name="Normal 2 2 2 2 2 2 2 2 39 5" xfId="19438"/>
    <cellStyle name="Normal 2 2 2 2 2 2 2 2 39 6" xfId="22427"/>
    <cellStyle name="Normal 2 2 2 2 2 2 2 2 39 7" xfId="25183"/>
    <cellStyle name="Normal 2 2 2 2 2 2 2 2 39 8" xfId="28002"/>
    <cellStyle name="Normal 2 2 2 2 2 2 2 2 39 9" xfId="29807"/>
    <cellStyle name="Normal 2 2 2 2 2 2 2 2 39_Tabla M" xfId="37453"/>
    <cellStyle name="Normal 2 2 2 2 2 2 2 2 4" xfId="5561"/>
    <cellStyle name="Normal 2 2 2 2 2 2 2 2 4 10" xfId="30682"/>
    <cellStyle name="Normal 2 2 2 2 2 2 2 2 4 2" xfId="10160"/>
    <cellStyle name="Normal 2 2 2 2 2 2 2 2 4 3" xfId="13301"/>
    <cellStyle name="Normal 2 2 2 2 2 2 2 2 4 4" xfId="16398"/>
    <cellStyle name="Normal 2 2 2 2 2 2 2 2 4 5" xfId="19439"/>
    <cellStyle name="Normal 2 2 2 2 2 2 2 2 4 6" xfId="22428"/>
    <cellStyle name="Normal 2 2 2 2 2 2 2 2 4 7" xfId="25184"/>
    <cellStyle name="Normal 2 2 2 2 2 2 2 2 4 8" xfId="32358"/>
    <cellStyle name="Normal 2 2 2 2 2 2 2 2 4 9" xfId="33796"/>
    <cellStyle name="Normal 2 2 2 2 2 2 2 2 4_Tabla M" xfId="37454"/>
    <cellStyle name="Normal 2 2 2 2 2 2 2 2 40" xfId="5562"/>
    <cellStyle name="Normal 2 2 2 2 2 2 2 2 40 10" xfId="35676"/>
    <cellStyle name="Normal 2 2 2 2 2 2 2 2 40 2" xfId="10161"/>
    <cellStyle name="Normal 2 2 2 2 2 2 2 2 40 3" xfId="13302"/>
    <cellStyle name="Normal 2 2 2 2 2 2 2 2 40 4" xfId="16399"/>
    <cellStyle name="Normal 2 2 2 2 2 2 2 2 40 5" xfId="19440"/>
    <cellStyle name="Normal 2 2 2 2 2 2 2 2 40 6" xfId="22429"/>
    <cellStyle name="Normal 2 2 2 2 2 2 2 2 40 7" xfId="25185"/>
    <cellStyle name="Normal 2 2 2 2 2 2 2 2 40 8" xfId="31405"/>
    <cellStyle name="Normal 2 2 2 2 2 2 2 2 40 9" xfId="33036"/>
    <cellStyle name="Normal 2 2 2 2 2 2 2 2 40_Tabla M" xfId="37455"/>
    <cellStyle name="Normal 2 2 2 2 2 2 2 2 41" xfId="5563"/>
    <cellStyle name="Normal 2 2 2 2 2 2 2 2 41 10" xfId="35236"/>
    <cellStyle name="Normal 2 2 2 2 2 2 2 2 41 2" xfId="10162"/>
    <cellStyle name="Normal 2 2 2 2 2 2 2 2 41 3" xfId="13303"/>
    <cellStyle name="Normal 2 2 2 2 2 2 2 2 41 4" xfId="16400"/>
    <cellStyle name="Normal 2 2 2 2 2 2 2 2 41 5" xfId="19441"/>
    <cellStyle name="Normal 2 2 2 2 2 2 2 2 41 6" xfId="22430"/>
    <cellStyle name="Normal 2 2 2 2 2 2 2 2 41 7" xfId="25186"/>
    <cellStyle name="Normal 2 2 2 2 2 2 2 2 41 8" xfId="30296"/>
    <cellStyle name="Normal 2 2 2 2 2 2 2 2 41 9" xfId="30801"/>
    <cellStyle name="Normal 2 2 2 2 2 2 2 2 41_Tabla M" xfId="37456"/>
    <cellStyle name="Normal 2 2 2 2 2 2 2 2 42" xfId="5564"/>
    <cellStyle name="Normal 2 2 2 2 2 2 2 2 42 10" xfId="34783"/>
    <cellStyle name="Normal 2 2 2 2 2 2 2 2 42 2" xfId="10163"/>
    <cellStyle name="Normal 2 2 2 2 2 2 2 2 42 3" xfId="13304"/>
    <cellStyle name="Normal 2 2 2 2 2 2 2 2 42 4" xfId="16401"/>
    <cellStyle name="Normal 2 2 2 2 2 2 2 2 42 5" xfId="19442"/>
    <cellStyle name="Normal 2 2 2 2 2 2 2 2 42 6" xfId="22431"/>
    <cellStyle name="Normal 2 2 2 2 2 2 2 2 42 7" xfId="25187"/>
    <cellStyle name="Normal 2 2 2 2 2 2 2 2 42 8" xfId="29129"/>
    <cellStyle name="Normal 2 2 2 2 2 2 2 2 42 9" xfId="30683"/>
    <cellStyle name="Normal 2 2 2 2 2 2 2 2 42_Tabla M" xfId="37457"/>
    <cellStyle name="Normal 2 2 2 2 2 2 2 2 43" xfId="5565"/>
    <cellStyle name="Normal 2 2 2 2 2 2 2 2 43 10" xfId="34332"/>
    <cellStyle name="Normal 2 2 2 2 2 2 2 2 43 2" xfId="10164"/>
    <cellStyle name="Normal 2 2 2 2 2 2 2 2 43 3" xfId="13305"/>
    <cellStyle name="Normal 2 2 2 2 2 2 2 2 43 4" xfId="16402"/>
    <cellStyle name="Normal 2 2 2 2 2 2 2 2 43 5" xfId="19443"/>
    <cellStyle name="Normal 2 2 2 2 2 2 2 2 43 6" xfId="22432"/>
    <cellStyle name="Normal 2 2 2 2 2 2 2 2 43 7" xfId="25188"/>
    <cellStyle name="Normal 2 2 2 2 2 2 2 2 43 8" xfId="28001"/>
    <cellStyle name="Normal 2 2 2 2 2 2 2 2 43 9" xfId="30936"/>
    <cellStyle name="Normal 2 2 2 2 2 2 2 2 43_Tabla M" xfId="37458"/>
    <cellStyle name="Normal 2 2 2 2 2 2 2 2 44" xfId="5566"/>
    <cellStyle name="Normal 2 2 2 2 2 2 2 2 44 10" xfId="31043"/>
    <cellStyle name="Normal 2 2 2 2 2 2 2 2 44 2" xfId="10165"/>
    <cellStyle name="Normal 2 2 2 2 2 2 2 2 44 3" xfId="13306"/>
    <cellStyle name="Normal 2 2 2 2 2 2 2 2 44 4" xfId="16403"/>
    <cellStyle name="Normal 2 2 2 2 2 2 2 2 44 5" xfId="19444"/>
    <cellStyle name="Normal 2 2 2 2 2 2 2 2 44 6" xfId="22433"/>
    <cellStyle name="Normal 2 2 2 2 2 2 2 2 44 7" xfId="25189"/>
    <cellStyle name="Normal 2 2 2 2 2 2 2 2 44 8" xfId="32357"/>
    <cellStyle name="Normal 2 2 2 2 2 2 2 2 44 9" xfId="33795"/>
    <cellStyle name="Normal 2 2 2 2 2 2 2 2 44_Tabla M" xfId="37459"/>
    <cellStyle name="Normal 2 2 2 2 2 2 2 2 45" xfId="5567"/>
    <cellStyle name="Normal 2 2 2 2 2 2 2 2 45 10" xfId="32496"/>
    <cellStyle name="Normal 2 2 2 2 2 2 2 2 45 2" xfId="10166"/>
    <cellStyle name="Normal 2 2 2 2 2 2 2 2 45 3" xfId="13307"/>
    <cellStyle name="Normal 2 2 2 2 2 2 2 2 45 4" xfId="16404"/>
    <cellStyle name="Normal 2 2 2 2 2 2 2 2 45 5" xfId="19445"/>
    <cellStyle name="Normal 2 2 2 2 2 2 2 2 45 6" xfId="22434"/>
    <cellStyle name="Normal 2 2 2 2 2 2 2 2 45 7" xfId="25190"/>
    <cellStyle name="Normal 2 2 2 2 2 2 2 2 45 8" xfId="31404"/>
    <cellStyle name="Normal 2 2 2 2 2 2 2 2 45 9" xfId="33035"/>
    <cellStyle name="Normal 2 2 2 2 2 2 2 2 45_Tabla M" xfId="37460"/>
    <cellStyle name="Normal 2 2 2 2 2 2 2 2 46" xfId="5568"/>
    <cellStyle name="Normal 2 2 2 2 2 2 2 2 46 10" xfId="31022"/>
    <cellStyle name="Normal 2 2 2 2 2 2 2 2 46 2" xfId="10167"/>
    <cellStyle name="Normal 2 2 2 2 2 2 2 2 46 3" xfId="13308"/>
    <cellStyle name="Normal 2 2 2 2 2 2 2 2 46 4" xfId="16405"/>
    <cellStyle name="Normal 2 2 2 2 2 2 2 2 46 5" xfId="19446"/>
    <cellStyle name="Normal 2 2 2 2 2 2 2 2 46 6" xfId="22435"/>
    <cellStyle name="Normal 2 2 2 2 2 2 2 2 46 7" xfId="25191"/>
    <cellStyle name="Normal 2 2 2 2 2 2 2 2 46 8" xfId="30295"/>
    <cellStyle name="Normal 2 2 2 2 2 2 2 2 46 9" xfId="27020"/>
    <cellStyle name="Normal 2 2 2 2 2 2 2 2 46_Tabla M" xfId="37461"/>
    <cellStyle name="Normal 2 2 2 2 2 2 2 2 47" xfId="5569"/>
    <cellStyle name="Normal 2 2 2 2 2 2 2 2 47 10" xfId="35773"/>
    <cellStyle name="Normal 2 2 2 2 2 2 2 2 47 2" xfId="10168"/>
    <cellStyle name="Normal 2 2 2 2 2 2 2 2 47 3" xfId="13309"/>
    <cellStyle name="Normal 2 2 2 2 2 2 2 2 47 4" xfId="16406"/>
    <cellStyle name="Normal 2 2 2 2 2 2 2 2 47 5" xfId="19447"/>
    <cellStyle name="Normal 2 2 2 2 2 2 2 2 47 6" xfId="22436"/>
    <cellStyle name="Normal 2 2 2 2 2 2 2 2 47 7" xfId="25192"/>
    <cellStyle name="Normal 2 2 2 2 2 2 2 2 47 8" xfId="29128"/>
    <cellStyle name="Normal 2 2 2 2 2 2 2 2 47 9" xfId="31796"/>
    <cellStyle name="Normal 2 2 2 2 2 2 2 2 47_Tabla M" xfId="37462"/>
    <cellStyle name="Normal 2 2 2 2 2 2 2 2 48" xfId="5570"/>
    <cellStyle name="Normal 2 2 2 2 2 2 2 2 48 10" xfId="35235"/>
    <cellStyle name="Normal 2 2 2 2 2 2 2 2 48 2" xfId="10169"/>
    <cellStyle name="Normal 2 2 2 2 2 2 2 2 48 3" xfId="13310"/>
    <cellStyle name="Normal 2 2 2 2 2 2 2 2 48 4" xfId="16407"/>
    <cellStyle name="Normal 2 2 2 2 2 2 2 2 48 5" xfId="19448"/>
    <cellStyle name="Normal 2 2 2 2 2 2 2 2 48 6" xfId="22437"/>
    <cellStyle name="Normal 2 2 2 2 2 2 2 2 48 7" xfId="25193"/>
    <cellStyle name="Normal 2 2 2 2 2 2 2 2 48 8" xfId="28000"/>
    <cellStyle name="Normal 2 2 2 2 2 2 2 2 48 9" xfId="31931"/>
    <cellStyle name="Normal 2 2 2 2 2 2 2 2 48_Tabla M" xfId="37463"/>
    <cellStyle name="Normal 2 2 2 2 2 2 2 2 49" xfId="5571"/>
    <cellStyle name="Normal 2 2 2 2 2 2 2 2 49 10" xfId="34782"/>
    <cellStyle name="Normal 2 2 2 2 2 2 2 2 49 2" xfId="10170"/>
    <cellStyle name="Normal 2 2 2 2 2 2 2 2 49 3" xfId="13311"/>
    <cellStyle name="Normal 2 2 2 2 2 2 2 2 49 4" xfId="16408"/>
    <cellStyle name="Normal 2 2 2 2 2 2 2 2 49 5" xfId="19449"/>
    <cellStyle name="Normal 2 2 2 2 2 2 2 2 49 6" xfId="22438"/>
    <cellStyle name="Normal 2 2 2 2 2 2 2 2 49 7" xfId="25194"/>
    <cellStyle name="Normal 2 2 2 2 2 2 2 2 49 8" xfId="32356"/>
    <cellStyle name="Normal 2 2 2 2 2 2 2 2 49 9" xfId="33794"/>
    <cellStyle name="Normal 2 2 2 2 2 2 2 2 49_Tabla M" xfId="37464"/>
    <cellStyle name="Normal 2 2 2 2 2 2 2 2 5" xfId="5572"/>
    <cellStyle name="Normal 2 2 2 2 2 2 2 2 5 10" xfId="34331"/>
    <cellStyle name="Normal 2 2 2 2 2 2 2 2 5 2" xfId="10171"/>
    <cellStyle name="Normal 2 2 2 2 2 2 2 2 5 3" xfId="13312"/>
    <cellStyle name="Normal 2 2 2 2 2 2 2 2 5 4" xfId="16409"/>
    <cellStyle name="Normal 2 2 2 2 2 2 2 2 5 5" xfId="19450"/>
    <cellStyle name="Normal 2 2 2 2 2 2 2 2 5 6" xfId="22439"/>
    <cellStyle name="Normal 2 2 2 2 2 2 2 2 5 7" xfId="25195"/>
    <cellStyle name="Normal 2 2 2 2 2 2 2 2 5 8" xfId="31403"/>
    <cellStyle name="Normal 2 2 2 2 2 2 2 2 5 9" xfId="33034"/>
    <cellStyle name="Normal 2 2 2 2 2 2 2 2 5_Tabla M" xfId="37465"/>
    <cellStyle name="Normal 2 2 2 2 2 2 2 2 50" xfId="5573"/>
    <cellStyle name="Normal 2 2 2 2 2 2 2 2 50 10" xfId="29670"/>
    <cellStyle name="Normal 2 2 2 2 2 2 2 2 50 2" xfId="10172"/>
    <cellStyle name="Normal 2 2 2 2 2 2 2 2 50 3" xfId="13313"/>
    <cellStyle name="Normal 2 2 2 2 2 2 2 2 50 4" xfId="16410"/>
    <cellStyle name="Normal 2 2 2 2 2 2 2 2 50 5" xfId="19451"/>
    <cellStyle name="Normal 2 2 2 2 2 2 2 2 50 6" xfId="22440"/>
    <cellStyle name="Normal 2 2 2 2 2 2 2 2 50 7" xfId="25196"/>
    <cellStyle name="Normal 2 2 2 2 2 2 2 2 50 8" xfId="30294"/>
    <cellStyle name="Normal 2 2 2 2 2 2 2 2 50 9" xfId="27358"/>
    <cellStyle name="Normal 2 2 2 2 2 2 2 2 50_Tabla M" xfId="37466"/>
    <cellStyle name="Normal 2 2 2 2 2 2 2 2 51" xfId="5574"/>
    <cellStyle name="Normal 2 2 2 2 2 2 2 2 51 10" xfId="31543"/>
    <cellStyle name="Normal 2 2 2 2 2 2 2 2 51 2" xfId="10173"/>
    <cellStyle name="Normal 2 2 2 2 2 2 2 2 51 3" xfId="13314"/>
    <cellStyle name="Normal 2 2 2 2 2 2 2 2 51 4" xfId="16411"/>
    <cellStyle name="Normal 2 2 2 2 2 2 2 2 51 5" xfId="19452"/>
    <cellStyle name="Normal 2 2 2 2 2 2 2 2 51 6" xfId="22441"/>
    <cellStyle name="Normal 2 2 2 2 2 2 2 2 51 7" xfId="25197"/>
    <cellStyle name="Normal 2 2 2 2 2 2 2 2 51 8" xfId="29127"/>
    <cellStyle name="Normal 2 2 2 2 2 2 2 2 51 9" xfId="27235"/>
    <cellStyle name="Normal 2 2 2 2 2 2 2 2 51_Tabla M" xfId="37467"/>
    <cellStyle name="Normal 2 2 2 2 2 2 2 2 52" xfId="5575"/>
    <cellStyle name="Normal 2 2 2 2 2 2 2 2 52 10" xfId="33440"/>
    <cellStyle name="Normal 2 2 2 2 2 2 2 2 52 2" xfId="10174"/>
    <cellStyle name="Normal 2 2 2 2 2 2 2 2 52 3" xfId="13315"/>
    <cellStyle name="Normal 2 2 2 2 2 2 2 2 52 4" xfId="16412"/>
    <cellStyle name="Normal 2 2 2 2 2 2 2 2 52 5" xfId="19453"/>
    <cellStyle name="Normal 2 2 2 2 2 2 2 2 52 6" xfId="22442"/>
    <cellStyle name="Normal 2 2 2 2 2 2 2 2 52 7" xfId="25198"/>
    <cellStyle name="Normal 2 2 2 2 2 2 2 2 52 8" xfId="27999"/>
    <cellStyle name="Normal 2 2 2 2 2 2 2 2 52 9" xfId="26945"/>
    <cellStyle name="Normal 2 2 2 2 2 2 2 2 52_Tabla M" xfId="37468"/>
    <cellStyle name="Normal 2 2 2 2 2 2 2 2 53" xfId="5576"/>
    <cellStyle name="Normal 2 2 2 2 2 2 2 2 53 10" xfId="35864"/>
    <cellStyle name="Normal 2 2 2 2 2 2 2 2 53 2" xfId="10175"/>
    <cellStyle name="Normal 2 2 2 2 2 2 2 2 53 3" xfId="13316"/>
    <cellStyle name="Normal 2 2 2 2 2 2 2 2 53 4" xfId="16413"/>
    <cellStyle name="Normal 2 2 2 2 2 2 2 2 53 5" xfId="19454"/>
    <cellStyle name="Normal 2 2 2 2 2 2 2 2 53 6" xfId="22443"/>
    <cellStyle name="Normal 2 2 2 2 2 2 2 2 53 7" xfId="25199"/>
    <cellStyle name="Normal 2 2 2 2 2 2 2 2 53 8" xfId="32355"/>
    <cellStyle name="Normal 2 2 2 2 2 2 2 2 53 9" xfId="33793"/>
    <cellStyle name="Normal 2 2 2 2 2 2 2 2 53_Tabla M" xfId="37469"/>
    <cellStyle name="Normal 2 2 2 2 2 2 2 2 54" xfId="5577"/>
    <cellStyle name="Normal 2 2 2 2 2 2 2 2 54 10" xfId="35234"/>
    <cellStyle name="Normal 2 2 2 2 2 2 2 2 54 2" xfId="10176"/>
    <cellStyle name="Normal 2 2 2 2 2 2 2 2 54 3" xfId="13317"/>
    <cellStyle name="Normal 2 2 2 2 2 2 2 2 54 4" xfId="16414"/>
    <cellStyle name="Normal 2 2 2 2 2 2 2 2 54 5" xfId="19455"/>
    <cellStyle name="Normal 2 2 2 2 2 2 2 2 54 6" xfId="22444"/>
    <cellStyle name="Normal 2 2 2 2 2 2 2 2 54 7" xfId="25200"/>
    <cellStyle name="Normal 2 2 2 2 2 2 2 2 54 8" xfId="31402"/>
    <cellStyle name="Normal 2 2 2 2 2 2 2 2 54 9" xfId="33033"/>
    <cellStyle name="Normal 2 2 2 2 2 2 2 2 54_Tabla M" xfId="37470"/>
    <cellStyle name="Normal 2 2 2 2 2 2 2 2 55" xfId="5578"/>
    <cellStyle name="Normal 2 2 2 2 2 2 2 2 55 10" xfId="34781"/>
    <cellStyle name="Normal 2 2 2 2 2 2 2 2 55 2" xfId="10177"/>
    <cellStyle name="Normal 2 2 2 2 2 2 2 2 55 3" xfId="13318"/>
    <cellStyle name="Normal 2 2 2 2 2 2 2 2 55 4" xfId="16415"/>
    <cellStyle name="Normal 2 2 2 2 2 2 2 2 55 5" xfId="19456"/>
    <cellStyle name="Normal 2 2 2 2 2 2 2 2 55 6" xfId="22445"/>
    <cellStyle name="Normal 2 2 2 2 2 2 2 2 55 7" xfId="25201"/>
    <cellStyle name="Normal 2 2 2 2 2 2 2 2 55 8" xfId="30293"/>
    <cellStyle name="Normal 2 2 2 2 2 2 2 2 55 9" xfId="28506"/>
    <cellStyle name="Normal 2 2 2 2 2 2 2 2 55_Tabla M" xfId="37471"/>
    <cellStyle name="Normal 2 2 2 2 2 2 2 2 56" xfId="5579"/>
    <cellStyle name="Normal 2 2 2 2 2 2 2 2 56 10" xfId="34330"/>
    <cellStyle name="Normal 2 2 2 2 2 2 2 2 56 2" xfId="10178"/>
    <cellStyle name="Normal 2 2 2 2 2 2 2 2 56 3" xfId="13319"/>
    <cellStyle name="Normal 2 2 2 2 2 2 2 2 56 4" xfId="16416"/>
    <cellStyle name="Normal 2 2 2 2 2 2 2 2 56 5" xfId="19457"/>
    <cellStyle name="Normal 2 2 2 2 2 2 2 2 56 6" xfId="22446"/>
    <cellStyle name="Normal 2 2 2 2 2 2 2 2 56 7" xfId="25202"/>
    <cellStyle name="Normal 2 2 2 2 2 2 2 2 56 8" xfId="29126"/>
    <cellStyle name="Normal 2 2 2 2 2 2 2 2 56 9" xfId="28393"/>
    <cellStyle name="Normal 2 2 2 2 2 2 2 2 56_Tabla M" xfId="37472"/>
    <cellStyle name="Normal 2 2 2 2 2 2 2 2 57" xfId="5580"/>
    <cellStyle name="Normal 2 2 2 2 2 2 2 2 57 10" xfId="29520"/>
    <cellStyle name="Normal 2 2 2 2 2 2 2 2 57 2" xfId="10179"/>
    <cellStyle name="Normal 2 2 2 2 2 2 2 2 57 3" xfId="13320"/>
    <cellStyle name="Normal 2 2 2 2 2 2 2 2 57 4" xfId="16417"/>
    <cellStyle name="Normal 2 2 2 2 2 2 2 2 57 5" xfId="19458"/>
    <cellStyle name="Normal 2 2 2 2 2 2 2 2 57 6" xfId="22447"/>
    <cellStyle name="Normal 2 2 2 2 2 2 2 2 57 7" xfId="25203"/>
    <cellStyle name="Normal 2 2 2 2 2 2 2 2 57 8" xfId="27998"/>
    <cellStyle name="Normal 2 2 2 2 2 2 2 2 57 9" xfId="27485"/>
    <cellStyle name="Normal 2 2 2 2 2 2 2 2 57_Tabla M" xfId="37473"/>
    <cellStyle name="Normal 2 2 2 2 2 2 2 2 58" xfId="5581"/>
    <cellStyle name="Normal 2 2 2 2 2 2 2 2 58 10" xfId="30433"/>
    <cellStyle name="Normal 2 2 2 2 2 2 2 2 58 2" xfId="10180"/>
    <cellStyle name="Normal 2 2 2 2 2 2 2 2 58 3" xfId="13321"/>
    <cellStyle name="Normal 2 2 2 2 2 2 2 2 58 4" xfId="16418"/>
    <cellStyle name="Normal 2 2 2 2 2 2 2 2 58 5" xfId="19459"/>
    <cellStyle name="Normal 2 2 2 2 2 2 2 2 58 6" xfId="22448"/>
    <cellStyle name="Normal 2 2 2 2 2 2 2 2 58 7" xfId="25204"/>
    <cellStyle name="Normal 2 2 2 2 2 2 2 2 58 8" xfId="32354"/>
    <cellStyle name="Normal 2 2 2 2 2 2 2 2 58 9" xfId="33792"/>
    <cellStyle name="Normal 2 2 2 2 2 2 2 2 58_Tabla M" xfId="37474"/>
    <cellStyle name="Normal 2 2 2 2 2 2 2 2 59" xfId="5582"/>
    <cellStyle name="Normal 2 2 2 2 2 2 2 2 59 10" xfId="25436"/>
    <cellStyle name="Normal 2 2 2 2 2 2 2 2 59 2" xfId="10181"/>
    <cellStyle name="Normal 2 2 2 2 2 2 2 2 59 3" xfId="13322"/>
    <cellStyle name="Normal 2 2 2 2 2 2 2 2 59 4" xfId="16419"/>
    <cellStyle name="Normal 2 2 2 2 2 2 2 2 59 5" xfId="19460"/>
    <cellStyle name="Normal 2 2 2 2 2 2 2 2 59 6" xfId="22449"/>
    <cellStyle name="Normal 2 2 2 2 2 2 2 2 59 7" xfId="25205"/>
    <cellStyle name="Normal 2 2 2 2 2 2 2 2 59 8" xfId="31401"/>
    <cellStyle name="Normal 2 2 2 2 2 2 2 2 59 9" xfId="33032"/>
    <cellStyle name="Normal 2 2 2 2 2 2 2 2 59_Tabla M" xfId="37475"/>
    <cellStyle name="Normal 2 2 2 2 2 2 2 2 6" xfId="5583"/>
    <cellStyle name="Normal 2 2 2 2 2 2 2 2 6 10" xfId="35502"/>
    <cellStyle name="Normal 2 2 2 2 2 2 2 2 6 2" xfId="10182"/>
    <cellStyle name="Normal 2 2 2 2 2 2 2 2 6 3" xfId="13323"/>
    <cellStyle name="Normal 2 2 2 2 2 2 2 2 6 4" xfId="16420"/>
    <cellStyle name="Normal 2 2 2 2 2 2 2 2 6 5" xfId="19461"/>
    <cellStyle name="Normal 2 2 2 2 2 2 2 2 6 6" xfId="22450"/>
    <cellStyle name="Normal 2 2 2 2 2 2 2 2 6 7" xfId="25206"/>
    <cellStyle name="Normal 2 2 2 2 2 2 2 2 6 8" xfId="30292"/>
    <cellStyle name="Normal 2 2 2 2 2 2 2 2 6 9" xfId="29649"/>
    <cellStyle name="Normal 2 2 2 2 2 2 2 2 6_Tabla M" xfId="37476"/>
    <cellStyle name="Normal 2 2 2 2 2 2 2 2 60" xfId="5584"/>
    <cellStyle name="Normal 2 2 2 2 2 2 2 2 60 10" xfId="35233"/>
    <cellStyle name="Normal 2 2 2 2 2 2 2 2 60 2" xfId="10183"/>
    <cellStyle name="Normal 2 2 2 2 2 2 2 2 60 3" xfId="13324"/>
    <cellStyle name="Normal 2 2 2 2 2 2 2 2 60 4" xfId="16421"/>
    <cellStyle name="Normal 2 2 2 2 2 2 2 2 60 5" xfId="19462"/>
    <cellStyle name="Normal 2 2 2 2 2 2 2 2 60 6" xfId="22451"/>
    <cellStyle name="Normal 2 2 2 2 2 2 2 2 60 7" xfId="25207"/>
    <cellStyle name="Normal 2 2 2 2 2 2 2 2 60 8" xfId="29125"/>
    <cellStyle name="Normal 2 2 2 2 2 2 2 2 60 9" xfId="29526"/>
    <cellStyle name="Normal 2 2 2 2 2 2 2 2 60_Tabla M" xfId="37477"/>
    <cellStyle name="Normal 2 2 2 2 2 2 2 2 61" xfId="5585"/>
    <cellStyle name="Normal 2 2 2 2 2 2 2 2 61 10" xfId="34780"/>
    <cellStyle name="Normal 2 2 2 2 2 2 2 2 61 2" xfId="10184"/>
    <cellStyle name="Normal 2 2 2 2 2 2 2 2 61 3" xfId="13325"/>
    <cellStyle name="Normal 2 2 2 2 2 2 2 2 61 4" xfId="16422"/>
    <cellStyle name="Normal 2 2 2 2 2 2 2 2 61 5" xfId="19463"/>
    <cellStyle name="Normal 2 2 2 2 2 2 2 2 61 6" xfId="22452"/>
    <cellStyle name="Normal 2 2 2 2 2 2 2 2 61 7" xfId="25208"/>
    <cellStyle name="Normal 2 2 2 2 2 2 2 2 61 8" xfId="27997"/>
    <cellStyle name="Normal 2 2 2 2 2 2 2 2 61 9" xfId="28619"/>
    <cellStyle name="Normal 2 2 2 2 2 2 2 2 61_Tabla M" xfId="37478"/>
    <cellStyle name="Normal 2 2 2 2 2 2 2 2 62" xfId="5586"/>
    <cellStyle name="Normal 2 2 2 2 2 2 2 2 62 10" xfId="34329"/>
    <cellStyle name="Normal 2 2 2 2 2 2 2 2 62 2" xfId="10185"/>
    <cellStyle name="Normal 2 2 2 2 2 2 2 2 62 3" xfId="13326"/>
    <cellStyle name="Normal 2 2 2 2 2 2 2 2 62 4" xfId="16423"/>
    <cellStyle name="Normal 2 2 2 2 2 2 2 2 62 5" xfId="19464"/>
    <cellStyle name="Normal 2 2 2 2 2 2 2 2 62 6" xfId="22453"/>
    <cellStyle name="Normal 2 2 2 2 2 2 2 2 62 7" xfId="25209"/>
    <cellStyle name="Normal 2 2 2 2 2 2 2 2 62 8" xfId="32353"/>
    <cellStyle name="Normal 2 2 2 2 2 2 2 2 62 9" xfId="33791"/>
    <cellStyle name="Normal 2 2 2 2 2 2 2 2 62_Tabla M" xfId="37479"/>
    <cellStyle name="Normal 2 2 2 2 2 2 2 2 63" xfId="5587"/>
    <cellStyle name="Normal 2 2 2 2 2 2 2 2 63 10" xfId="26905"/>
    <cellStyle name="Normal 2 2 2 2 2 2 2 2 63 2" xfId="10186"/>
    <cellStyle name="Normal 2 2 2 2 2 2 2 2 63 3" xfId="13327"/>
    <cellStyle name="Normal 2 2 2 2 2 2 2 2 63 4" xfId="16424"/>
    <cellStyle name="Normal 2 2 2 2 2 2 2 2 63 5" xfId="19465"/>
    <cellStyle name="Normal 2 2 2 2 2 2 2 2 63 6" xfId="22454"/>
    <cellStyle name="Normal 2 2 2 2 2 2 2 2 63 7" xfId="25210"/>
    <cellStyle name="Normal 2 2 2 2 2 2 2 2 63 8" xfId="31400"/>
    <cellStyle name="Normal 2 2 2 2 2 2 2 2 63 9" xfId="33031"/>
    <cellStyle name="Normal 2 2 2 2 2 2 2 2 63_Tabla M" xfId="37480"/>
    <cellStyle name="Normal 2 2 2 2 2 2 2 2 64" xfId="5588"/>
    <cellStyle name="Normal 2 2 2 2 2 2 2 2 64 10" xfId="32007"/>
    <cellStyle name="Normal 2 2 2 2 2 2 2 2 64 2" xfId="10187"/>
    <cellStyle name="Normal 2 2 2 2 2 2 2 2 64 3" xfId="13328"/>
    <cellStyle name="Normal 2 2 2 2 2 2 2 2 64 4" xfId="16425"/>
    <cellStyle name="Normal 2 2 2 2 2 2 2 2 64 5" xfId="19466"/>
    <cellStyle name="Normal 2 2 2 2 2 2 2 2 64 6" xfId="22455"/>
    <cellStyle name="Normal 2 2 2 2 2 2 2 2 64 7" xfId="25211"/>
    <cellStyle name="Normal 2 2 2 2 2 2 2 2 64 8" xfId="30291"/>
    <cellStyle name="Normal 2 2 2 2 2 2 2 2 64 9" xfId="30800"/>
    <cellStyle name="Normal 2 2 2 2 2 2 2 2 64_Tabla M" xfId="37481"/>
    <cellStyle name="Normal 2 2 2 2 2 2 2 2 65" xfId="5589"/>
    <cellStyle name="Normal 2 2 2 2 2 2 2 2 65 10" xfId="31853"/>
    <cellStyle name="Normal 2 2 2 2 2 2 2 2 65 2" xfId="10188"/>
    <cellStyle name="Normal 2 2 2 2 2 2 2 2 65 3" xfId="13329"/>
    <cellStyle name="Normal 2 2 2 2 2 2 2 2 65 4" xfId="16426"/>
    <cellStyle name="Normal 2 2 2 2 2 2 2 2 65 5" xfId="19467"/>
    <cellStyle name="Normal 2 2 2 2 2 2 2 2 65 6" xfId="22456"/>
    <cellStyle name="Normal 2 2 2 2 2 2 2 2 65 7" xfId="25212"/>
    <cellStyle name="Normal 2 2 2 2 2 2 2 2 65 8" xfId="29124"/>
    <cellStyle name="Normal 2 2 2 2 2 2 2 2 65 9" xfId="30684"/>
    <cellStyle name="Normal 2 2 2 2 2 2 2 2 65_Tabla M" xfId="37482"/>
    <cellStyle name="Normal 2 2 2 2 2 2 2 2 66" xfId="5590"/>
    <cellStyle name="Normal 2 2 2 2 2 2 2 2 66 10" xfId="35587"/>
    <cellStyle name="Normal 2 2 2 2 2 2 2 2 66 2" xfId="10189"/>
    <cellStyle name="Normal 2 2 2 2 2 2 2 2 66 3" xfId="13330"/>
    <cellStyle name="Normal 2 2 2 2 2 2 2 2 66 4" xfId="16427"/>
    <cellStyle name="Normal 2 2 2 2 2 2 2 2 66 5" xfId="19468"/>
    <cellStyle name="Normal 2 2 2 2 2 2 2 2 66 6" xfId="22457"/>
    <cellStyle name="Normal 2 2 2 2 2 2 2 2 66 7" xfId="25213"/>
    <cellStyle name="Normal 2 2 2 2 2 2 2 2 66 8" xfId="27996"/>
    <cellStyle name="Normal 2 2 2 2 2 2 2 2 66 9" xfId="29777"/>
    <cellStyle name="Normal 2 2 2 2 2 2 2 2 66_Tabla M" xfId="37483"/>
    <cellStyle name="Normal 2 2 2 2 2 2 2 2 67" xfId="5591"/>
    <cellStyle name="Normal 2 2 2 2 2 2 2 2 67 10" xfId="35232"/>
    <cellStyle name="Normal 2 2 2 2 2 2 2 2 67 2" xfId="10190"/>
    <cellStyle name="Normal 2 2 2 2 2 2 2 2 67 3" xfId="13331"/>
    <cellStyle name="Normal 2 2 2 2 2 2 2 2 67 4" xfId="16428"/>
    <cellStyle name="Normal 2 2 2 2 2 2 2 2 67 5" xfId="19469"/>
    <cellStyle name="Normal 2 2 2 2 2 2 2 2 67 6" xfId="22458"/>
    <cellStyle name="Normal 2 2 2 2 2 2 2 2 67 7" xfId="25214"/>
    <cellStyle name="Normal 2 2 2 2 2 2 2 2 67 8" xfId="32352"/>
    <cellStyle name="Normal 2 2 2 2 2 2 2 2 67 9" xfId="33790"/>
    <cellStyle name="Normal 2 2 2 2 2 2 2 2 67_Tabla M" xfId="37484"/>
    <cellStyle name="Normal 2 2 2 2 2 2 2 2 68" xfId="5592"/>
    <cellStyle name="Normal 2 2 2 2 2 2 2 2 68 10" xfId="34779"/>
    <cellStyle name="Normal 2 2 2 2 2 2 2 2 68 2" xfId="10191"/>
    <cellStyle name="Normal 2 2 2 2 2 2 2 2 68 3" xfId="13332"/>
    <cellStyle name="Normal 2 2 2 2 2 2 2 2 68 4" xfId="16429"/>
    <cellStyle name="Normal 2 2 2 2 2 2 2 2 68 5" xfId="19470"/>
    <cellStyle name="Normal 2 2 2 2 2 2 2 2 68 6" xfId="22459"/>
    <cellStyle name="Normal 2 2 2 2 2 2 2 2 68 7" xfId="25215"/>
    <cellStyle name="Normal 2 2 2 2 2 2 2 2 68 8" xfId="31399"/>
    <cellStyle name="Normal 2 2 2 2 2 2 2 2 68 9" xfId="33030"/>
    <cellStyle name="Normal 2 2 2 2 2 2 2 2 68_Tabla M" xfId="37485"/>
    <cellStyle name="Normal 2 2 2 2 2 2 2 2 69" xfId="5593"/>
    <cellStyle name="Normal 2 2 2 2 2 2 2 2 69 10" xfId="34328"/>
    <cellStyle name="Normal 2 2 2 2 2 2 2 2 69 2" xfId="10192"/>
    <cellStyle name="Normal 2 2 2 2 2 2 2 2 69 3" xfId="13333"/>
    <cellStyle name="Normal 2 2 2 2 2 2 2 2 69 4" xfId="16430"/>
    <cellStyle name="Normal 2 2 2 2 2 2 2 2 69 5" xfId="19471"/>
    <cellStyle name="Normal 2 2 2 2 2 2 2 2 69 6" xfId="22460"/>
    <cellStyle name="Normal 2 2 2 2 2 2 2 2 69 7" xfId="25216"/>
    <cellStyle name="Normal 2 2 2 2 2 2 2 2 69 8" xfId="30290"/>
    <cellStyle name="Normal 2 2 2 2 2 2 2 2 69 9" xfId="27021"/>
    <cellStyle name="Normal 2 2 2 2 2 2 2 2 69_Tabla M" xfId="37486"/>
    <cellStyle name="Normal 2 2 2 2 2 2 2 2 7" xfId="5594"/>
    <cellStyle name="Normal 2 2 2 2 2 2 2 2 7 10" xfId="31068"/>
    <cellStyle name="Normal 2 2 2 2 2 2 2 2 7 2" xfId="10193"/>
    <cellStyle name="Normal 2 2 2 2 2 2 2 2 7 3" xfId="13334"/>
    <cellStyle name="Normal 2 2 2 2 2 2 2 2 7 4" xfId="16431"/>
    <cellStyle name="Normal 2 2 2 2 2 2 2 2 7 5" xfId="19472"/>
    <cellStyle name="Normal 2 2 2 2 2 2 2 2 7 6" xfId="22461"/>
    <cellStyle name="Normal 2 2 2 2 2 2 2 2 7 7" xfId="25217"/>
    <cellStyle name="Normal 2 2 2 2 2 2 2 2 7 8" xfId="29123"/>
    <cellStyle name="Normal 2 2 2 2 2 2 2 2 7 9" xfId="31797"/>
    <cellStyle name="Normal 2 2 2 2 2 2 2 2 7_Tabla M" xfId="37487"/>
    <cellStyle name="Normal 2 2 2 2 2 2 2 2 70" xfId="5595"/>
    <cellStyle name="Normal 2 2 2 2 2 2 2 2 70 10" xfId="28572"/>
    <cellStyle name="Normal 2 2 2 2 2 2 2 2 70 2" xfId="10194"/>
    <cellStyle name="Normal 2 2 2 2 2 2 2 2 70 3" xfId="13335"/>
    <cellStyle name="Normal 2 2 2 2 2 2 2 2 70 4" xfId="16432"/>
    <cellStyle name="Normal 2 2 2 2 2 2 2 2 70 5" xfId="19473"/>
    <cellStyle name="Normal 2 2 2 2 2 2 2 2 70 6" xfId="22462"/>
    <cellStyle name="Normal 2 2 2 2 2 2 2 2 70 7" xfId="25218"/>
    <cellStyle name="Normal 2 2 2 2 2 2 2 2 70 8" xfId="27995"/>
    <cellStyle name="Normal 2 2 2 2 2 2 2 2 70 9" xfId="30907"/>
    <cellStyle name="Normal 2 2 2 2 2 2 2 2 70_Tabla M" xfId="37488"/>
    <cellStyle name="Normal 2 2 2 2 2 2 2 2 71" xfId="5596"/>
    <cellStyle name="Normal 2 2 2 2 2 2 2 2 71 10" xfId="29524"/>
    <cellStyle name="Normal 2 2 2 2 2 2 2 2 71 2" xfId="10195"/>
    <cellStyle name="Normal 2 2 2 2 2 2 2 2 71 3" xfId="13336"/>
    <cellStyle name="Normal 2 2 2 2 2 2 2 2 71 4" xfId="16433"/>
    <cellStyle name="Normal 2 2 2 2 2 2 2 2 71 5" xfId="19474"/>
    <cellStyle name="Normal 2 2 2 2 2 2 2 2 71 6" xfId="22463"/>
    <cellStyle name="Normal 2 2 2 2 2 2 2 2 71 7" xfId="25219"/>
    <cellStyle name="Normal 2 2 2 2 2 2 2 2 71 8" xfId="32351"/>
    <cellStyle name="Normal 2 2 2 2 2 2 2 2 71 9" xfId="33789"/>
    <cellStyle name="Normal 2 2 2 2 2 2 2 2 71_Tabla M" xfId="37489"/>
    <cellStyle name="Normal 2 2 2 2 2 2 2 2 72" xfId="7936"/>
    <cellStyle name="Normal 2 2 2 2 2 2 2 2 73" xfId="10097"/>
    <cellStyle name="Normal 2 2 2 2 2 2 2 2 74" xfId="13238"/>
    <cellStyle name="Normal 2 2 2 2 2 2 2 2 75" xfId="16340"/>
    <cellStyle name="Normal 2 2 2 2 2 2 2 2 76" xfId="19378"/>
    <cellStyle name="Normal 2 2 2 2 2 2 2 2 77" xfId="22383"/>
    <cellStyle name="Normal 2 2 2 2 2 2 2 2 78" xfId="31689"/>
    <cellStyle name="Normal 2 2 2 2 2 2 2 2 79" xfId="33272"/>
    <cellStyle name="Normal 2 2 2 2 2 2 2 2 8" xfId="5597"/>
    <cellStyle name="Normal 2 2 2 2 2 2 2 2 8 10" xfId="35677"/>
    <cellStyle name="Normal 2 2 2 2 2 2 2 2 8 2" xfId="10196"/>
    <cellStyle name="Normal 2 2 2 2 2 2 2 2 8 3" xfId="13337"/>
    <cellStyle name="Normal 2 2 2 2 2 2 2 2 8 4" xfId="16434"/>
    <cellStyle name="Normal 2 2 2 2 2 2 2 2 8 5" xfId="19475"/>
    <cellStyle name="Normal 2 2 2 2 2 2 2 2 8 6" xfId="22464"/>
    <cellStyle name="Normal 2 2 2 2 2 2 2 2 8 7" xfId="25220"/>
    <cellStyle name="Normal 2 2 2 2 2 2 2 2 8 8" xfId="31398"/>
    <cellStyle name="Normal 2 2 2 2 2 2 2 2 8 9" xfId="33029"/>
    <cellStyle name="Normal 2 2 2 2 2 2 2 2 8_Tabla M" xfId="37490"/>
    <cellStyle name="Normal 2 2 2 2 2 2 2 2 80" xfId="34953"/>
    <cellStyle name="Normal 2 2 2 2 2 2 2 2 9" xfId="5598"/>
    <cellStyle name="Normal 2 2 2 2 2 2 2 2 9 10" xfId="35231"/>
    <cellStyle name="Normal 2 2 2 2 2 2 2 2 9 2" xfId="10197"/>
    <cellStyle name="Normal 2 2 2 2 2 2 2 2 9 3" xfId="13338"/>
    <cellStyle name="Normal 2 2 2 2 2 2 2 2 9 4" xfId="16435"/>
    <cellStyle name="Normal 2 2 2 2 2 2 2 2 9 5" xfId="19476"/>
    <cellStyle name="Normal 2 2 2 2 2 2 2 2 9 6" xfId="22465"/>
    <cellStyle name="Normal 2 2 2 2 2 2 2 2 9 7" xfId="25221"/>
    <cellStyle name="Normal 2 2 2 2 2 2 2 2 9 8" xfId="30289"/>
    <cellStyle name="Normal 2 2 2 2 2 2 2 2 9 9" xfId="27357"/>
    <cellStyle name="Normal 2 2 2 2 2 2 2 2 9_Tabla M" xfId="37491"/>
    <cellStyle name="Normal 2 2 2 2 2 2 2 2_Tabla M" xfId="36284"/>
    <cellStyle name="Normal 2 2 2 2 2 2 2 20" xfId="5599"/>
    <cellStyle name="Normal 2 2 2 2 2 2 2 21" xfId="5600"/>
    <cellStyle name="Normal 2 2 2 2 2 2 2 22" xfId="5601"/>
    <cellStyle name="Normal 2 2 2 2 2 2 2 23" xfId="5602"/>
    <cellStyle name="Normal 2 2 2 2 2 2 2 24" xfId="5603"/>
    <cellStyle name="Normal 2 2 2 2 2 2 2 25" xfId="5604"/>
    <cellStyle name="Normal 2 2 2 2 2 2 2 26" xfId="5605"/>
    <cellStyle name="Normal 2 2 2 2 2 2 2 27" xfId="5606"/>
    <cellStyle name="Normal 2 2 2 2 2 2 2 28" xfId="5607"/>
    <cellStyle name="Normal 2 2 2 2 2 2 2 29" xfId="5608"/>
    <cellStyle name="Normal 2 2 2 2 2 2 2 3" xfId="5609"/>
    <cellStyle name="Normal 2 2 2 2 2 2 2 30" xfId="5610"/>
    <cellStyle name="Normal 2 2 2 2 2 2 2 31" xfId="5611"/>
    <cellStyle name="Normal 2 2 2 2 2 2 2 32" xfId="5612"/>
    <cellStyle name="Normal 2 2 2 2 2 2 2 33" xfId="5613"/>
    <cellStyle name="Normal 2 2 2 2 2 2 2 34" xfId="5614"/>
    <cellStyle name="Normal 2 2 2 2 2 2 2 35" xfId="5615"/>
    <cellStyle name="Normal 2 2 2 2 2 2 2 36" xfId="5616"/>
    <cellStyle name="Normal 2 2 2 2 2 2 2 37" xfId="5617"/>
    <cellStyle name="Normal 2 2 2 2 2 2 2 38" xfId="5618"/>
    <cellStyle name="Normal 2 2 2 2 2 2 2 39" xfId="5619"/>
    <cellStyle name="Normal 2 2 2 2 2 2 2 4" xfId="5620"/>
    <cellStyle name="Normal 2 2 2 2 2 2 2 40" xfId="5621"/>
    <cellStyle name="Normal 2 2 2 2 2 2 2 41" xfId="5622"/>
    <cellStyle name="Normal 2 2 2 2 2 2 2 42" xfId="5623"/>
    <cellStyle name="Normal 2 2 2 2 2 2 2 43" xfId="5624"/>
    <cellStyle name="Normal 2 2 2 2 2 2 2 44" xfId="5625"/>
    <cellStyle name="Normal 2 2 2 2 2 2 2 45" xfId="5626"/>
    <cellStyle name="Normal 2 2 2 2 2 2 2 46" xfId="5627"/>
    <cellStyle name="Normal 2 2 2 2 2 2 2 47" xfId="5628"/>
    <cellStyle name="Normal 2 2 2 2 2 2 2 48" xfId="5629"/>
    <cellStyle name="Normal 2 2 2 2 2 2 2 49" xfId="5630"/>
    <cellStyle name="Normal 2 2 2 2 2 2 2 5" xfId="5631"/>
    <cellStyle name="Normal 2 2 2 2 2 2 2 50" xfId="5632"/>
    <cellStyle name="Normal 2 2 2 2 2 2 2 51" xfId="5633"/>
    <cellStyle name="Normal 2 2 2 2 2 2 2 52" xfId="5634"/>
    <cellStyle name="Normal 2 2 2 2 2 2 2 53" xfId="5635"/>
    <cellStyle name="Normal 2 2 2 2 2 2 2 54" xfId="5636"/>
    <cellStyle name="Normal 2 2 2 2 2 2 2 55" xfId="5637"/>
    <cellStyle name="Normal 2 2 2 2 2 2 2 56" xfId="5638"/>
    <cellStyle name="Normal 2 2 2 2 2 2 2 57" xfId="5639"/>
    <cellStyle name="Normal 2 2 2 2 2 2 2 58" xfId="5640"/>
    <cellStyle name="Normal 2 2 2 2 2 2 2 59" xfId="5641"/>
    <cellStyle name="Normal 2 2 2 2 2 2 2 6" xfId="5642"/>
    <cellStyle name="Normal 2 2 2 2 2 2 2 60" xfId="5643"/>
    <cellStyle name="Normal 2 2 2 2 2 2 2 61" xfId="5644"/>
    <cellStyle name="Normal 2 2 2 2 2 2 2 62" xfId="5645"/>
    <cellStyle name="Normal 2 2 2 2 2 2 2 63" xfId="5646"/>
    <cellStyle name="Normal 2 2 2 2 2 2 2 64" xfId="5647"/>
    <cellStyle name="Normal 2 2 2 2 2 2 2 65" xfId="5648"/>
    <cellStyle name="Normal 2 2 2 2 2 2 2 66" xfId="5649"/>
    <cellStyle name="Normal 2 2 2 2 2 2 2 67" xfId="5650"/>
    <cellStyle name="Normal 2 2 2 2 2 2 2 68" xfId="5651"/>
    <cellStyle name="Normal 2 2 2 2 2 2 2 69" xfId="5652"/>
    <cellStyle name="Normal 2 2 2 2 2 2 2 7" xfId="5653"/>
    <cellStyle name="Normal 2 2 2 2 2 2 2 70" xfId="5654"/>
    <cellStyle name="Normal 2 2 2 2 2 2 2 71" xfId="5655"/>
    <cellStyle name="Normal 2 2 2 2 2 2 2 72" xfId="7925"/>
    <cellStyle name="Normal 2 2 2 2 2 2 2 73" xfId="10108"/>
    <cellStyle name="Normal 2 2 2 2 2 2 2 74" xfId="13249"/>
    <cellStyle name="Normal 2 2 2 2 2 2 2 75" xfId="16351"/>
    <cellStyle name="Normal 2 2 2 2 2 2 2 76" xfId="19389"/>
    <cellStyle name="Normal 2 2 2 2 2 2 2 77" xfId="22394"/>
    <cellStyle name="Normal 2 2 2 2 2 2 2 78" xfId="32639"/>
    <cellStyle name="Normal 2 2 2 2 2 2 2 79" xfId="34031"/>
    <cellStyle name="Normal 2 2 2 2 2 2 2 8" xfId="5656"/>
    <cellStyle name="Normal 2 2 2 2 2 2 2 80" xfId="31987"/>
    <cellStyle name="Normal 2 2 2 2 2 2 2 9" xfId="5657"/>
    <cellStyle name="Normal 2 2 2 2 2 2 2_Tabla M" xfId="36283"/>
    <cellStyle name="Normal 2 2 2 2 2 2 20" xfId="5658"/>
    <cellStyle name="Normal 2 2 2 2 2 2 20 10" xfId="29944"/>
    <cellStyle name="Normal 2 2 2 2 2 2 20 2" xfId="10257"/>
    <cellStyle name="Normal 2 2 2 2 2 2 20 3" xfId="13398"/>
    <cellStyle name="Normal 2 2 2 2 2 2 20 4" xfId="16493"/>
    <cellStyle name="Normal 2 2 2 2 2 2 20 5" xfId="19530"/>
    <cellStyle name="Normal 2 2 2 2 2 2 20 6" xfId="22513"/>
    <cellStyle name="Normal 2 2 2 2 2 2 20 7" xfId="25238"/>
    <cellStyle name="Normal 2 2 2 2 2 2 20 8" xfId="30288"/>
    <cellStyle name="Normal 2 2 2 2 2 2 20 9" xfId="29648"/>
    <cellStyle name="Normal 2 2 2 2 2 2 20_Tabla M" xfId="37492"/>
    <cellStyle name="Normal 2 2 2 2 2 2 21" xfId="5659"/>
    <cellStyle name="Normal 2 2 2 2 2 2 21 10" xfId="29654"/>
    <cellStyle name="Normal 2 2 2 2 2 2 21 2" xfId="10258"/>
    <cellStyle name="Normal 2 2 2 2 2 2 21 3" xfId="13399"/>
    <cellStyle name="Normal 2 2 2 2 2 2 21 4" xfId="16494"/>
    <cellStyle name="Normal 2 2 2 2 2 2 21 5" xfId="19531"/>
    <cellStyle name="Normal 2 2 2 2 2 2 21 6" xfId="22514"/>
    <cellStyle name="Normal 2 2 2 2 2 2 21 7" xfId="25239"/>
    <cellStyle name="Normal 2 2 2 2 2 2 21 8" xfId="29122"/>
    <cellStyle name="Normal 2 2 2 2 2 2 21 9" xfId="29527"/>
    <cellStyle name="Normal 2 2 2 2 2 2 21_Tabla M" xfId="37493"/>
    <cellStyle name="Normal 2 2 2 2 2 2 22" xfId="5660"/>
    <cellStyle name="Normal 2 2 2 2 2 2 22 10" xfId="35588"/>
    <cellStyle name="Normal 2 2 2 2 2 2 22 2" xfId="10259"/>
    <cellStyle name="Normal 2 2 2 2 2 2 22 3" xfId="13400"/>
    <cellStyle name="Normal 2 2 2 2 2 2 22 4" xfId="16495"/>
    <cellStyle name="Normal 2 2 2 2 2 2 22 5" xfId="19532"/>
    <cellStyle name="Normal 2 2 2 2 2 2 22 6" xfId="22515"/>
    <cellStyle name="Normal 2 2 2 2 2 2 22 7" xfId="25240"/>
    <cellStyle name="Normal 2 2 2 2 2 2 22 8" xfId="27994"/>
    <cellStyle name="Normal 2 2 2 2 2 2 22 9" xfId="25133"/>
    <cellStyle name="Normal 2 2 2 2 2 2 22_Tabla M" xfId="37494"/>
    <cellStyle name="Normal 2 2 2 2 2 2 23" xfId="5661"/>
    <cellStyle name="Normal 2 2 2 2 2 2 23 10" xfId="35230"/>
    <cellStyle name="Normal 2 2 2 2 2 2 23 2" xfId="10260"/>
    <cellStyle name="Normal 2 2 2 2 2 2 23 3" xfId="13401"/>
    <cellStyle name="Normal 2 2 2 2 2 2 23 4" xfId="16496"/>
    <cellStyle name="Normal 2 2 2 2 2 2 23 5" xfId="19533"/>
    <cellStyle name="Normal 2 2 2 2 2 2 23 6" xfId="22516"/>
    <cellStyle name="Normal 2 2 2 2 2 2 23 7" xfId="25241"/>
    <cellStyle name="Normal 2 2 2 2 2 2 23 8" xfId="32350"/>
    <cellStyle name="Normal 2 2 2 2 2 2 23 9" xfId="33788"/>
    <cellStyle name="Normal 2 2 2 2 2 2 23_Tabla M" xfId="37495"/>
    <cellStyle name="Normal 2 2 2 2 2 2 24" xfId="5662"/>
    <cellStyle name="Normal 2 2 2 2 2 2 24 10" xfId="34778"/>
    <cellStyle name="Normal 2 2 2 2 2 2 24 2" xfId="10261"/>
    <cellStyle name="Normal 2 2 2 2 2 2 24 3" xfId="13402"/>
    <cellStyle name="Normal 2 2 2 2 2 2 24 4" xfId="16497"/>
    <cellStyle name="Normal 2 2 2 2 2 2 24 5" xfId="19534"/>
    <cellStyle name="Normal 2 2 2 2 2 2 24 6" xfId="22517"/>
    <cellStyle name="Normal 2 2 2 2 2 2 24 7" xfId="25242"/>
    <cellStyle name="Normal 2 2 2 2 2 2 24 8" xfId="31397"/>
    <cellStyle name="Normal 2 2 2 2 2 2 24 9" xfId="33028"/>
    <cellStyle name="Normal 2 2 2 2 2 2 24_Tabla M" xfId="37496"/>
    <cellStyle name="Normal 2 2 2 2 2 2 25" xfId="5663"/>
    <cellStyle name="Normal 2 2 2 2 2 2 25 10" xfId="34327"/>
    <cellStyle name="Normal 2 2 2 2 2 2 25 2" xfId="10262"/>
    <cellStyle name="Normal 2 2 2 2 2 2 25 3" xfId="13403"/>
    <cellStyle name="Normal 2 2 2 2 2 2 25 4" xfId="16498"/>
    <cellStyle name="Normal 2 2 2 2 2 2 25 5" xfId="19535"/>
    <cellStyle name="Normal 2 2 2 2 2 2 25 6" xfId="22518"/>
    <cellStyle name="Normal 2 2 2 2 2 2 25 7" xfId="25243"/>
    <cellStyle name="Normal 2 2 2 2 2 2 25 8" xfId="30287"/>
    <cellStyle name="Normal 2 2 2 2 2 2 25 9" xfId="30799"/>
    <cellStyle name="Normal 2 2 2 2 2 2 25_Tabla M" xfId="37497"/>
    <cellStyle name="Normal 2 2 2 2 2 2 26" xfId="5664"/>
    <cellStyle name="Normal 2 2 2 2 2 2 26 10" xfId="28799"/>
    <cellStyle name="Normal 2 2 2 2 2 2 26 2" xfId="10263"/>
    <cellStyle name="Normal 2 2 2 2 2 2 26 3" xfId="13404"/>
    <cellStyle name="Normal 2 2 2 2 2 2 26 4" xfId="16499"/>
    <cellStyle name="Normal 2 2 2 2 2 2 26 5" xfId="19536"/>
    <cellStyle name="Normal 2 2 2 2 2 2 26 6" xfId="22519"/>
    <cellStyle name="Normal 2 2 2 2 2 2 26 7" xfId="25244"/>
    <cellStyle name="Normal 2 2 2 2 2 2 26 8" xfId="29121"/>
    <cellStyle name="Normal 2 2 2 2 2 2 26 9" xfId="30685"/>
    <cellStyle name="Normal 2 2 2 2 2 2 26_Tabla M" xfId="37498"/>
    <cellStyle name="Normal 2 2 2 2 2 2 27" xfId="5665"/>
    <cellStyle name="Normal 2 2 2 2 2 2 27 10" xfId="31869"/>
    <cellStyle name="Normal 2 2 2 2 2 2 27 2" xfId="10264"/>
    <cellStyle name="Normal 2 2 2 2 2 2 27 3" xfId="13405"/>
    <cellStyle name="Normal 2 2 2 2 2 2 27 4" xfId="16500"/>
    <cellStyle name="Normal 2 2 2 2 2 2 27 5" xfId="19537"/>
    <cellStyle name="Normal 2 2 2 2 2 2 27 6" xfId="22520"/>
    <cellStyle name="Normal 2 2 2 2 2 2 27 7" xfId="25245"/>
    <cellStyle name="Normal 2 2 2 2 2 2 27 8" xfId="27993"/>
    <cellStyle name="Normal 2 2 2 2 2 2 27 9" xfId="25134"/>
    <cellStyle name="Normal 2 2 2 2 2 2 27_Tabla M" xfId="37499"/>
    <cellStyle name="Normal 2 2 2 2 2 2 28" xfId="5666"/>
    <cellStyle name="Normal 2 2 2 2 2 2 28 10" xfId="27233"/>
    <cellStyle name="Normal 2 2 2 2 2 2 28 2" xfId="10265"/>
    <cellStyle name="Normal 2 2 2 2 2 2 28 3" xfId="13406"/>
    <cellStyle name="Normal 2 2 2 2 2 2 28 4" xfId="16501"/>
    <cellStyle name="Normal 2 2 2 2 2 2 28 5" xfId="19538"/>
    <cellStyle name="Normal 2 2 2 2 2 2 28 6" xfId="22521"/>
    <cellStyle name="Normal 2 2 2 2 2 2 28 7" xfId="25246"/>
    <cellStyle name="Normal 2 2 2 2 2 2 28 8" xfId="32349"/>
    <cellStyle name="Normal 2 2 2 2 2 2 28 9" xfId="33787"/>
    <cellStyle name="Normal 2 2 2 2 2 2 28_Tabla M" xfId="37500"/>
    <cellStyle name="Normal 2 2 2 2 2 2 29" xfId="5667"/>
    <cellStyle name="Normal 2 2 2 2 2 2 29 10" xfId="35678"/>
    <cellStyle name="Normal 2 2 2 2 2 2 29 2" xfId="10266"/>
    <cellStyle name="Normal 2 2 2 2 2 2 29 3" xfId="13407"/>
    <cellStyle name="Normal 2 2 2 2 2 2 29 4" xfId="16502"/>
    <cellStyle name="Normal 2 2 2 2 2 2 29 5" xfId="19539"/>
    <cellStyle name="Normal 2 2 2 2 2 2 29 6" xfId="22522"/>
    <cellStyle name="Normal 2 2 2 2 2 2 29 7" xfId="25247"/>
    <cellStyle name="Normal 2 2 2 2 2 2 29 8" xfId="31396"/>
    <cellStyle name="Normal 2 2 2 2 2 2 29 9" xfId="33027"/>
    <cellStyle name="Normal 2 2 2 2 2 2 29_Tabla M" xfId="37501"/>
    <cellStyle name="Normal 2 2 2 2 2 2 3" xfId="5668"/>
    <cellStyle name="Normal 2 2 2 2 2 2 3 10" xfId="35229"/>
    <cellStyle name="Normal 2 2 2 2 2 2 3 2" xfId="10267"/>
    <cellStyle name="Normal 2 2 2 2 2 2 3 3" xfId="13408"/>
    <cellStyle name="Normal 2 2 2 2 2 2 3 4" xfId="16503"/>
    <cellStyle name="Normal 2 2 2 2 2 2 3 5" xfId="19540"/>
    <cellStyle name="Normal 2 2 2 2 2 2 3 6" xfId="22523"/>
    <cellStyle name="Normal 2 2 2 2 2 2 3 7" xfId="25248"/>
    <cellStyle name="Normal 2 2 2 2 2 2 3 8" xfId="30286"/>
    <cellStyle name="Normal 2 2 2 2 2 2 3 9" xfId="27022"/>
    <cellStyle name="Normal 2 2 2 2 2 2 3_Tabla M" xfId="37502"/>
    <cellStyle name="Normal 2 2 2 2 2 2 30" xfId="5669"/>
    <cellStyle name="Normal 2 2 2 2 2 2 30 10" xfId="34777"/>
    <cellStyle name="Normal 2 2 2 2 2 2 30 2" xfId="10268"/>
    <cellStyle name="Normal 2 2 2 2 2 2 30 3" xfId="13409"/>
    <cellStyle name="Normal 2 2 2 2 2 2 30 4" xfId="16504"/>
    <cellStyle name="Normal 2 2 2 2 2 2 30 5" xfId="19541"/>
    <cellStyle name="Normal 2 2 2 2 2 2 30 6" xfId="22524"/>
    <cellStyle name="Normal 2 2 2 2 2 2 30 7" xfId="25249"/>
    <cellStyle name="Normal 2 2 2 2 2 2 30 8" xfId="29120"/>
    <cellStyle name="Normal 2 2 2 2 2 2 30 9" xfId="31798"/>
    <cellStyle name="Normal 2 2 2 2 2 2 30_Tabla M" xfId="37503"/>
    <cellStyle name="Normal 2 2 2 2 2 2 31" xfId="5670"/>
    <cellStyle name="Normal 2 2 2 2 2 2 31 10" xfId="34326"/>
    <cellStyle name="Normal 2 2 2 2 2 2 31 2" xfId="10269"/>
    <cellStyle name="Normal 2 2 2 2 2 2 31 3" xfId="13410"/>
    <cellStyle name="Normal 2 2 2 2 2 2 31 4" xfId="16505"/>
    <cellStyle name="Normal 2 2 2 2 2 2 31 5" xfId="19542"/>
    <cellStyle name="Normal 2 2 2 2 2 2 31 6" xfId="22525"/>
    <cellStyle name="Normal 2 2 2 2 2 2 31 7" xfId="25250"/>
    <cellStyle name="Normal 2 2 2 2 2 2 31 8" xfId="27992"/>
    <cellStyle name="Normal 2 2 2 2 2 2 31 9" xfId="25135"/>
    <cellStyle name="Normal 2 2 2 2 2 2 31_Tabla M" xfId="37504"/>
    <cellStyle name="Normal 2 2 2 2 2 2 32" xfId="5671"/>
    <cellStyle name="Normal 2 2 2 2 2 2 32 10" xfId="28772"/>
    <cellStyle name="Normal 2 2 2 2 2 2 32 2" xfId="10270"/>
    <cellStyle name="Normal 2 2 2 2 2 2 32 3" xfId="13411"/>
    <cellStyle name="Normal 2 2 2 2 2 2 32 4" xfId="16506"/>
    <cellStyle name="Normal 2 2 2 2 2 2 32 5" xfId="19543"/>
    <cellStyle name="Normal 2 2 2 2 2 2 32 6" xfId="22526"/>
    <cellStyle name="Normal 2 2 2 2 2 2 32 7" xfId="25251"/>
    <cellStyle name="Normal 2 2 2 2 2 2 32 8" xfId="32348"/>
    <cellStyle name="Normal 2 2 2 2 2 2 32 9" xfId="33786"/>
    <cellStyle name="Normal 2 2 2 2 2 2 32_Tabla M" xfId="37505"/>
    <cellStyle name="Normal 2 2 2 2 2 2 33" xfId="5672"/>
    <cellStyle name="Normal 2 2 2 2 2 2 33 10" xfId="19280"/>
    <cellStyle name="Normal 2 2 2 2 2 2 33 2" xfId="10271"/>
    <cellStyle name="Normal 2 2 2 2 2 2 33 3" xfId="13412"/>
    <cellStyle name="Normal 2 2 2 2 2 2 33 4" xfId="16507"/>
    <cellStyle name="Normal 2 2 2 2 2 2 33 5" xfId="19544"/>
    <cellStyle name="Normal 2 2 2 2 2 2 33 6" xfId="22527"/>
    <cellStyle name="Normal 2 2 2 2 2 2 33 7" xfId="25252"/>
    <cellStyle name="Normal 2 2 2 2 2 2 33 8" xfId="31395"/>
    <cellStyle name="Normal 2 2 2 2 2 2 33 9" xfId="33026"/>
    <cellStyle name="Normal 2 2 2 2 2 2 33_Tabla M" xfId="37506"/>
    <cellStyle name="Normal 2 2 2 2 2 2 34" xfId="5673"/>
    <cellStyle name="Normal 2 2 2 2 2 2 34 10" xfId="27613"/>
    <cellStyle name="Normal 2 2 2 2 2 2 34 2" xfId="10272"/>
    <cellStyle name="Normal 2 2 2 2 2 2 34 3" xfId="13413"/>
    <cellStyle name="Normal 2 2 2 2 2 2 34 4" xfId="16508"/>
    <cellStyle name="Normal 2 2 2 2 2 2 34 5" xfId="19545"/>
    <cellStyle name="Normal 2 2 2 2 2 2 34 6" xfId="22528"/>
    <cellStyle name="Normal 2 2 2 2 2 2 34 7" xfId="25253"/>
    <cellStyle name="Normal 2 2 2 2 2 2 34 8" xfId="30285"/>
    <cellStyle name="Normal 2 2 2 2 2 2 34 9" xfId="27356"/>
    <cellStyle name="Normal 2 2 2 2 2 2 34_Tabla M" xfId="37507"/>
    <cellStyle name="Normal 2 2 2 2 2 2 35" xfId="5674"/>
    <cellStyle name="Normal 2 2 2 2 2 2 35 10" xfId="35774"/>
    <cellStyle name="Normal 2 2 2 2 2 2 35 2" xfId="10273"/>
    <cellStyle name="Normal 2 2 2 2 2 2 35 3" xfId="13414"/>
    <cellStyle name="Normal 2 2 2 2 2 2 35 4" xfId="16509"/>
    <cellStyle name="Normal 2 2 2 2 2 2 35 5" xfId="19546"/>
    <cellStyle name="Normal 2 2 2 2 2 2 35 6" xfId="22529"/>
    <cellStyle name="Normal 2 2 2 2 2 2 35 7" xfId="25254"/>
    <cellStyle name="Normal 2 2 2 2 2 2 35 8" xfId="29119"/>
    <cellStyle name="Normal 2 2 2 2 2 2 35 9" xfId="27236"/>
    <cellStyle name="Normal 2 2 2 2 2 2 35_Tabla M" xfId="37508"/>
    <cellStyle name="Normal 2 2 2 2 2 2 36" xfId="5675"/>
    <cellStyle name="Normal 2 2 2 2 2 2 36 10" xfId="35228"/>
    <cellStyle name="Normal 2 2 2 2 2 2 36 2" xfId="10274"/>
    <cellStyle name="Normal 2 2 2 2 2 2 36 3" xfId="13415"/>
    <cellStyle name="Normal 2 2 2 2 2 2 36 4" xfId="16510"/>
    <cellStyle name="Normal 2 2 2 2 2 2 36 5" xfId="19547"/>
    <cellStyle name="Normal 2 2 2 2 2 2 36 6" xfId="22530"/>
    <cellStyle name="Normal 2 2 2 2 2 2 36 7" xfId="25255"/>
    <cellStyle name="Normal 2 2 2 2 2 2 36 8" xfId="27991"/>
    <cellStyle name="Normal 2 2 2 2 2 2 36 9" xfId="25136"/>
    <cellStyle name="Normal 2 2 2 2 2 2 36_Tabla M" xfId="37509"/>
    <cellStyle name="Normal 2 2 2 2 2 2 37" xfId="5676"/>
    <cellStyle name="Normal 2 2 2 2 2 2 37 10" xfId="34776"/>
    <cellStyle name="Normal 2 2 2 2 2 2 37 2" xfId="10275"/>
    <cellStyle name="Normal 2 2 2 2 2 2 37 3" xfId="13416"/>
    <cellStyle name="Normal 2 2 2 2 2 2 37 4" xfId="16511"/>
    <cellStyle name="Normal 2 2 2 2 2 2 37 5" xfId="19548"/>
    <cellStyle name="Normal 2 2 2 2 2 2 37 6" xfId="22531"/>
    <cellStyle name="Normal 2 2 2 2 2 2 37 7" xfId="25256"/>
    <cellStyle name="Normal 2 2 2 2 2 2 37 8" xfId="32347"/>
    <cellStyle name="Normal 2 2 2 2 2 2 37 9" xfId="33785"/>
    <cellStyle name="Normal 2 2 2 2 2 2 37_Tabla M" xfId="37510"/>
    <cellStyle name="Normal 2 2 2 2 2 2 38" xfId="5677"/>
    <cellStyle name="Normal 2 2 2 2 2 2 38 10" xfId="34325"/>
    <cellStyle name="Normal 2 2 2 2 2 2 38 2" xfId="10276"/>
    <cellStyle name="Normal 2 2 2 2 2 2 38 3" xfId="13417"/>
    <cellStyle name="Normal 2 2 2 2 2 2 38 4" xfId="16512"/>
    <cellStyle name="Normal 2 2 2 2 2 2 38 5" xfId="19549"/>
    <cellStyle name="Normal 2 2 2 2 2 2 38 6" xfId="22532"/>
    <cellStyle name="Normal 2 2 2 2 2 2 38 7" xfId="25257"/>
    <cellStyle name="Normal 2 2 2 2 2 2 38 8" xfId="31394"/>
    <cellStyle name="Normal 2 2 2 2 2 2 38 9" xfId="33025"/>
    <cellStyle name="Normal 2 2 2 2 2 2 38_Tabla M" xfId="37511"/>
    <cellStyle name="Normal 2 2 2 2 2 2 39" xfId="5678"/>
    <cellStyle name="Normal 2 2 2 2 2 2 39 10" xfId="24853"/>
    <cellStyle name="Normal 2 2 2 2 2 2 39 2" xfId="10277"/>
    <cellStyle name="Normal 2 2 2 2 2 2 39 3" xfId="13418"/>
    <cellStyle name="Normal 2 2 2 2 2 2 39 4" xfId="16513"/>
    <cellStyle name="Normal 2 2 2 2 2 2 39 5" xfId="19550"/>
    <cellStyle name="Normal 2 2 2 2 2 2 39 6" xfId="22533"/>
    <cellStyle name="Normal 2 2 2 2 2 2 39 7" xfId="25258"/>
    <cellStyle name="Normal 2 2 2 2 2 2 39 8" xfId="30284"/>
    <cellStyle name="Normal 2 2 2 2 2 2 39 9" xfId="28505"/>
    <cellStyle name="Normal 2 2 2 2 2 2 39_Tabla M" xfId="37512"/>
    <cellStyle name="Normal 2 2 2 2 2 2 4" xfId="5679"/>
    <cellStyle name="Normal 2 2 2 2 2 2 4 10" xfId="29780"/>
    <cellStyle name="Normal 2 2 2 2 2 2 4 2" xfId="10278"/>
    <cellStyle name="Normal 2 2 2 2 2 2 4 3" xfId="13419"/>
    <cellStyle name="Normal 2 2 2 2 2 2 4 4" xfId="16514"/>
    <cellStyle name="Normal 2 2 2 2 2 2 4 5" xfId="19551"/>
    <cellStyle name="Normal 2 2 2 2 2 2 4 6" xfId="22534"/>
    <cellStyle name="Normal 2 2 2 2 2 2 4 7" xfId="25259"/>
    <cellStyle name="Normal 2 2 2 2 2 2 4 8" xfId="29118"/>
    <cellStyle name="Normal 2 2 2 2 2 2 4 9" xfId="28394"/>
    <cellStyle name="Normal 2 2 2 2 2 2 4_Tabla M" xfId="37513"/>
    <cellStyle name="Normal 2 2 2 2 2 2 40" xfId="5680"/>
    <cellStyle name="Normal 2 2 2 2 2 2 40 10" xfId="33441"/>
    <cellStyle name="Normal 2 2 2 2 2 2 40 2" xfId="10279"/>
    <cellStyle name="Normal 2 2 2 2 2 2 40 3" xfId="13420"/>
    <cellStyle name="Normal 2 2 2 2 2 2 40 4" xfId="16515"/>
    <cellStyle name="Normal 2 2 2 2 2 2 40 5" xfId="19552"/>
    <cellStyle name="Normal 2 2 2 2 2 2 40 6" xfId="22535"/>
    <cellStyle name="Normal 2 2 2 2 2 2 40 7" xfId="25260"/>
    <cellStyle name="Normal 2 2 2 2 2 2 40 8" xfId="27990"/>
    <cellStyle name="Normal 2 2 2 2 2 2 40 9" xfId="25137"/>
    <cellStyle name="Normal 2 2 2 2 2 2 40_Tabla M" xfId="37514"/>
    <cellStyle name="Normal 2 2 2 2 2 2 41" xfId="5681"/>
    <cellStyle name="Normal 2 2 2 2 2 2 41 10" xfId="35865"/>
    <cellStyle name="Normal 2 2 2 2 2 2 41 2" xfId="10280"/>
    <cellStyle name="Normal 2 2 2 2 2 2 41 3" xfId="13421"/>
    <cellStyle name="Normal 2 2 2 2 2 2 41 4" xfId="16516"/>
    <cellStyle name="Normal 2 2 2 2 2 2 41 5" xfId="19553"/>
    <cellStyle name="Normal 2 2 2 2 2 2 41 6" xfId="22536"/>
    <cellStyle name="Normal 2 2 2 2 2 2 41 7" xfId="25261"/>
    <cellStyle name="Normal 2 2 2 2 2 2 41 8" xfId="32346"/>
    <cellStyle name="Normal 2 2 2 2 2 2 41 9" xfId="33784"/>
    <cellStyle name="Normal 2 2 2 2 2 2 41_Tabla M" xfId="37515"/>
    <cellStyle name="Normal 2 2 2 2 2 2 42" xfId="5682"/>
    <cellStyle name="Normal 2 2 2 2 2 2 42 10" xfId="35227"/>
    <cellStyle name="Normal 2 2 2 2 2 2 42 2" xfId="10281"/>
    <cellStyle name="Normal 2 2 2 2 2 2 42 3" xfId="13422"/>
    <cellStyle name="Normal 2 2 2 2 2 2 42 4" xfId="16517"/>
    <cellStyle name="Normal 2 2 2 2 2 2 42 5" xfId="19554"/>
    <cellStyle name="Normal 2 2 2 2 2 2 42 6" xfId="22537"/>
    <cellStyle name="Normal 2 2 2 2 2 2 42 7" xfId="25262"/>
    <cellStyle name="Normal 2 2 2 2 2 2 42 8" xfId="31393"/>
    <cellStyle name="Normal 2 2 2 2 2 2 42 9" xfId="33024"/>
    <cellStyle name="Normal 2 2 2 2 2 2 42_Tabla M" xfId="37516"/>
    <cellStyle name="Normal 2 2 2 2 2 2 43" xfId="5683"/>
    <cellStyle name="Normal 2 2 2 2 2 2 43 10" xfId="34775"/>
    <cellStyle name="Normal 2 2 2 2 2 2 43 2" xfId="10282"/>
    <cellStyle name="Normal 2 2 2 2 2 2 43 3" xfId="13423"/>
    <cellStyle name="Normal 2 2 2 2 2 2 43 4" xfId="16518"/>
    <cellStyle name="Normal 2 2 2 2 2 2 43 5" xfId="19555"/>
    <cellStyle name="Normal 2 2 2 2 2 2 43 6" xfId="22538"/>
    <cellStyle name="Normal 2 2 2 2 2 2 43 7" xfId="25263"/>
    <cellStyle name="Normal 2 2 2 2 2 2 43 8" xfId="30283"/>
    <cellStyle name="Normal 2 2 2 2 2 2 43 9" xfId="29647"/>
    <cellStyle name="Normal 2 2 2 2 2 2 43_Tabla M" xfId="37517"/>
    <cellStyle name="Normal 2 2 2 2 2 2 44" xfId="5684"/>
    <cellStyle name="Normal 2 2 2 2 2 2 44 10" xfId="34324"/>
    <cellStyle name="Normal 2 2 2 2 2 2 44 2" xfId="10283"/>
    <cellStyle name="Normal 2 2 2 2 2 2 44 3" xfId="13424"/>
    <cellStyle name="Normal 2 2 2 2 2 2 44 4" xfId="16519"/>
    <cellStyle name="Normal 2 2 2 2 2 2 44 5" xfId="19556"/>
    <cellStyle name="Normal 2 2 2 2 2 2 44 6" xfId="22539"/>
    <cellStyle name="Normal 2 2 2 2 2 2 44 7" xfId="25264"/>
    <cellStyle name="Normal 2 2 2 2 2 2 44 8" xfId="29117"/>
    <cellStyle name="Normal 2 2 2 2 2 2 44 9" xfId="29528"/>
    <cellStyle name="Normal 2 2 2 2 2 2 44_Tabla M" xfId="37518"/>
    <cellStyle name="Normal 2 2 2 2 2 2 45" xfId="5685"/>
    <cellStyle name="Normal 2 2 2 2 2 2 45 10" xfId="27229"/>
    <cellStyle name="Normal 2 2 2 2 2 2 45 2" xfId="10284"/>
    <cellStyle name="Normal 2 2 2 2 2 2 45 3" xfId="13425"/>
    <cellStyle name="Normal 2 2 2 2 2 2 45 4" xfId="16520"/>
    <cellStyle name="Normal 2 2 2 2 2 2 45 5" xfId="19557"/>
    <cellStyle name="Normal 2 2 2 2 2 2 45 6" xfId="22540"/>
    <cellStyle name="Normal 2 2 2 2 2 2 45 7" xfId="25265"/>
    <cellStyle name="Normal 2 2 2 2 2 2 45 8" xfId="27989"/>
    <cellStyle name="Normal 2 2 2 2 2 2 45 9" xfId="25138"/>
    <cellStyle name="Normal 2 2 2 2 2 2 45_Tabla M" xfId="37519"/>
    <cellStyle name="Normal 2 2 2 2 2 2 46" xfId="5686"/>
    <cellStyle name="Normal 2 2 2 2 2 2 46 10" xfId="33363"/>
    <cellStyle name="Normal 2 2 2 2 2 2 46 2" xfId="10285"/>
    <cellStyle name="Normal 2 2 2 2 2 2 46 3" xfId="13426"/>
    <cellStyle name="Normal 2 2 2 2 2 2 46 4" xfId="16521"/>
    <cellStyle name="Normal 2 2 2 2 2 2 46 5" xfId="19558"/>
    <cellStyle name="Normal 2 2 2 2 2 2 46 6" xfId="22541"/>
    <cellStyle name="Normal 2 2 2 2 2 2 46 7" xfId="25266"/>
    <cellStyle name="Normal 2 2 2 2 2 2 46 8" xfId="32345"/>
    <cellStyle name="Normal 2 2 2 2 2 2 46 9" xfId="33783"/>
    <cellStyle name="Normal 2 2 2 2 2 2 46_Tabla M" xfId="37520"/>
    <cellStyle name="Normal 2 2 2 2 2 2 47" xfId="5687"/>
    <cellStyle name="Normal 2 2 2 2 2 2 47 10" xfId="25435"/>
    <cellStyle name="Normal 2 2 2 2 2 2 47 2" xfId="10286"/>
    <cellStyle name="Normal 2 2 2 2 2 2 47 3" xfId="13427"/>
    <cellStyle name="Normal 2 2 2 2 2 2 47 4" xfId="16522"/>
    <cellStyle name="Normal 2 2 2 2 2 2 47 5" xfId="19559"/>
    <cellStyle name="Normal 2 2 2 2 2 2 47 6" xfId="22542"/>
    <cellStyle name="Normal 2 2 2 2 2 2 47 7" xfId="25267"/>
    <cellStyle name="Normal 2 2 2 2 2 2 47 8" xfId="31392"/>
    <cellStyle name="Normal 2 2 2 2 2 2 47 9" xfId="33023"/>
    <cellStyle name="Normal 2 2 2 2 2 2 47_Tabla M" xfId="37521"/>
    <cellStyle name="Normal 2 2 2 2 2 2 48" xfId="5688"/>
    <cellStyle name="Normal 2 2 2 2 2 2 48 10" xfId="35503"/>
    <cellStyle name="Normal 2 2 2 2 2 2 48 2" xfId="10287"/>
    <cellStyle name="Normal 2 2 2 2 2 2 48 3" xfId="13428"/>
    <cellStyle name="Normal 2 2 2 2 2 2 48 4" xfId="16523"/>
    <cellStyle name="Normal 2 2 2 2 2 2 48 5" xfId="19560"/>
    <cellStyle name="Normal 2 2 2 2 2 2 48 6" xfId="22543"/>
    <cellStyle name="Normal 2 2 2 2 2 2 48 7" xfId="25268"/>
    <cellStyle name="Normal 2 2 2 2 2 2 48 8" xfId="30282"/>
    <cellStyle name="Normal 2 2 2 2 2 2 48 9" xfId="30798"/>
    <cellStyle name="Normal 2 2 2 2 2 2 48_Tabla M" xfId="37522"/>
    <cellStyle name="Normal 2 2 2 2 2 2 49" xfId="5689"/>
    <cellStyle name="Normal 2 2 2 2 2 2 49 10" xfId="35226"/>
    <cellStyle name="Normal 2 2 2 2 2 2 49 2" xfId="10288"/>
    <cellStyle name="Normal 2 2 2 2 2 2 49 3" xfId="13429"/>
    <cellStyle name="Normal 2 2 2 2 2 2 49 4" xfId="16524"/>
    <cellStyle name="Normal 2 2 2 2 2 2 49 5" xfId="19561"/>
    <cellStyle name="Normal 2 2 2 2 2 2 49 6" xfId="22544"/>
    <cellStyle name="Normal 2 2 2 2 2 2 49 7" xfId="25269"/>
    <cellStyle name="Normal 2 2 2 2 2 2 49 8" xfId="29116"/>
    <cellStyle name="Normal 2 2 2 2 2 2 49 9" xfId="30686"/>
    <cellStyle name="Normal 2 2 2 2 2 2 49_Tabla M" xfId="37523"/>
    <cellStyle name="Normal 2 2 2 2 2 2 5" xfId="5690"/>
    <cellStyle name="Normal 2 2 2 2 2 2 5 10" xfId="34774"/>
    <cellStyle name="Normal 2 2 2 2 2 2 5 2" xfId="10289"/>
    <cellStyle name="Normal 2 2 2 2 2 2 5 3" xfId="13430"/>
    <cellStyle name="Normal 2 2 2 2 2 2 5 4" xfId="16525"/>
    <cellStyle name="Normal 2 2 2 2 2 2 5 5" xfId="19562"/>
    <cellStyle name="Normal 2 2 2 2 2 2 5 6" xfId="22545"/>
    <cellStyle name="Normal 2 2 2 2 2 2 5 7" xfId="25270"/>
    <cellStyle name="Normal 2 2 2 2 2 2 5 8" xfId="27988"/>
    <cellStyle name="Normal 2 2 2 2 2 2 5 9" xfId="25139"/>
    <cellStyle name="Normal 2 2 2 2 2 2 5_Tabla M" xfId="37524"/>
    <cellStyle name="Normal 2 2 2 2 2 2 50" xfId="5691"/>
    <cellStyle name="Normal 2 2 2 2 2 2 50 10" xfId="34323"/>
    <cellStyle name="Normal 2 2 2 2 2 2 50 2" xfId="10290"/>
    <cellStyle name="Normal 2 2 2 2 2 2 50 3" xfId="13431"/>
    <cellStyle name="Normal 2 2 2 2 2 2 50 4" xfId="16526"/>
    <cellStyle name="Normal 2 2 2 2 2 2 50 5" xfId="19563"/>
    <cellStyle name="Normal 2 2 2 2 2 2 50 6" xfId="22546"/>
    <cellStyle name="Normal 2 2 2 2 2 2 50 7" xfId="25271"/>
    <cellStyle name="Normal 2 2 2 2 2 2 50 8" xfId="32344"/>
    <cellStyle name="Normal 2 2 2 2 2 2 50 9" xfId="33782"/>
    <cellStyle name="Normal 2 2 2 2 2 2 50_Tabla M" xfId="37525"/>
    <cellStyle name="Normal 2 2 2 2 2 2 51" xfId="5692"/>
    <cellStyle name="Normal 2 2 2 2 2 2 51 10" xfId="29894"/>
    <cellStyle name="Normal 2 2 2 2 2 2 51 2" xfId="10291"/>
    <cellStyle name="Normal 2 2 2 2 2 2 51 3" xfId="13432"/>
    <cellStyle name="Normal 2 2 2 2 2 2 51 4" xfId="16527"/>
    <cellStyle name="Normal 2 2 2 2 2 2 51 5" xfId="19564"/>
    <cellStyle name="Normal 2 2 2 2 2 2 51 6" xfId="22547"/>
    <cellStyle name="Normal 2 2 2 2 2 2 51 7" xfId="25272"/>
    <cellStyle name="Normal 2 2 2 2 2 2 51 8" xfId="31391"/>
    <cellStyle name="Normal 2 2 2 2 2 2 51 9" xfId="33022"/>
    <cellStyle name="Normal 2 2 2 2 2 2 51_Tabla M" xfId="37526"/>
    <cellStyle name="Normal 2 2 2 2 2 2 52" xfId="5693"/>
    <cellStyle name="Normal 2 2 2 2 2 2 52 10" xfId="28786"/>
    <cellStyle name="Normal 2 2 2 2 2 2 52 2" xfId="10292"/>
    <cellStyle name="Normal 2 2 2 2 2 2 52 3" xfId="13433"/>
    <cellStyle name="Normal 2 2 2 2 2 2 52 4" xfId="16528"/>
    <cellStyle name="Normal 2 2 2 2 2 2 52 5" xfId="19565"/>
    <cellStyle name="Normal 2 2 2 2 2 2 52 6" xfId="22548"/>
    <cellStyle name="Normal 2 2 2 2 2 2 52 7" xfId="25273"/>
    <cellStyle name="Normal 2 2 2 2 2 2 52 8" xfId="30281"/>
    <cellStyle name="Normal 2 2 2 2 2 2 52 9" xfId="27023"/>
    <cellStyle name="Normal 2 2 2 2 2 2 52_Tabla M" xfId="37527"/>
    <cellStyle name="Normal 2 2 2 2 2 2 53" xfId="5694"/>
    <cellStyle name="Normal 2 2 2 2 2 2 53 10" xfId="28510"/>
    <cellStyle name="Normal 2 2 2 2 2 2 53 2" xfId="10293"/>
    <cellStyle name="Normal 2 2 2 2 2 2 53 3" xfId="13434"/>
    <cellStyle name="Normal 2 2 2 2 2 2 53 4" xfId="16529"/>
    <cellStyle name="Normal 2 2 2 2 2 2 53 5" xfId="19566"/>
    <cellStyle name="Normal 2 2 2 2 2 2 53 6" xfId="22549"/>
    <cellStyle name="Normal 2 2 2 2 2 2 53 7" xfId="25274"/>
    <cellStyle name="Normal 2 2 2 2 2 2 53 8" xfId="29115"/>
    <cellStyle name="Normal 2 2 2 2 2 2 53 9" xfId="31799"/>
    <cellStyle name="Normal 2 2 2 2 2 2 53_Tabla M" xfId="37528"/>
    <cellStyle name="Normal 2 2 2 2 2 2 54" xfId="5695"/>
    <cellStyle name="Normal 2 2 2 2 2 2 54 10" xfId="35589"/>
    <cellStyle name="Normal 2 2 2 2 2 2 54 2" xfId="10294"/>
    <cellStyle name="Normal 2 2 2 2 2 2 54 3" xfId="13435"/>
    <cellStyle name="Normal 2 2 2 2 2 2 54 4" xfId="16530"/>
    <cellStyle name="Normal 2 2 2 2 2 2 54 5" xfId="19567"/>
    <cellStyle name="Normal 2 2 2 2 2 2 54 6" xfId="22550"/>
    <cellStyle name="Normal 2 2 2 2 2 2 54 7" xfId="25275"/>
    <cellStyle name="Normal 2 2 2 2 2 2 54 8" xfId="27987"/>
    <cellStyle name="Normal 2 2 2 2 2 2 54 9" xfId="25140"/>
    <cellStyle name="Normal 2 2 2 2 2 2 54_Tabla M" xfId="37529"/>
    <cellStyle name="Normal 2 2 2 2 2 2 55" xfId="5696"/>
    <cellStyle name="Normal 2 2 2 2 2 2 55 10" xfId="35225"/>
    <cellStyle name="Normal 2 2 2 2 2 2 55 2" xfId="10295"/>
    <cellStyle name="Normal 2 2 2 2 2 2 55 3" xfId="13436"/>
    <cellStyle name="Normal 2 2 2 2 2 2 55 4" xfId="16531"/>
    <cellStyle name="Normal 2 2 2 2 2 2 55 5" xfId="19568"/>
    <cellStyle name="Normal 2 2 2 2 2 2 55 6" xfId="22551"/>
    <cellStyle name="Normal 2 2 2 2 2 2 55 7" xfId="25276"/>
    <cellStyle name="Normal 2 2 2 2 2 2 55 8" xfId="32343"/>
    <cellStyle name="Normal 2 2 2 2 2 2 55 9" xfId="33781"/>
    <cellStyle name="Normal 2 2 2 2 2 2 55_Tabla M" xfId="37530"/>
    <cellStyle name="Normal 2 2 2 2 2 2 56" xfId="5697"/>
    <cellStyle name="Normal 2 2 2 2 2 2 56 10" xfId="34773"/>
    <cellStyle name="Normal 2 2 2 2 2 2 56 2" xfId="10296"/>
    <cellStyle name="Normal 2 2 2 2 2 2 56 3" xfId="13437"/>
    <cellStyle name="Normal 2 2 2 2 2 2 56 4" xfId="16532"/>
    <cellStyle name="Normal 2 2 2 2 2 2 56 5" xfId="19569"/>
    <cellStyle name="Normal 2 2 2 2 2 2 56 6" xfId="22552"/>
    <cellStyle name="Normal 2 2 2 2 2 2 56 7" xfId="25277"/>
    <cellStyle name="Normal 2 2 2 2 2 2 56 8" xfId="31390"/>
    <cellStyle name="Normal 2 2 2 2 2 2 56 9" xfId="33021"/>
    <cellStyle name="Normal 2 2 2 2 2 2 56_Tabla M" xfId="37531"/>
    <cellStyle name="Normal 2 2 2 2 2 2 57" xfId="5698"/>
    <cellStyle name="Normal 2 2 2 2 2 2 57 10" xfId="34322"/>
    <cellStyle name="Normal 2 2 2 2 2 2 57 2" xfId="10297"/>
    <cellStyle name="Normal 2 2 2 2 2 2 57 3" xfId="13438"/>
    <cellStyle name="Normal 2 2 2 2 2 2 57 4" xfId="16533"/>
    <cellStyle name="Normal 2 2 2 2 2 2 57 5" xfId="19570"/>
    <cellStyle name="Normal 2 2 2 2 2 2 57 6" xfId="22553"/>
    <cellStyle name="Normal 2 2 2 2 2 2 57 7" xfId="25278"/>
    <cellStyle name="Normal 2 2 2 2 2 2 57 8" xfId="30280"/>
    <cellStyle name="Normal 2 2 2 2 2 2 57 9" xfId="27355"/>
    <cellStyle name="Normal 2 2 2 2 2 2 57_Tabla M" xfId="37532"/>
    <cellStyle name="Normal 2 2 2 2 2 2 58" xfId="5699"/>
    <cellStyle name="Normal 2 2 2 2 2 2 58 10" xfId="27665"/>
    <cellStyle name="Normal 2 2 2 2 2 2 58 2" xfId="10298"/>
    <cellStyle name="Normal 2 2 2 2 2 2 58 3" xfId="13439"/>
    <cellStyle name="Normal 2 2 2 2 2 2 58 4" xfId="16534"/>
    <cellStyle name="Normal 2 2 2 2 2 2 58 5" xfId="19571"/>
    <cellStyle name="Normal 2 2 2 2 2 2 58 6" xfId="22554"/>
    <cellStyle name="Normal 2 2 2 2 2 2 58 7" xfId="25279"/>
    <cellStyle name="Normal 2 2 2 2 2 2 58 8" xfId="29114"/>
    <cellStyle name="Normal 2 2 2 2 2 2 58 9" xfId="27237"/>
    <cellStyle name="Normal 2 2 2 2 2 2 58_Tabla M" xfId="37533"/>
    <cellStyle name="Normal 2 2 2 2 2 2 59" xfId="5700"/>
    <cellStyle name="Normal 2 2 2 2 2 2 59 10" xfId="30862"/>
    <cellStyle name="Normal 2 2 2 2 2 2 59 2" xfId="10299"/>
    <cellStyle name="Normal 2 2 2 2 2 2 59 3" xfId="13440"/>
    <cellStyle name="Normal 2 2 2 2 2 2 59 4" xfId="16535"/>
    <cellStyle name="Normal 2 2 2 2 2 2 59 5" xfId="19572"/>
    <cellStyle name="Normal 2 2 2 2 2 2 59 6" xfId="22555"/>
    <cellStyle name="Normal 2 2 2 2 2 2 59 7" xfId="25280"/>
    <cellStyle name="Normal 2 2 2 2 2 2 59 8" xfId="27986"/>
    <cellStyle name="Normal 2 2 2 2 2 2 59 9" xfId="25141"/>
    <cellStyle name="Normal 2 2 2 2 2 2 59_Tabla M" xfId="37534"/>
    <cellStyle name="Normal 2 2 2 2 2 2 6" xfId="5701"/>
    <cellStyle name="Normal 2 2 2 2 2 2 6 10" xfId="27087"/>
    <cellStyle name="Normal 2 2 2 2 2 2 6 2" xfId="10300"/>
    <cellStyle name="Normal 2 2 2 2 2 2 6 3" xfId="13441"/>
    <cellStyle name="Normal 2 2 2 2 2 2 6 4" xfId="16536"/>
    <cellStyle name="Normal 2 2 2 2 2 2 6 5" xfId="19573"/>
    <cellStyle name="Normal 2 2 2 2 2 2 6 6" xfId="22556"/>
    <cellStyle name="Normal 2 2 2 2 2 2 6 7" xfId="25281"/>
    <cellStyle name="Normal 2 2 2 2 2 2 6 8" xfId="32342"/>
    <cellStyle name="Normal 2 2 2 2 2 2 6 9" xfId="33780"/>
    <cellStyle name="Normal 2 2 2 2 2 2 6_Tabla M" xfId="37535"/>
    <cellStyle name="Normal 2 2 2 2 2 2 60" xfId="5702"/>
    <cellStyle name="Normal 2 2 2 2 2 2 60 10" xfId="35679"/>
    <cellStyle name="Normal 2 2 2 2 2 2 60 2" xfId="10301"/>
    <cellStyle name="Normal 2 2 2 2 2 2 60 3" xfId="13442"/>
    <cellStyle name="Normal 2 2 2 2 2 2 60 4" xfId="16537"/>
    <cellStyle name="Normal 2 2 2 2 2 2 60 5" xfId="19574"/>
    <cellStyle name="Normal 2 2 2 2 2 2 60 6" xfId="22557"/>
    <cellStyle name="Normal 2 2 2 2 2 2 60 7" xfId="25282"/>
    <cellStyle name="Normal 2 2 2 2 2 2 60 8" xfId="31389"/>
    <cellStyle name="Normal 2 2 2 2 2 2 60 9" xfId="33020"/>
    <cellStyle name="Normal 2 2 2 2 2 2 60_Tabla M" xfId="37536"/>
    <cellStyle name="Normal 2 2 2 2 2 2 61" xfId="5703"/>
    <cellStyle name="Normal 2 2 2 2 2 2 61 10" xfId="35224"/>
    <cellStyle name="Normal 2 2 2 2 2 2 61 2" xfId="10302"/>
    <cellStyle name="Normal 2 2 2 2 2 2 61 3" xfId="13443"/>
    <cellStyle name="Normal 2 2 2 2 2 2 61 4" xfId="16538"/>
    <cellStyle name="Normal 2 2 2 2 2 2 61 5" xfId="19575"/>
    <cellStyle name="Normal 2 2 2 2 2 2 61 6" xfId="22558"/>
    <cellStyle name="Normal 2 2 2 2 2 2 61 7" xfId="25283"/>
    <cellStyle name="Normal 2 2 2 2 2 2 61 8" xfId="30279"/>
    <cellStyle name="Normal 2 2 2 2 2 2 61 9" xfId="28504"/>
    <cellStyle name="Normal 2 2 2 2 2 2 61_Tabla M" xfId="37537"/>
    <cellStyle name="Normal 2 2 2 2 2 2 62" xfId="5704"/>
    <cellStyle name="Normal 2 2 2 2 2 2 62 10" xfId="34772"/>
    <cellStyle name="Normal 2 2 2 2 2 2 62 2" xfId="10303"/>
    <cellStyle name="Normal 2 2 2 2 2 2 62 3" xfId="13444"/>
    <cellStyle name="Normal 2 2 2 2 2 2 62 4" xfId="16539"/>
    <cellStyle name="Normal 2 2 2 2 2 2 62 5" xfId="19576"/>
    <cellStyle name="Normal 2 2 2 2 2 2 62 6" xfId="22559"/>
    <cellStyle name="Normal 2 2 2 2 2 2 62 7" xfId="25284"/>
    <cellStyle name="Normal 2 2 2 2 2 2 62 8" xfId="29113"/>
    <cellStyle name="Normal 2 2 2 2 2 2 62 9" xfId="28395"/>
    <cellStyle name="Normal 2 2 2 2 2 2 62_Tabla M" xfId="37538"/>
    <cellStyle name="Normal 2 2 2 2 2 2 63" xfId="5705"/>
    <cellStyle name="Normal 2 2 2 2 2 2 63 10" xfId="34321"/>
    <cellStyle name="Normal 2 2 2 2 2 2 63 2" xfId="10304"/>
    <cellStyle name="Normal 2 2 2 2 2 2 63 3" xfId="13445"/>
    <cellStyle name="Normal 2 2 2 2 2 2 63 4" xfId="16540"/>
    <cellStyle name="Normal 2 2 2 2 2 2 63 5" xfId="19577"/>
    <cellStyle name="Normal 2 2 2 2 2 2 63 6" xfId="22560"/>
    <cellStyle name="Normal 2 2 2 2 2 2 63 7" xfId="25285"/>
    <cellStyle name="Normal 2 2 2 2 2 2 63 8" xfId="27985"/>
    <cellStyle name="Normal 2 2 2 2 2 2 63 9" xfId="25142"/>
    <cellStyle name="Normal 2 2 2 2 2 2 63_Tabla M" xfId="37539"/>
    <cellStyle name="Normal 2 2 2 2 2 2 64" xfId="5706"/>
    <cellStyle name="Normal 2 2 2 2 2 2 64 10" xfId="29926"/>
    <cellStyle name="Normal 2 2 2 2 2 2 64 2" xfId="10305"/>
    <cellStyle name="Normal 2 2 2 2 2 2 64 3" xfId="13446"/>
    <cellStyle name="Normal 2 2 2 2 2 2 64 4" xfId="16541"/>
    <cellStyle name="Normal 2 2 2 2 2 2 64 5" xfId="19578"/>
    <cellStyle name="Normal 2 2 2 2 2 2 64 6" xfId="22561"/>
    <cellStyle name="Normal 2 2 2 2 2 2 64 7" xfId="25286"/>
    <cellStyle name="Normal 2 2 2 2 2 2 64 8" xfId="32341"/>
    <cellStyle name="Normal 2 2 2 2 2 2 64 9" xfId="33779"/>
    <cellStyle name="Normal 2 2 2 2 2 2 64_Tabla M" xfId="37540"/>
    <cellStyle name="Normal 2 2 2 2 2 2 65" xfId="5707"/>
    <cellStyle name="Normal 2 2 2 2 2 2 65 10" xfId="19279"/>
    <cellStyle name="Normal 2 2 2 2 2 2 65 2" xfId="10306"/>
    <cellStyle name="Normal 2 2 2 2 2 2 65 3" xfId="13447"/>
    <cellStyle name="Normal 2 2 2 2 2 2 65 4" xfId="16542"/>
    <cellStyle name="Normal 2 2 2 2 2 2 65 5" xfId="19579"/>
    <cellStyle name="Normal 2 2 2 2 2 2 65 6" xfId="22562"/>
    <cellStyle name="Normal 2 2 2 2 2 2 65 7" xfId="25287"/>
    <cellStyle name="Normal 2 2 2 2 2 2 65 8" xfId="31388"/>
    <cellStyle name="Normal 2 2 2 2 2 2 65 9" xfId="33019"/>
    <cellStyle name="Normal 2 2 2 2 2 2 65_Tabla M" xfId="37541"/>
    <cellStyle name="Normal 2 2 2 2 2 2 66" xfId="5708"/>
    <cellStyle name="Normal 2 2 2 2 2 2 66 10" xfId="26893"/>
    <cellStyle name="Normal 2 2 2 2 2 2 66 2" xfId="10307"/>
    <cellStyle name="Normal 2 2 2 2 2 2 66 3" xfId="13448"/>
    <cellStyle name="Normal 2 2 2 2 2 2 66 4" xfId="16543"/>
    <cellStyle name="Normal 2 2 2 2 2 2 66 5" xfId="19580"/>
    <cellStyle name="Normal 2 2 2 2 2 2 66 6" xfId="22563"/>
    <cellStyle name="Normal 2 2 2 2 2 2 66 7" xfId="25288"/>
    <cellStyle name="Normal 2 2 2 2 2 2 66 8" xfId="30278"/>
    <cellStyle name="Normal 2 2 2 2 2 2 66 9" xfId="29646"/>
    <cellStyle name="Normal 2 2 2 2 2 2 66_Tabla M" xfId="37542"/>
    <cellStyle name="Normal 2 2 2 2 2 2 67" xfId="5709"/>
    <cellStyle name="Normal 2 2 2 2 2 2 67 10" xfId="35775"/>
    <cellStyle name="Normal 2 2 2 2 2 2 67 2" xfId="10308"/>
    <cellStyle name="Normal 2 2 2 2 2 2 67 3" xfId="13449"/>
    <cellStyle name="Normal 2 2 2 2 2 2 67 4" xfId="16544"/>
    <cellStyle name="Normal 2 2 2 2 2 2 67 5" xfId="19581"/>
    <cellStyle name="Normal 2 2 2 2 2 2 67 6" xfId="22564"/>
    <cellStyle name="Normal 2 2 2 2 2 2 67 7" xfId="25289"/>
    <cellStyle name="Normal 2 2 2 2 2 2 67 8" xfId="29112"/>
    <cellStyle name="Normal 2 2 2 2 2 2 67 9" xfId="29529"/>
    <cellStyle name="Normal 2 2 2 2 2 2 67_Tabla M" xfId="37543"/>
    <cellStyle name="Normal 2 2 2 2 2 2 68" xfId="5710"/>
    <cellStyle name="Normal 2 2 2 2 2 2 68 10" xfId="35223"/>
    <cellStyle name="Normal 2 2 2 2 2 2 68 2" xfId="10309"/>
    <cellStyle name="Normal 2 2 2 2 2 2 68 3" xfId="13450"/>
    <cellStyle name="Normal 2 2 2 2 2 2 68 4" xfId="16545"/>
    <cellStyle name="Normal 2 2 2 2 2 2 68 5" xfId="19582"/>
    <cellStyle name="Normal 2 2 2 2 2 2 68 6" xfId="22565"/>
    <cellStyle name="Normal 2 2 2 2 2 2 68 7" xfId="25290"/>
    <cellStyle name="Normal 2 2 2 2 2 2 68 8" xfId="27984"/>
    <cellStyle name="Normal 2 2 2 2 2 2 68 9" xfId="25143"/>
    <cellStyle name="Normal 2 2 2 2 2 2 68_Tabla M" xfId="37544"/>
    <cellStyle name="Normal 2 2 2 2 2 2 69" xfId="5711"/>
    <cellStyle name="Normal 2 2 2 2 2 2 69 10" xfId="34771"/>
    <cellStyle name="Normal 2 2 2 2 2 2 69 2" xfId="10310"/>
    <cellStyle name="Normal 2 2 2 2 2 2 69 3" xfId="13451"/>
    <cellStyle name="Normal 2 2 2 2 2 2 69 4" xfId="16546"/>
    <cellStyle name="Normal 2 2 2 2 2 2 69 5" xfId="19583"/>
    <cellStyle name="Normal 2 2 2 2 2 2 69 6" xfId="22566"/>
    <cellStyle name="Normal 2 2 2 2 2 2 69 7" xfId="25291"/>
    <cellStyle name="Normal 2 2 2 2 2 2 69 8" xfId="32340"/>
    <cellStyle name="Normal 2 2 2 2 2 2 69 9" xfId="33778"/>
    <cellStyle name="Normal 2 2 2 2 2 2 69_Tabla M" xfId="37545"/>
    <cellStyle name="Normal 2 2 2 2 2 2 7" xfId="5712"/>
    <cellStyle name="Normal 2 2 2 2 2 2 7 10" xfId="34320"/>
    <cellStyle name="Normal 2 2 2 2 2 2 7 2" xfId="10311"/>
    <cellStyle name="Normal 2 2 2 2 2 2 7 3" xfId="13452"/>
    <cellStyle name="Normal 2 2 2 2 2 2 7 4" xfId="16547"/>
    <cellStyle name="Normal 2 2 2 2 2 2 7 5" xfId="19584"/>
    <cellStyle name="Normal 2 2 2 2 2 2 7 6" xfId="22567"/>
    <cellStyle name="Normal 2 2 2 2 2 2 7 7" xfId="25292"/>
    <cellStyle name="Normal 2 2 2 2 2 2 7 8" xfId="31387"/>
    <cellStyle name="Normal 2 2 2 2 2 2 7 9" xfId="33018"/>
    <cellStyle name="Normal 2 2 2 2 2 2 7_Tabla M" xfId="37546"/>
    <cellStyle name="Normal 2 2 2 2 2 2 70" xfId="5713"/>
    <cellStyle name="Normal 2 2 2 2 2 2 70 10" xfId="24854"/>
    <cellStyle name="Normal 2 2 2 2 2 2 70 2" xfId="10312"/>
    <cellStyle name="Normal 2 2 2 2 2 2 70 3" xfId="13453"/>
    <cellStyle name="Normal 2 2 2 2 2 2 70 4" xfId="16548"/>
    <cellStyle name="Normal 2 2 2 2 2 2 70 5" xfId="19585"/>
    <cellStyle name="Normal 2 2 2 2 2 2 70 6" xfId="22568"/>
    <cellStyle name="Normal 2 2 2 2 2 2 70 7" xfId="25293"/>
    <cellStyle name="Normal 2 2 2 2 2 2 70 8" xfId="30277"/>
    <cellStyle name="Normal 2 2 2 2 2 2 70 9" xfId="30797"/>
    <cellStyle name="Normal 2 2 2 2 2 2 70_Tabla M" xfId="37547"/>
    <cellStyle name="Normal 2 2 2 2 2 2 71" xfId="5714"/>
    <cellStyle name="Normal 2 2 2 2 2 2 71 10" xfId="28620"/>
    <cellStyle name="Normal 2 2 2 2 2 2 71 2" xfId="10313"/>
    <cellStyle name="Normal 2 2 2 2 2 2 71 3" xfId="13454"/>
    <cellStyle name="Normal 2 2 2 2 2 2 71 4" xfId="16549"/>
    <cellStyle name="Normal 2 2 2 2 2 2 71 5" xfId="19586"/>
    <cellStyle name="Normal 2 2 2 2 2 2 71 6" xfId="22569"/>
    <cellStyle name="Normal 2 2 2 2 2 2 71 7" xfId="25294"/>
    <cellStyle name="Normal 2 2 2 2 2 2 71 8" xfId="29111"/>
    <cellStyle name="Normal 2 2 2 2 2 2 71 9" xfId="30687"/>
    <cellStyle name="Normal 2 2 2 2 2 2 71_Tabla M" xfId="37548"/>
    <cellStyle name="Normal 2 2 2 2 2 2 72" xfId="5715"/>
    <cellStyle name="Normal 2 2 2 2 2 2 72 10" xfId="33442"/>
    <cellStyle name="Normal 2 2 2 2 2 2 72 2" xfId="10314"/>
    <cellStyle name="Normal 2 2 2 2 2 2 72 3" xfId="13455"/>
    <cellStyle name="Normal 2 2 2 2 2 2 72 4" xfId="16550"/>
    <cellStyle name="Normal 2 2 2 2 2 2 72 5" xfId="19587"/>
    <cellStyle name="Normal 2 2 2 2 2 2 72 6" xfId="22570"/>
    <cellStyle name="Normal 2 2 2 2 2 2 72 7" xfId="25295"/>
    <cellStyle name="Normal 2 2 2 2 2 2 72 8" xfId="27983"/>
    <cellStyle name="Normal 2 2 2 2 2 2 72 9" xfId="25144"/>
    <cellStyle name="Normal 2 2 2 2 2 2 72_Tabla M" xfId="37549"/>
    <cellStyle name="Normal 2 2 2 2 2 2 73" xfId="5716"/>
    <cellStyle name="Normal 2 2 2 2 2 2 73 10" xfId="35866"/>
    <cellStyle name="Normal 2 2 2 2 2 2 73 2" xfId="10315"/>
    <cellStyle name="Normal 2 2 2 2 2 2 73 3" xfId="13456"/>
    <cellStyle name="Normal 2 2 2 2 2 2 73 4" xfId="16551"/>
    <cellStyle name="Normal 2 2 2 2 2 2 73 5" xfId="19588"/>
    <cellStyle name="Normal 2 2 2 2 2 2 73 6" xfId="22571"/>
    <cellStyle name="Normal 2 2 2 2 2 2 73 7" xfId="25296"/>
    <cellStyle name="Normal 2 2 2 2 2 2 73 8" xfId="32339"/>
    <cellStyle name="Normal 2 2 2 2 2 2 73 9" xfId="33777"/>
    <cellStyle name="Normal 2 2 2 2 2 2 73_Tabla M" xfId="37550"/>
    <cellStyle name="Normal 2 2 2 2 2 2 74" xfId="7914"/>
    <cellStyle name="Normal 2 2 2 2 2 2 75" xfId="10119"/>
    <cellStyle name="Normal 2 2 2 2 2 2 76" xfId="13260"/>
    <cellStyle name="Normal 2 2 2 2 2 2 77" xfId="16362"/>
    <cellStyle name="Normal 2 2 2 2 2 2 78" xfId="19400"/>
    <cellStyle name="Normal 2 2 2 2 2 2 79" xfId="22395"/>
    <cellStyle name="Normal 2 2 2 2 2 2 8" xfId="5717"/>
    <cellStyle name="Normal 2 2 2 2 2 2 8 10" xfId="35222"/>
    <cellStyle name="Normal 2 2 2 2 2 2 8 2" xfId="10316"/>
    <cellStyle name="Normal 2 2 2 2 2 2 8 3" xfId="13457"/>
    <cellStyle name="Normal 2 2 2 2 2 2 8 4" xfId="16552"/>
    <cellStyle name="Normal 2 2 2 2 2 2 8 5" xfId="19589"/>
    <cellStyle name="Normal 2 2 2 2 2 2 8 6" xfId="22572"/>
    <cellStyle name="Normal 2 2 2 2 2 2 8 7" xfId="25297"/>
    <cellStyle name="Normal 2 2 2 2 2 2 8 8" xfId="31386"/>
    <cellStyle name="Normal 2 2 2 2 2 2 8 9" xfId="33017"/>
    <cellStyle name="Normal 2 2 2 2 2 2 8_Tabla M" xfId="37551"/>
    <cellStyle name="Normal 2 2 2 2 2 2 80" xfId="28280"/>
    <cellStyle name="Normal 2 2 2 2 2 2 81" xfId="31889"/>
    <cellStyle name="Normal 2 2 2 2 2 2 82" xfId="35407"/>
    <cellStyle name="Normal 2 2 2 2 2 2 9" xfId="5718"/>
    <cellStyle name="Normal 2 2 2 2 2 2 9 10" xfId="34770"/>
    <cellStyle name="Normal 2 2 2 2 2 2 9 2" xfId="10317"/>
    <cellStyle name="Normal 2 2 2 2 2 2 9 3" xfId="13458"/>
    <cellStyle name="Normal 2 2 2 2 2 2 9 4" xfId="16553"/>
    <cellStyle name="Normal 2 2 2 2 2 2 9 5" xfId="19590"/>
    <cellStyle name="Normal 2 2 2 2 2 2 9 6" xfId="22573"/>
    <cellStyle name="Normal 2 2 2 2 2 2 9 7" xfId="25298"/>
    <cellStyle name="Normal 2 2 2 2 2 2 9 8" xfId="30276"/>
    <cellStyle name="Normal 2 2 2 2 2 2 9 9" xfId="27024"/>
    <cellStyle name="Normal 2 2 2 2 2 2 9_Tabla M" xfId="37552"/>
    <cellStyle name="Normal 2 2 2 2 2 2_Tabla M" xfId="36272"/>
    <cellStyle name="Normal 2 2 2 2 2 20" xfId="5719"/>
    <cellStyle name="Normal 2 2 2 2 2 21" xfId="5720"/>
    <cellStyle name="Normal 2 2 2 2 2 22" xfId="5721"/>
    <cellStyle name="Normal 2 2 2 2 2 23" xfId="5722"/>
    <cellStyle name="Normal 2 2 2 2 2 24" xfId="5723"/>
    <cellStyle name="Normal 2 2 2 2 2 25" xfId="5724"/>
    <cellStyle name="Normal 2 2 2 2 2 26" xfId="5725"/>
    <cellStyle name="Normal 2 2 2 2 2 27" xfId="5726"/>
    <cellStyle name="Normal 2 2 2 2 2 28" xfId="5727"/>
    <cellStyle name="Normal 2 2 2 2 2 29" xfId="5728"/>
    <cellStyle name="Normal 2 2 2 2 2 3" xfId="5729"/>
    <cellStyle name="Normal 2 2 2 2 2 30" xfId="5730"/>
    <cellStyle name="Normal 2 2 2 2 2 31" xfId="5731"/>
    <cellStyle name="Normal 2 2 2 2 2 32" xfId="5732"/>
    <cellStyle name="Normal 2 2 2 2 2 33" xfId="5733"/>
    <cellStyle name="Normal 2 2 2 2 2 34" xfId="5734"/>
    <cellStyle name="Normal 2 2 2 2 2 35" xfId="5735"/>
    <cellStyle name="Normal 2 2 2 2 2 36" xfId="5736"/>
    <cellStyle name="Normal 2 2 2 2 2 37" xfId="5737"/>
    <cellStyle name="Normal 2 2 2 2 2 38" xfId="5738"/>
    <cellStyle name="Normal 2 2 2 2 2 39" xfId="5739"/>
    <cellStyle name="Normal 2 2 2 2 2 4" xfId="5740"/>
    <cellStyle name="Normal 2 2 2 2 2 40" xfId="5741"/>
    <cellStyle name="Normal 2 2 2 2 2 41" xfId="5742"/>
    <cellStyle name="Normal 2 2 2 2 2 42" xfId="5743"/>
    <cellStyle name="Normal 2 2 2 2 2 43" xfId="5744"/>
    <cellStyle name="Normal 2 2 2 2 2 44" xfId="5745"/>
    <cellStyle name="Normal 2 2 2 2 2 45" xfId="5746"/>
    <cellStyle name="Normal 2 2 2 2 2 46" xfId="5747"/>
    <cellStyle name="Normal 2 2 2 2 2 47" xfId="5748"/>
    <cellStyle name="Normal 2 2 2 2 2 48" xfId="5749"/>
    <cellStyle name="Normal 2 2 2 2 2 49" xfId="5750"/>
    <cellStyle name="Normal 2 2 2 2 2 5" xfId="5751"/>
    <cellStyle name="Normal 2 2 2 2 2 50" xfId="5752"/>
    <cellStyle name="Normal 2 2 2 2 2 51" xfId="5753"/>
    <cellStyle name="Normal 2 2 2 2 2 52" xfId="5754"/>
    <cellStyle name="Normal 2 2 2 2 2 53" xfId="5755"/>
    <cellStyle name="Normal 2 2 2 2 2 54" xfId="5756"/>
    <cellStyle name="Normal 2 2 2 2 2 55" xfId="5757"/>
    <cellStyle name="Normal 2 2 2 2 2 56" xfId="5758"/>
    <cellStyle name="Normal 2 2 2 2 2 57" xfId="5759"/>
    <cellStyle name="Normal 2 2 2 2 2 58" xfId="5760"/>
    <cellStyle name="Normal 2 2 2 2 2 59" xfId="5761"/>
    <cellStyle name="Normal 2 2 2 2 2 6" xfId="5762"/>
    <cellStyle name="Normal 2 2 2 2 2 60" xfId="5763"/>
    <cellStyle name="Normal 2 2 2 2 2 61" xfId="5764"/>
    <cellStyle name="Normal 2 2 2 2 2 62" xfId="5765"/>
    <cellStyle name="Normal 2 2 2 2 2 63" xfId="5766"/>
    <cellStyle name="Normal 2 2 2 2 2 64" xfId="5767"/>
    <cellStyle name="Normal 2 2 2 2 2 65" xfId="5768"/>
    <cellStyle name="Normal 2 2 2 2 2 66" xfId="5769"/>
    <cellStyle name="Normal 2 2 2 2 2 67" xfId="5770"/>
    <cellStyle name="Normal 2 2 2 2 2 68" xfId="5771"/>
    <cellStyle name="Normal 2 2 2 2 2 69" xfId="5772"/>
    <cellStyle name="Normal 2 2 2 2 2 7" xfId="5773"/>
    <cellStyle name="Normal 2 2 2 2 2 70" xfId="5774"/>
    <cellStyle name="Normal 2 2 2 2 2 71" xfId="5775"/>
    <cellStyle name="Normal 2 2 2 2 2 72" xfId="5776"/>
    <cellStyle name="Normal 2 2 2 2 2 73" xfId="5777"/>
    <cellStyle name="Normal 2 2 2 2 2 74" xfId="7903"/>
    <cellStyle name="Normal 2 2 2 2 2 75" xfId="10130"/>
    <cellStyle name="Normal 2 2 2 2 2 76" xfId="13271"/>
    <cellStyle name="Normal 2 2 2 2 2 77" xfId="16373"/>
    <cellStyle name="Normal 2 2 2 2 2 78" xfId="19411"/>
    <cellStyle name="Normal 2 2 2 2 2 79" xfId="22406"/>
    <cellStyle name="Normal 2 2 2 2 2 8" xfId="5778"/>
    <cellStyle name="Normal 2 2 2 2 2 80" xfId="29414"/>
    <cellStyle name="Normal 2 2 2 2 2 81" xfId="28478"/>
    <cellStyle name="Normal 2 2 2 2 2 82" xfId="32033"/>
    <cellStyle name="Normal 2 2 2 2 2 9" xfId="5779"/>
    <cellStyle name="Normal 2 2 2 2 2_Tabla M" xfId="36271"/>
    <cellStyle name="Normal 2 2 2 2 20" xfId="5780"/>
    <cellStyle name="Normal 2 2 2 2 20 10" xfId="35221"/>
    <cellStyle name="Normal 2 2 2 2 20 2" xfId="10379"/>
    <cellStyle name="Normal 2 2 2 2 20 3" xfId="13520"/>
    <cellStyle name="Normal 2 2 2 2 20 4" xfId="16615"/>
    <cellStyle name="Normal 2 2 2 2 20 5" xfId="19652"/>
    <cellStyle name="Normal 2 2 2 2 20 6" xfId="22635"/>
    <cellStyle name="Normal 2 2 2 2 20 7" xfId="25299"/>
    <cellStyle name="Normal 2 2 2 2 20 8" xfId="27982"/>
    <cellStyle name="Normal 2 2 2 2 20 9" xfId="25145"/>
    <cellStyle name="Normal 2 2 2 2 20_Tabla M" xfId="37553"/>
    <cellStyle name="Normal 2 2 2 2 21" xfId="5781"/>
    <cellStyle name="Normal 2 2 2 2 21 10" xfId="34769"/>
    <cellStyle name="Normal 2 2 2 2 21 2" xfId="10380"/>
    <cellStyle name="Normal 2 2 2 2 21 3" xfId="13521"/>
    <cellStyle name="Normal 2 2 2 2 21 4" xfId="16616"/>
    <cellStyle name="Normal 2 2 2 2 21 5" xfId="19653"/>
    <cellStyle name="Normal 2 2 2 2 21 6" xfId="22636"/>
    <cellStyle name="Normal 2 2 2 2 21 7" xfId="25300"/>
    <cellStyle name="Normal 2 2 2 2 21 8" xfId="32338"/>
    <cellStyle name="Normal 2 2 2 2 21 9" xfId="33776"/>
    <cellStyle name="Normal 2 2 2 2 21_Tabla M" xfId="37554"/>
    <cellStyle name="Normal 2 2 2 2 22" xfId="5782"/>
    <cellStyle name="Normal 2 2 2 2 22 10" xfId="34319"/>
    <cellStyle name="Normal 2 2 2 2 22 2" xfId="10381"/>
    <cellStyle name="Normal 2 2 2 2 22 3" xfId="13522"/>
    <cellStyle name="Normal 2 2 2 2 22 4" xfId="16617"/>
    <cellStyle name="Normal 2 2 2 2 22 5" xfId="19654"/>
    <cellStyle name="Normal 2 2 2 2 22 6" xfId="22637"/>
    <cellStyle name="Normal 2 2 2 2 22 7" xfId="25301"/>
    <cellStyle name="Normal 2 2 2 2 22 8" xfId="31385"/>
    <cellStyle name="Normal 2 2 2 2 22 9" xfId="33016"/>
    <cellStyle name="Normal 2 2 2 2 22_Tabla M" xfId="37555"/>
    <cellStyle name="Normal 2 2 2 2 23" xfId="5783"/>
    <cellStyle name="Normal 2 2 2 2 23 10" xfId="24855"/>
    <cellStyle name="Normal 2 2 2 2 23 2" xfId="10382"/>
    <cellStyle name="Normal 2 2 2 2 23 3" xfId="13523"/>
    <cellStyle name="Normal 2 2 2 2 23 4" xfId="16618"/>
    <cellStyle name="Normal 2 2 2 2 23 5" xfId="19655"/>
    <cellStyle name="Normal 2 2 2 2 23 6" xfId="22638"/>
    <cellStyle name="Normal 2 2 2 2 23 7" xfId="25302"/>
    <cellStyle name="Normal 2 2 2 2 23 8" xfId="30275"/>
    <cellStyle name="Normal 2 2 2 2 23 9" xfId="29645"/>
    <cellStyle name="Normal 2 2 2 2 23_Tabla M" xfId="37556"/>
    <cellStyle name="Normal 2 2 2 2 24" xfId="5784"/>
    <cellStyle name="Normal 2 2 2 2 24 10" xfId="26943"/>
    <cellStyle name="Normal 2 2 2 2 24 2" xfId="10383"/>
    <cellStyle name="Normal 2 2 2 2 24 3" xfId="13524"/>
    <cellStyle name="Normal 2 2 2 2 24 4" xfId="16619"/>
    <cellStyle name="Normal 2 2 2 2 24 5" xfId="19656"/>
    <cellStyle name="Normal 2 2 2 2 24 6" xfId="22639"/>
    <cellStyle name="Normal 2 2 2 2 24 7" xfId="25303"/>
    <cellStyle name="Normal 2 2 2 2 24 8" xfId="29110"/>
    <cellStyle name="Normal 2 2 2 2 24 9" xfId="29530"/>
    <cellStyle name="Normal 2 2 2 2 24_Tabla M" xfId="37557"/>
    <cellStyle name="Normal 2 2 2 2 25" xfId="5785"/>
    <cellStyle name="Normal 2 2 2 2 25 10" xfId="33443"/>
    <cellStyle name="Normal 2 2 2 2 25 2" xfId="10384"/>
    <cellStyle name="Normal 2 2 2 2 25 3" xfId="13525"/>
    <cellStyle name="Normal 2 2 2 2 25 4" xfId="16620"/>
    <cellStyle name="Normal 2 2 2 2 25 5" xfId="19657"/>
    <cellStyle name="Normal 2 2 2 2 25 6" xfId="22640"/>
    <cellStyle name="Normal 2 2 2 2 25 7" xfId="25304"/>
    <cellStyle name="Normal 2 2 2 2 25 8" xfId="27981"/>
    <cellStyle name="Normal 2 2 2 2 25 9" xfId="25146"/>
    <cellStyle name="Normal 2 2 2 2 25_Tabla M" xfId="37558"/>
    <cellStyle name="Normal 2 2 2 2 26" xfId="5786"/>
    <cellStyle name="Normal 2 2 2 2 26 10" xfId="35867"/>
    <cellStyle name="Normal 2 2 2 2 26 2" xfId="10385"/>
    <cellStyle name="Normal 2 2 2 2 26 3" xfId="13526"/>
    <cellStyle name="Normal 2 2 2 2 26 4" xfId="16621"/>
    <cellStyle name="Normal 2 2 2 2 26 5" xfId="19658"/>
    <cellStyle name="Normal 2 2 2 2 26 6" xfId="22641"/>
    <cellStyle name="Normal 2 2 2 2 26 7" xfId="25305"/>
    <cellStyle name="Normal 2 2 2 2 26 8" xfId="32337"/>
    <cellStyle name="Normal 2 2 2 2 26 9" xfId="33775"/>
    <cellStyle name="Normal 2 2 2 2 26_Tabla M" xfId="37559"/>
    <cellStyle name="Normal 2 2 2 2 27" xfId="5787"/>
    <cellStyle name="Normal 2 2 2 2 27 10" xfId="35220"/>
    <cellStyle name="Normal 2 2 2 2 27 2" xfId="10386"/>
    <cellStyle name="Normal 2 2 2 2 27 3" xfId="13527"/>
    <cellStyle name="Normal 2 2 2 2 27 4" xfId="16622"/>
    <cellStyle name="Normal 2 2 2 2 27 5" xfId="19659"/>
    <cellStyle name="Normal 2 2 2 2 27 6" xfId="22642"/>
    <cellStyle name="Normal 2 2 2 2 27 7" xfId="25306"/>
    <cellStyle name="Normal 2 2 2 2 27 8" xfId="31384"/>
    <cellStyle name="Normal 2 2 2 2 27 9" xfId="33015"/>
    <cellStyle name="Normal 2 2 2 2 27_Tabla M" xfId="37560"/>
    <cellStyle name="Normal 2 2 2 2 28" xfId="5788"/>
    <cellStyle name="Normal 2 2 2 2 28 10" xfId="34768"/>
    <cellStyle name="Normal 2 2 2 2 28 2" xfId="10387"/>
    <cellStyle name="Normal 2 2 2 2 28 3" xfId="13528"/>
    <cellStyle name="Normal 2 2 2 2 28 4" xfId="16623"/>
    <cellStyle name="Normal 2 2 2 2 28 5" xfId="19660"/>
    <cellStyle name="Normal 2 2 2 2 28 6" xfId="22643"/>
    <cellStyle name="Normal 2 2 2 2 28 7" xfId="25307"/>
    <cellStyle name="Normal 2 2 2 2 28 8" xfId="30274"/>
    <cellStyle name="Normal 2 2 2 2 28 9" xfId="30796"/>
    <cellStyle name="Normal 2 2 2 2 28_Tabla M" xfId="37561"/>
    <cellStyle name="Normal 2 2 2 2 29" xfId="5789"/>
    <cellStyle name="Normal 2 2 2 2 29 10" xfId="34318"/>
    <cellStyle name="Normal 2 2 2 2 29 2" xfId="10388"/>
    <cellStyle name="Normal 2 2 2 2 29 3" xfId="13529"/>
    <cellStyle name="Normal 2 2 2 2 29 4" xfId="16624"/>
    <cellStyle name="Normal 2 2 2 2 29 5" xfId="19661"/>
    <cellStyle name="Normal 2 2 2 2 29 6" xfId="22644"/>
    <cellStyle name="Normal 2 2 2 2 29 7" xfId="25308"/>
    <cellStyle name="Normal 2 2 2 2 29 8" xfId="29109"/>
    <cellStyle name="Normal 2 2 2 2 29 9" xfId="30688"/>
    <cellStyle name="Normal 2 2 2 2 29_Tabla M" xfId="37562"/>
    <cellStyle name="Normal 2 2 2 2 3" xfId="5790"/>
    <cellStyle name="Normal 2 2 2 2 3 10" xfId="27151"/>
    <cellStyle name="Normal 2 2 2 2 3 2" xfId="10389"/>
    <cellStyle name="Normal 2 2 2 2 3 3" xfId="13530"/>
    <cellStyle name="Normal 2 2 2 2 3 4" xfId="16625"/>
    <cellStyle name="Normal 2 2 2 2 3 5" xfId="19662"/>
    <cellStyle name="Normal 2 2 2 2 3 6" xfId="22645"/>
    <cellStyle name="Normal 2 2 2 2 3 7" xfId="25309"/>
    <cellStyle name="Normal 2 2 2 2 3 8" xfId="27980"/>
    <cellStyle name="Normal 2 2 2 2 3 9" xfId="25147"/>
    <cellStyle name="Normal 2 2 2 2 3_Tabla M" xfId="37563"/>
    <cellStyle name="Normal 2 2 2 2 30" xfId="5791"/>
    <cellStyle name="Normal 2 2 2 2 30 10" xfId="33364"/>
    <cellStyle name="Normal 2 2 2 2 30 2" xfId="10390"/>
    <cellStyle name="Normal 2 2 2 2 30 3" xfId="13531"/>
    <cellStyle name="Normal 2 2 2 2 30 4" xfId="16626"/>
    <cellStyle name="Normal 2 2 2 2 30 5" xfId="19663"/>
    <cellStyle name="Normal 2 2 2 2 30 6" xfId="22646"/>
    <cellStyle name="Normal 2 2 2 2 30 7" xfId="25310"/>
    <cellStyle name="Normal 2 2 2 2 30 8" xfId="32336"/>
    <cellStyle name="Normal 2 2 2 2 30 9" xfId="33774"/>
    <cellStyle name="Normal 2 2 2 2 30_Tabla M" xfId="37564"/>
    <cellStyle name="Normal 2 2 2 2 31" xfId="5792"/>
    <cellStyle name="Normal 2 2 2 2 31 10" xfId="25434"/>
    <cellStyle name="Normal 2 2 2 2 31 2" xfId="10391"/>
    <cellStyle name="Normal 2 2 2 2 31 3" xfId="13532"/>
    <cellStyle name="Normal 2 2 2 2 31 4" xfId="16627"/>
    <cellStyle name="Normal 2 2 2 2 31 5" xfId="19664"/>
    <cellStyle name="Normal 2 2 2 2 31 6" xfId="22647"/>
    <cellStyle name="Normal 2 2 2 2 31 7" xfId="25311"/>
    <cellStyle name="Normal 2 2 2 2 31 8" xfId="31383"/>
    <cellStyle name="Normal 2 2 2 2 31 9" xfId="33014"/>
    <cellStyle name="Normal 2 2 2 2 31_Tabla M" xfId="37565"/>
    <cellStyle name="Normal 2 2 2 2 32" xfId="5793"/>
    <cellStyle name="Normal 2 2 2 2 32 10" xfId="35504"/>
    <cellStyle name="Normal 2 2 2 2 32 2" xfId="10392"/>
    <cellStyle name="Normal 2 2 2 2 32 3" xfId="13533"/>
    <cellStyle name="Normal 2 2 2 2 32 4" xfId="16628"/>
    <cellStyle name="Normal 2 2 2 2 32 5" xfId="19665"/>
    <cellStyle name="Normal 2 2 2 2 32 6" xfId="22648"/>
    <cellStyle name="Normal 2 2 2 2 32 7" xfId="25312"/>
    <cellStyle name="Normal 2 2 2 2 32 8" xfId="30273"/>
    <cellStyle name="Normal 2 2 2 2 32 9" xfId="21925"/>
    <cellStyle name="Normal 2 2 2 2 32_Tabla M" xfId="37566"/>
    <cellStyle name="Normal 2 2 2 2 33" xfId="5794"/>
    <cellStyle name="Normal 2 2 2 2 33 10" xfId="35219"/>
    <cellStyle name="Normal 2 2 2 2 33 2" xfId="10393"/>
    <cellStyle name="Normal 2 2 2 2 33 3" xfId="13534"/>
    <cellStyle name="Normal 2 2 2 2 33 4" xfId="16629"/>
    <cellStyle name="Normal 2 2 2 2 33 5" xfId="19666"/>
    <cellStyle name="Normal 2 2 2 2 33 6" xfId="22649"/>
    <cellStyle name="Normal 2 2 2 2 33 7" xfId="25313"/>
    <cellStyle name="Normal 2 2 2 2 33 8" xfId="29108"/>
    <cellStyle name="Normal 2 2 2 2 33 9" xfId="31800"/>
    <cellStyle name="Normal 2 2 2 2 33_Tabla M" xfId="37567"/>
    <cellStyle name="Normal 2 2 2 2 34" xfId="5795"/>
    <cellStyle name="Normal 2 2 2 2 34 10" xfId="34767"/>
    <cellStyle name="Normal 2 2 2 2 34 2" xfId="10394"/>
    <cellStyle name="Normal 2 2 2 2 34 3" xfId="13535"/>
    <cellStyle name="Normal 2 2 2 2 34 4" xfId="16630"/>
    <cellStyle name="Normal 2 2 2 2 34 5" xfId="19667"/>
    <cellStyle name="Normal 2 2 2 2 34 6" xfId="22650"/>
    <cellStyle name="Normal 2 2 2 2 34 7" xfId="25314"/>
    <cellStyle name="Normal 2 2 2 2 34 8" xfId="27979"/>
    <cellStyle name="Normal 2 2 2 2 34 9" xfId="25148"/>
    <cellStyle name="Normal 2 2 2 2 34_Tabla M" xfId="37568"/>
    <cellStyle name="Normal 2 2 2 2 35" xfId="5796"/>
    <cellStyle name="Normal 2 2 2 2 35 10" xfId="34317"/>
    <cellStyle name="Normal 2 2 2 2 35 2" xfId="10395"/>
    <cellStyle name="Normal 2 2 2 2 35 3" xfId="13536"/>
    <cellStyle name="Normal 2 2 2 2 35 4" xfId="16631"/>
    <cellStyle name="Normal 2 2 2 2 35 5" xfId="19668"/>
    <cellStyle name="Normal 2 2 2 2 35 6" xfId="22651"/>
    <cellStyle name="Normal 2 2 2 2 35 7" xfId="25315"/>
    <cellStyle name="Normal 2 2 2 2 35 8" xfId="32335"/>
    <cellStyle name="Normal 2 2 2 2 35 9" xfId="33773"/>
    <cellStyle name="Normal 2 2 2 2 35_Tabla M" xfId="37569"/>
    <cellStyle name="Normal 2 2 2 2 36" xfId="5797"/>
    <cellStyle name="Normal 2 2 2 2 36 10" xfId="27600"/>
    <cellStyle name="Normal 2 2 2 2 36 2" xfId="10396"/>
    <cellStyle name="Normal 2 2 2 2 36 3" xfId="13537"/>
    <cellStyle name="Normal 2 2 2 2 36 4" xfId="16632"/>
    <cellStyle name="Normal 2 2 2 2 36 5" xfId="19669"/>
    <cellStyle name="Normal 2 2 2 2 36 6" xfId="22652"/>
    <cellStyle name="Normal 2 2 2 2 36 7" xfId="25316"/>
    <cellStyle name="Normal 2 2 2 2 36 8" xfId="31382"/>
    <cellStyle name="Normal 2 2 2 2 36 9" xfId="33013"/>
    <cellStyle name="Normal 2 2 2 2 36_Tabla M" xfId="37570"/>
    <cellStyle name="Normal 2 2 2 2 37" xfId="5798"/>
    <cellStyle name="Normal 2 2 2 2 37 10" xfId="31057"/>
    <cellStyle name="Normal 2 2 2 2 37 2" xfId="10397"/>
    <cellStyle name="Normal 2 2 2 2 37 3" xfId="13538"/>
    <cellStyle name="Normal 2 2 2 2 37 4" xfId="16633"/>
    <cellStyle name="Normal 2 2 2 2 37 5" xfId="19670"/>
    <cellStyle name="Normal 2 2 2 2 37 6" xfId="22653"/>
    <cellStyle name="Normal 2 2 2 2 37 7" xfId="25317"/>
    <cellStyle name="Normal 2 2 2 2 37 8" xfId="30272"/>
    <cellStyle name="Normal 2 2 2 2 37 9" xfId="21924"/>
    <cellStyle name="Normal 2 2 2 2 37_Tabla M" xfId="37571"/>
    <cellStyle name="Normal 2 2 2 2 38" xfId="5799"/>
    <cellStyle name="Normal 2 2 2 2 38 10" xfId="30803"/>
    <cellStyle name="Normal 2 2 2 2 38 2" xfId="10398"/>
    <cellStyle name="Normal 2 2 2 2 38 3" xfId="13539"/>
    <cellStyle name="Normal 2 2 2 2 38 4" xfId="16634"/>
    <cellStyle name="Normal 2 2 2 2 38 5" xfId="19671"/>
    <cellStyle name="Normal 2 2 2 2 38 6" xfId="22654"/>
    <cellStyle name="Normal 2 2 2 2 38 7" xfId="25318"/>
    <cellStyle name="Normal 2 2 2 2 38 8" xfId="29107"/>
    <cellStyle name="Normal 2 2 2 2 38 9" xfId="27238"/>
    <cellStyle name="Normal 2 2 2 2 38_Tabla M" xfId="37572"/>
    <cellStyle name="Normal 2 2 2 2 39" xfId="5800"/>
    <cellStyle name="Normal 2 2 2 2 39 10" xfId="35590"/>
    <cellStyle name="Normal 2 2 2 2 39 2" xfId="10399"/>
    <cellStyle name="Normal 2 2 2 2 39 3" xfId="13540"/>
    <cellStyle name="Normal 2 2 2 2 39 4" xfId="16635"/>
    <cellStyle name="Normal 2 2 2 2 39 5" xfId="19672"/>
    <cellStyle name="Normal 2 2 2 2 39 6" xfId="22655"/>
    <cellStyle name="Normal 2 2 2 2 39 7" xfId="25319"/>
    <cellStyle name="Normal 2 2 2 2 39 8" xfId="27978"/>
    <cellStyle name="Normal 2 2 2 2 39 9" xfId="25149"/>
    <cellStyle name="Normal 2 2 2 2 39_Tabla M" xfId="37573"/>
    <cellStyle name="Normal 2 2 2 2 4" xfId="5801"/>
    <cellStyle name="Normal 2 2 2 2 4 10" xfId="35218"/>
    <cellStyle name="Normal 2 2 2 2 4 2" xfId="10400"/>
    <cellStyle name="Normal 2 2 2 2 4 3" xfId="13541"/>
    <cellStyle name="Normal 2 2 2 2 4 4" xfId="16636"/>
    <cellStyle name="Normal 2 2 2 2 4 5" xfId="19673"/>
    <cellStyle name="Normal 2 2 2 2 4 6" xfId="22656"/>
    <cellStyle name="Normal 2 2 2 2 4 7" xfId="25320"/>
    <cellStyle name="Normal 2 2 2 2 4 8" xfId="32334"/>
    <cellStyle name="Normal 2 2 2 2 4 9" xfId="33772"/>
    <cellStyle name="Normal 2 2 2 2 4_Tabla M" xfId="37574"/>
    <cellStyle name="Normal 2 2 2 2 40" xfId="5802"/>
    <cellStyle name="Normal 2 2 2 2 40 10" xfId="34766"/>
    <cellStyle name="Normal 2 2 2 2 40 2" xfId="10401"/>
    <cellStyle name="Normal 2 2 2 2 40 3" xfId="13542"/>
    <cellStyle name="Normal 2 2 2 2 40 4" xfId="16637"/>
    <cellStyle name="Normal 2 2 2 2 40 5" xfId="19674"/>
    <cellStyle name="Normal 2 2 2 2 40 6" xfId="22657"/>
    <cellStyle name="Normal 2 2 2 2 40 7" xfId="25321"/>
    <cellStyle name="Normal 2 2 2 2 40 8" xfId="31381"/>
    <cellStyle name="Normal 2 2 2 2 40 9" xfId="33012"/>
    <cellStyle name="Normal 2 2 2 2 40_Tabla M" xfId="37575"/>
    <cellStyle name="Normal 2 2 2 2 41" xfId="5803"/>
    <cellStyle name="Normal 2 2 2 2 41 10" xfId="34316"/>
    <cellStyle name="Normal 2 2 2 2 41 2" xfId="10402"/>
    <cellStyle name="Normal 2 2 2 2 41 3" xfId="13543"/>
    <cellStyle name="Normal 2 2 2 2 41 4" xfId="16638"/>
    <cellStyle name="Normal 2 2 2 2 41 5" xfId="19675"/>
    <cellStyle name="Normal 2 2 2 2 41 6" xfId="22658"/>
    <cellStyle name="Normal 2 2 2 2 41 7" xfId="25322"/>
    <cellStyle name="Normal 2 2 2 2 41 8" xfId="30271"/>
    <cellStyle name="Normal 2 2 2 2 41 9" xfId="21923"/>
    <cellStyle name="Normal 2 2 2 2 41_Tabla M" xfId="37576"/>
    <cellStyle name="Normal 2 2 2 2 42" xfId="5804"/>
    <cellStyle name="Normal 2 2 2 2 42 10" xfId="29961"/>
    <cellStyle name="Normal 2 2 2 2 42 2" xfId="10403"/>
    <cellStyle name="Normal 2 2 2 2 42 3" xfId="13544"/>
    <cellStyle name="Normal 2 2 2 2 42 4" xfId="16639"/>
    <cellStyle name="Normal 2 2 2 2 42 5" xfId="19676"/>
    <cellStyle name="Normal 2 2 2 2 42 6" xfId="22659"/>
    <cellStyle name="Normal 2 2 2 2 42 7" xfId="25323"/>
    <cellStyle name="Normal 2 2 2 2 42 8" xfId="29106"/>
    <cellStyle name="Normal 2 2 2 2 42 9" xfId="28396"/>
    <cellStyle name="Normal 2 2 2 2 42_Tabla M" xfId="37577"/>
    <cellStyle name="Normal 2 2 2 2 43" xfId="5805"/>
    <cellStyle name="Normal 2 2 2 2 43 10" xfId="27436"/>
    <cellStyle name="Normal 2 2 2 2 43 2" xfId="10404"/>
    <cellStyle name="Normal 2 2 2 2 43 3" xfId="13545"/>
    <cellStyle name="Normal 2 2 2 2 43 4" xfId="16640"/>
    <cellStyle name="Normal 2 2 2 2 43 5" xfId="19677"/>
    <cellStyle name="Normal 2 2 2 2 43 6" xfId="22660"/>
    <cellStyle name="Normal 2 2 2 2 43 7" xfId="25324"/>
    <cellStyle name="Normal 2 2 2 2 43 8" xfId="27977"/>
    <cellStyle name="Normal 2 2 2 2 43 9" xfId="25150"/>
    <cellStyle name="Normal 2 2 2 2 43_Tabla M" xfId="37578"/>
    <cellStyle name="Normal 2 2 2 2 44" xfId="5806"/>
    <cellStyle name="Normal 2 2 2 2 44 10" xfId="12308"/>
    <cellStyle name="Normal 2 2 2 2 44 2" xfId="10405"/>
    <cellStyle name="Normal 2 2 2 2 44 3" xfId="13546"/>
    <cellStyle name="Normal 2 2 2 2 44 4" xfId="16641"/>
    <cellStyle name="Normal 2 2 2 2 44 5" xfId="19678"/>
    <cellStyle name="Normal 2 2 2 2 44 6" xfId="22661"/>
    <cellStyle name="Normal 2 2 2 2 44 7" xfId="25325"/>
    <cellStyle name="Normal 2 2 2 2 44 8" xfId="32333"/>
    <cellStyle name="Normal 2 2 2 2 44 9" xfId="33771"/>
    <cellStyle name="Normal 2 2 2 2 44_Tabla M" xfId="37579"/>
    <cellStyle name="Normal 2 2 2 2 45" xfId="5807"/>
    <cellStyle name="Normal 2 2 2 2 45 10" xfId="35680"/>
    <cellStyle name="Normal 2 2 2 2 45 2" xfId="10406"/>
    <cellStyle name="Normal 2 2 2 2 45 3" xfId="13547"/>
    <cellStyle name="Normal 2 2 2 2 45 4" xfId="16642"/>
    <cellStyle name="Normal 2 2 2 2 45 5" xfId="19679"/>
    <cellStyle name="Normal 2 2 2 2 45 6" xfId="22662"/>
    <cellStyle name="Normal 2 2 2 2 45 7" xfId="25326"/>
    <cellStyle name="Normal 2 2 2 2 45 8" xfId="31380"/>
    <cellStyle name="Normal 2 2 2 2 45 9" xfId="33011"/>
    <cellStyle name="Normal 2 2 2 2 45_Tabla M" xfId="37580"/>
    <cellStyle name="Normal 2 2 2 2 46" xfId="5808"/>
    <cellStyle name="Normal 2 2 2 2 46 10" xfId="35217"/>
    <cellStyle name="Normal 2 2 2 2 46 2" xfId="10407"/>
    <cellStyle name="Normal 2 2 2 2 46 3" xfId="13548"/>
    <cellStyle name="Normal 2 2 2 2 46 4" xfId="16643"/>
    <cellStyle name="Normal 2 2 2 2 46 5" xfId="19680"/>
    <cellStyle name="Normal 2 2 2 2 46 6" xfId="22663"/>
    <cellStyle name="Normal 2 2 2 2 46 7" xfId="25327"/>
    <cellStyle name="Normal 2 2 2 2 46 8" xfId="30270"/>
    <cellStyle name="Normal 2 2 2 2 46 9" xfId="21922"/>
    <cellStyle name="Normal 2 2 2 2 46_Tabla M" xfId="37581"/>
    <cellStyle name="Normal 2 2 2 2 47" xfId="5809"/>
    <cellStyle name="Normal 2 2 2 2 47 10" xfId="34765"/>
    <cellStyle name="Normal 2 2 2 2 47 2" xfId="10408"/>
    <cellStyle name="Normal 2 2 2 2 47 3" xfId="13549"/>
    <cellStyle name="Normal 2 2 2 2 47 4" xfId="16644"/>
    <cellStyle name="Normal 2 2 2 2 47 5" xfId="19681"/>
    <cellStyle name="Normal 2 2 2 2 47 6" xfId="22664"/>
    <cellStyle name="Normal 2 2 2 2 47 7" xfId="25328"/>
    <cellStyle name="Normal 2 2 2 2 47 8" xfId="29105"/>
    <cellStyle name="Normal 2 2 2 2 47 9" xfId="29531"/>
    <cellStyle name="Normal 2 2 2 2 47_Tabla M" xfId="37582"/>
    <cellStyle name="Normal 2 2 2 2 48" xfId="5810"/>
    <cellStyle name="Normal 2 2 2 2 48 10" xfId="34315"/>
    <cellStyle name="Normal 2 2 2 2 48 2" xfId="10409"/>
    <cellStyle name="Normal 2 2 2 2 48 3" xfId="13550"/>
    <cellStyle name="Normal 2 2 2 2 48 4" xfId="16645"/>
    <cellStyle name="Normal 2 2 2 2 48 5" xfId="19682"/>
    <cellStyle name="Normal 2 2 2 2 48 6" xfId="22665"/>
    <cellStyle name="Normal 2 2 2 2 48 7" xfId="25329"/>
    <cellStyle name="Normal 2 2 2 2 48 8" xfId="27976"/>
    <cellStyle name="Normal 2 2 2 2 48 9" xfId="25151"/>
    <cellStyle name="Normal 2 2 2 2 48_Tabla M" xfId="37583"/>
    <cellStyle name="Normal 2 2 2 2 49" xfId="5811"/>
    <cellStyle name="Normal 2 2 2 2 49 10" xfId="27632"/>
    <cellStyle name="Normal 2 2 2 2 49 2" xfId="10410"/>
    <cellStyle name="Normal 2 2 2 2 49 3" xfId="13551"/>
    <cellStyle name="Normal 2 2 2 2 49 4" xfId="16646"/>
    <cellStyle name="Normal 2 2 2 2 49 5" xfId="19683"/>
    <cellStyle name="Normal 2 2 2 2 49 6" xfId="22666"/>
    <cellStyle name="Normal 2 2 2 2 49 7" xfId="25330"/>
    <cellStyle name="Normal 2 2 2 2 49 8" xfId="32332"/>
    <cellStyle name="Normal 2 2 2 2 49 9" xfId="33770"/>
    <cellStyle name="Normal 2 2 2 2 49_Tabla M" xfId="37584"/>
    <cellStyle name="Normal 2 2 2 2 5" xfId="5812"/>
    <cellStyle name="Normal 2 2 2 2 5 10" xfId="19278"/>
    <cellStyle name="Normal 2 2 2 2 5 2" xfId="10411"/>
    <cellStyle name="Normal 2 2 2 2 5 3" xfId="13552"/>
    <cellStyle name="Normal 2 2 2 2 5 4" xfId="16647"/>
    <cellStyle name="Normal 2 2 2 2 5 5" xfId="19684"/>
    <cellStyle name="Normal 2 2 2 2 5 6" xfId="22667"/>
    <cellStyle name="Normal 2 2 2 2 5 7" xfId="25331"/>
    <cellStyle name="Normal 2 2 2 2 5 8" xfId="31379"/>
    <cellStyle name="Normal 2 2 2 2 5 9" xfId="33010"/>
    <cellStyle name="Normal 2 2 2 2 5_Tabla M" xfId="37585"/>
    <cellStyle name="Normal 2 2 2 2 50" xfId="5813"/>
    <cellStyle name="Normal 2 2 2 2 50 10" xfId="28752"/>
    <cellStyle name="Normal 2 2 2 2 50 2" xfId="10412"/>
    <cellStyle name="Normal 2 2 2 2 50 3" xfId="13553"/>
    <cellStyle name="Normal 2 2 2 2 50 4" xfId="16648"/>
    <cellStyle name="Normal 2 2 2 2 50 5" xfId="19685"/>
    <cellStyle name="Normal 2 2 2 2 50 6" xfId="22668"/>
    <cellStyle name="Normal 2 2 2 2 50 7" xfId="25332"/>
    <cellStyle name="Normal 2 2 2 2 50 8" xfId="30269"/>
    <cellStyle name="Normal 2 2 2 2 50 9" xfId="21921"/>
    <cellStyle name="Normal 2 2 2 2 50_Tabla M" xfId="37586"/>
    <cellStyle name="Normal 2 2 2 2 51" xfId="5814"/>
    <cellStyle name="Normal 2 2 2 2 51 10" xfId="35776"/>
    <cellStyle name="Normal 2 2 2 2 51 2" xfId="10413"/>
    <cellStyle name="Normal 2 2 2 2 51 3" xfId="13554"/>
    <cellStyle name="Normal 2 2 2 2 51 4" xfId="16649"/>
    <cellStyle name="Normal 2 2 2 2 51 5" xfId="19686"/>
    <cellStyle name="Normal 2 2 2 2 51 6" xfId="22669"/>
    <cellStyle name="Normal 2 2 2 2 51 7" xfId="25333"/>
    <cellStyle name="Normal 2 2 2 2 51 8" xfId="29104"/>
    <cellStyle name="Normal 2 2 2 2 51 9" xfId="30689"/>
    <cellStyle name="Normal 2 2 2 2 51_Tabla M" xfId="37587"/>
    <cellStyle name="Normal 2 2 2 2 52" xfId="5815"/>
    <cellStyle name="Normal 2 2 2 2 52 10" xfId="35216"/>
    <cellStyle name="Normal 2 2 2 2 52 2" xfId="10414"/>
    <cellStyle name="Normal 2 2 2 2 52 3" xfId="13555"/>
    <cellStyle name="Normal 2 2 2 2 52 4" xfId="16650"/>
    <cellStyle name="Normal 2 2 2 2 52 5" xfId="19687"/>
    <cellStyle name="Normal 2 2 2 2 52 6" xfId="22670"/>
    <cellStyle name="Normal 2 2 2 2 52 7" xfId="25334"/>
    <cellStyle name="Normal 2 2 2 2 52 8" xfId="27975"/>
    <cellStyle name="Normal 2 2 2 2 52 9" xfId="25152"/>
    <cellStyle name="Normal 2 2 2 2 52_Tabla M" xfId="37588"/>
    <cellStyle name="Normal 2 2 2 2 53" xfId="5816"/>
    <cellStyle name="Normal 2 2 2 2 53 10" xfId="34764"/>
    <cellStyle name="Normal 2 2 2 2 53 2" xfId="10415"/>
    <cellStyle name="Normal 2 2 2 2 53 3" xfId="13556"/>
    <cellStyle name="Normal 2 2 2 2 53 4" xfId="16651"/>
    <cellStyle name="Normal 2 2 2 2 53 5" xfId="19688"/>
    <cellStyle name="Normal 2 2 2 2 53 6" xfId="22671"/>
    <cellStyle name="Normal 2 2 2 2 53 7" xfId="25335"/>
    <cellStyle name="Normal 2 2 2 2 53 8" xfId="32331"/>
    <cellStyle name="Normal 2 2 2 2 53 9" xfId="33769"/>
    <cellStyle name="Normal 2 2 2 2 53_Tabla M" xfId="37589"/>
    <cellStyle name="Normal 2 2 2 2 54" xfId="5817"/>
    <cellStyle name="Normal 2 2 2 2 54 10" xfId="34314"/>
    <cellStyle name="Normal 2 2 2 2 54 2" xfId="10416"/>
    <cellStyle name="Normal 2 2 2 2 54 3" xfId="13557"/>
    <cellStyle name="Normal 2 2 2 2 54 4" xfId="16652"/>
    <cellStyle name="Normal 2 2 2 2 54 5" xfId="19689"/>
    <cellStyle name="Normal 2 2 2 2 54 6" xfId="22672"/>
    <cellStyle name="Normal 2 2 2 2 54 7" xfId="25336"/>
    <cellStyle name="Normal 2 2 2 2 54 8" xfId="31378"/>
    <cellStyle name="Normal 2 2 2 2 54 9" xfId="33009"/>
    <cellStyle name="Normal 2 2 2 2 54_Tabla M" xfId="37590"/>
    <cellStyle name="Normal 2 2 2 2 55" xfId="5818"/>
    <cellStyle name="Normal 2 2 2 2 55 10" xfId="24856"/>
    <cellStyle name="Normal 2 2 2 2 55 2" xfId="10417"/>
    <cellStyle name="Normal 2 2 2 2 55 3" xfId="13558"/>
    <cellStyle name="Normal 2 2 2 2 55 4" xfId="16653"/>
    <cellStyle name="Normal 2 2 2 2 55 5" xfId="19690"/>
    <cellStyle name="Normal 2 2 2 2 55 6" xfId="22673"/>
    <cellStyle name="Normal 2 2 2 2 55 7" xfId="25337"/>
    <cellStyle name="Normal 2 2 2 2 55 8" xfId="30268"/>
    <cellStyle name="Normal 2 2 2 2 55 9" xfId="21920"/>
    <cellStyle name="Normal 2 2 2 2 55_Tabla M" xfId="37591"/>
    <cellStyle name="Normal 2 2 2 2 56" xfId="5819"/>
    <cellStyle name="Normal 2 2 2 2 56 10" xfId="30937"/>
    <cellStyle name="Normal 2 2 2 2 56 2" xfId="10418"/>
    <cellStyle name="Normal 2 2 2 2 56 3" xfId="13559"/>
    <cellStyle name="Normal 2 2 2 2 56 4" xfId="16654"/>
    <cellStyle name="Normal 2 2 2 2 56 5" xfId="19691"/>
    <cellStyle name="Normal 2 2 2 2 56 6" xfId="22674"/>
    <cellStyle name="Normal 2 2 2 2 56 7" xfId="25338"/>
    <cellStyle name="Normal 2 2 2 2 56 8" xfId="29103"/>
    <cellStyle name="Normal 2 2 2 2 56 9" xfId="31801"/>
    <cellStyle name="Normal 2 2 2 2 56_Tabla M" xfId="37592"/>
    <cellStyle name="Normal 2 2 2 2 57" xfId="5820"/>
    <cellStyle name="Normal 2 2 2 2 57 10" xfId="33444"/>
    <cellStyle name="Normal 2 2 2 2 57 2" xfId="10419"/>
    <cellStyle name="Normal 2 2 2 2 57 3" xfId="13560"/>
    <cellStyle name="Normal 2 2 2 2 57 4" xfId="16655"/>
    <cellStyle name="Normal 2 2 2 2 57 5" xfId="19692"/>
    <cellStyle name="Normal 2 2 2 2 57 6" xfId="22675"/>
    <cellStyle name="Normal 2 2 2 2 57 7" xfId="25339"/>
    <cellStyle name="Normal 2 2 2 2 57 8" xfId="27974"/>
    <cellStyle name="Normal 2 2 2 2 57 9" xfId="25153"/>
    <cellStyle name="Normal 2 2 2 2 57_Tabla M" xfId="37593"/>
    <cellStyle name="Normal 2 2 2 2 58" xfId="5821"/>
    <cellStyle name="Normal 2 2 2 2 58 10" xfId="35868"/>
    <cellStyle name="Normal 2 2 2 2 58 2" xfId="10420"/>
    <cellStyle name="Normal 2 2 2 2 58 3" xfId="13561"/>
    <cellStyle name="Normal 2 2 2 2 58 4" xfId="16656"/>
    <cellStyle name="Normal 2 2 2 2 58 5" xfId="19693"/>
    <cellStyle name="Normal 2 2 2 2 58 6" xfId="22676"/>
    <cellStyle name="Normal 2 2 2 2 58 7" xfId="25340"/>
    <cellStyle name="Normal 2 2 2 2 58 8" xfId="32330"/>
    <cellStyle name="Normal 2 2 2 2 58 9" xfId="33768"/>
    <cellStyle name="Normal 2 2 2 2 58_Tabla M" xfId="37594"/>
    <cellStyle name="Normal 2 2 2 2 59" xfId="5822"/>
    <cellStyle name="Normal 2 2 2 2 59 10" xfId="35215"/>
    <cellStyle name="Normal 2 2 2 2 59 2" xfId="10421"/>
    <cellStyle name="Normal 2 2 2 2 59 3" xfId="13562"/>
    <cellStyle name="Normal 2 2 2 2 59 4" xfId="16657"/>
    <cellStyle name="Normal 2 2 2 2 59 5" xfId="19694"/>
    <cellStyle name="Normal 2 2 2 2 59 6" xfId="22677"/>
    <cellStyle name="Normal 2 2 2 2 59 7" xfId="25341"/>
    <cellStyle name="Normal 2 2 2 2 59 8" xfId="31377"/>
    <cellStyle name="Normal 2 2 2 2 59 9" xfId="33008"/>
    <cellStyle name="Normal 2 2 2 2 59_Tabla M" xfId="37595"/>
    <cellStyle name="Normal 2 2 2 2 6" xfId="5823"/>
    <cellStyle name="Normal 2 2 2 2 6 10" xfId="34763"/>
    <cellStyle name="Normal 2 2 2 2 6 2" xfId="10422"/>
    <cellStyle name="Normal 2 2 2 2 6 3" xfId="13563"/>
    <cellStyle name="Normal 2 2 2 2 6 4" xfId="16658"/>
    <cellStyle name="Normal 2 2 2 2 6 5" xfId="19695"/>
    <cellStyle name="Normal 2 2 2 2 6 6" xfId="22678"/>
    <cellStyle name="Normal 2 2 2 2 6 7" xfId="25342"/>
    <cellStyle name="Normal 2 2 2 2 6 8" xfId="30267"/>
    <cellStyle name="Normal 2 2 2 2 6 9" xfId="21919"/>
    <cellStyle name="Normal 2 2 2 2 6_Tabla M" xfId="37596"/>
    <cellStyle name="Normal 2 2 2 2 60" xfId="5824"/>
    <cellStyle name="Normal 2 2 2 2 60 10" xfId="34313"/>
    <cellStyle name="Normal 2 2 2 2 60 2" xfId="10423"/>
    <cellStyle name="Normal 2 2 2 2 60 3" xfId="13564"/>
    <cellStyle name="Normal 2 2 2 2 60 4" xfId="16659"/>
    <cellStyle name="Normal 2 2 2 2 60 5" xfId="19696"/>
    <cellStyle name="Normal 2 2 2 2 60 6" xfId="22679"/>
    <cellStyle name="Normal 2 2 2 2 60 7" xfId="25343"/>
    <cellStyle name="Normal 2 2 2 2 60 8" xfId="29102"/>
    <cellStyle name="Normal 2 2 2 2 60 9" xfId="27239"/>
    <cellStyle name="Normal 2 2 2 2 60_Tabla M" xfId="37597"/>
    <cellStyle name="Normal 2 2 2 2 61" xfId="5825"/>
    <cellStyle name="Normal 2 2 2 2 61 10" xfId="27092"/>
    <cellStyle name="Normal 2 2 2 2 61 2" xfId="10424"/>
    <cellStyle name="Normal 2 2 2 2 61 3" xfId="13565"/>
    <cellStyle name="Normal 2 2 2 2 61 4" xfId="16660"/>
    <cellStyle name="Normal 2 2 2 2 61 5" xfId="19697"/>
    <cellStyle name="Normal 2 2 2 2 61 6" xfId="22680"/>
    <cellStyle name="Normal 2 2 2 2 61 7" xfId="25344"/>
    <cellStyle name="Normal 2 2 2 2 61 8" xfId="27973"/>
    <cellStyle name="Normal 2 2 2 2 61 9" xfId="25154"/>
    <cellStyle name="Normal 2 2 2 2 61_Tabla M" xfId="37598"/>
    <cellStyle name="Normal 2 2 2 2 62" xfId="5826"/>
    <cellStyle name="Normal 2 2 2 2 62 10" xfId="33365"/>
    <cellStyle name="Normal 2 2 2 2 62 2" xfId="10425"/>
    <cellStyle name="Normal 2 2 2 2 62 3" xfId="13566"/>
    <cellStyle name="Normal 2 2 2 2 62 4" xfId="16661"/>
    <cellStyle name="Normal 2 2 2 2 62 5" xfId="19698"/>
    <cellStyle name="Normal 2 2 2 2 62 6" xfId="22681"/>
    <cellStyle name="Normal 2 2 2 2 62 7" xfId="25345"/>
    <cellStyle name="Normal 2 2 2 2 62 8" xfId="32329"/>
    <cellStyle name="Normal 2 2 2 2 62 9" xfId="33767"/>
    <cellStyle name="Normal 2 2 2 2 62_Tabla M" xfId="37599"/>
    <cellStyle name="Normal 2 2 2 2 63" xfId="5827"/>
    <cellStyle name="Normal 2 2 2 2 63 10" xfId="25433"/>
    <cellStyle name="Normal 2 2 2 2 63 2" xfId="10426"/>
    <cellStyle name="Normal 2 2 2 2 63 3" xfId="13567"/>
    <cellStyle name="Normal 2 2 2 2 63 4" xfId="16662"/>
    <cellStyle name="Normal 2 2 2 2 63 5" xfId="19699"/>
    <cellStyle name="Normal 2 2 2 2 63 6" xfId="22682"/>
    <cellStyle name="Normal 2 2 2 2 63 7" xfId="25346"/>
    <cellStyle name="Normal 2 2 2 2 63 8" xfId="31376"/>
    <cellStyle name="Normal 2 2 2 2 63 9" xfId="33007"/>
    <cellStyle name="Normal 2 2 2 2 63_Tabla M" xfId="37600"/>
    <cellStyle name="Normal 2 2 2 2 64" xfId="5828"/>
    <cellStyle name="Normal 2 2 2 2 64 10" xfId="35505"/>
    <cellStyle name="Normal 2 2 2 2 64 2" xfId="10427"/>
    <cellStyle name="Normal 2 2 2 2 64 3" xfId="13568"/>
    <cellStyle name="Normal 2 2 2 2 64 4" xfId="16663"/>
    <cellStyle name="Normal 2 2 2 2 64 5" xfId="19700"/>
    <cellStyle name="Normal 2 2 2 2 64 6" xfId="22683"/>
    <cellStyle name="Normal 2 2 2 2 64 7" xfId="25347"/>
    <cellStyle name="Normal 2 2 2 2 64 8" xfId="30266"/>
    <cellStyle name="Normal 2 2 2 2 64 9" xfId="21918"/>
    <cellStyle name="Normal 2 2 2 2 64_Tabla M" xfId="37601"/>
    <cellStyle name="Normal 2 2 2 2 65" xfId="5829"/>
    <cellStyle name="Normal 2 2 2 2 65 10" xfId="35214"/>
    <cellStyle name="Normal 2 2 2 2 65 2" xfId="10428"/>
    <cellStyle name="Normal 2 2 2 2 65 3" xfId="13569"/>
    <cellStyle name="Normal 2 2 2 2 65 4" xfId="16664"/>
    <cellStyle name="Normal 2 2 2 2 65 5" xfId="19701"/>
    <cellStyle name="Normal 2 2 2 2 65 6" xfId="22684"/>
    <cellStyle name="Normal 2 2 2 2 65 7" xfId="25348"/>
    <cellStyle name="Normal 2 2 2 2 65 8" xfId="29101"/>
    <cellStyle name="Normal 2 2 2 2 65 9" xfId="28397"/>
    <cellStyle name="Normal 2 2 2 2 65_Tabla M" xfId="37602"/>
    <cellStyle name="Normal 2 2 2 2 66" xfId="5830"/>
    <cellStyle name="Normal 2 2 2 2 66 10" xfId="34762"/>
    <cellStyle name="Normal 2 2 2 2 66 2" xfId="10429"/>
    <cellStyle name="Normal 2 2 2 2 66 3" xfId="13570"/>
    <cellStyle name="Normal 2 2 2 2 66 4" xfId="16665"/>
    <cellStyle name="Normal 2 2 2 2 66 5" xfId="19702"/>
    <cellStyle name="Normal 2 2 2 2 66 6" xfId="22685"/>
    <cellStyle name="Normal 2 2 2 2 66 7" xfId="25349"/>
    <cellStyle name="Normal 2 2 2 2 66 8" xfId="27972"/>
    <cellStyle name="Normal 2 2 2 2 66 9" xfId="25155"/>
    <cellStyle name="Normal 2 2 2 2 66_Tabla M" xfId="37603"/>
    <cellStyle name="Normal 2 2 2 2 67" xfId="5831"/>
    <cellStyle name="Normal 2 2 2 2 67 10" xfId="34312"/>
    <cellStyle name="Normal 2 2 2 2 67 2" xfId="10430"/>
    <cellStyle name="Normal 2 2 2 2 67 3" xfId="13571"/>
    <cellStyle name="Normal 2 2 2 2 67 4" xfId="16666"/>
    <cellStyle name="Normal 2 2 2 2 67 5" xfId="19703"/>
    <cellStyle name="Normal 2 2 2 2 67 6" xfId="22686"/>
    <cellStyle name="Normal 2 2 2 2 67 7" xfId="25350"/>
    <cellStyle name="Normal 2 2 2 2 67 8" xfId="32328"/>
    <cellStyle name="Normal 2 2 2 2 67 9" xfId="33766"/>
    <cellStyle name="Normal 2 2 2 2 67_Tabla M" xfId="37604"/>
    <cellStyle name="Normal 2 2 2 2 68" xfId="5832"/>
    <cellStyle name="Normal 2 2 2 2 68 10" xfId="28734"/>
    <cellStyle name="Normal 2 2 2 2 68 2" xfId="10431"/>
    <cellStyle name="Normal 2 2 2 2 68 3" xfId="13572"/>
    <cellStyle name="Normal 2 2 2 2 68 4" xfId="16667"/>
    <cellStyle name="Normal 2 2 2 2 68 5" xfId="19704"/>
    <cellStyle name="Normal 2 2 2 2 68 6" xfId="22687"/>
    <cellStyle name="Normal 2 2 2 2 68 7" xfId="25351"/>
    <cellStyle name="Normal 2 2 2 2 68 8" xfId="31375"/>
    <cellStyle name="Normal 2 2 2 2 68 9" xfId="33006"/>
    <cellStyle name="Normal 2 2 2 2 68_Tabla M" xfId="37605"/>
    <cellStyle name="Normal 2 2 2 2 69" xfId="5833"/>
    <cellStyle name="Normal 2 2 2 2 69 10" xfId="29943"/>
    <cellStyle name="Normal 2 2 2 2 69 2" xfId="10432"/>
    <cellStyle name="Normal 2 2 2 2 69 3" xfId="13573"/>
    <cellStyle name="Normal 2 2 2 2 69 4" xfId="16668"/>
    <cellStyle name="Normal 2 2 2 2 69 5" xfId="19705"/>
    <cellStyle name="Normal 2 2 2 2 69 6" xfId="22688"/>
    <cellStyle name="Normal 2 2 2 2 69 7" xfId="25352"/>
    <cellStyle name="Normal 2 2 2 2 69 8" xfId="30265"/>
    <cellStyle name="Normal 2 2 2 2 69 9" xfId="21917"/>
    <cellStyle name="Normal 2 2 2 2 69_Tabla M" xfId="37606"/>
    <cellStyle name="Normal 2 2 2 2 7" xfId="5834"/>
    <cellStyle name="Normal 2 2 2 2 7 10" xfId="29653"/>
    <cellStyle name="Normal 2 2 2 2 7 2" xfId="10433"/>
    <cellStyle name="Normal 2 2 2 2 7 3" xfId="13574"/>
    <cellStyle name="Normal 2 2 2 2 7 4" xfId="16669"/>
    <cellStyle name="Normal 2 2 2 2 7 5" xfId="19706"/>
    <cellStyle name="Normal 2 2 2 2 7 6" xfId="22689"/>
    <cellStyle name="Normal 2 2 2 2 7 7" xfId="25353"/>
    <cellStyle name="Normal 2 2 2 2 7 8" xfId="29100"/>
    <cellStyle name="Normal 2 2 2 2 7 9" xfId="29532"/>
    <cellStyle name="Normal 2 2 2 2 7_Tabla M" xfId="37607"/>
    <cellStyle name="Normal 2 2 2 2 70" xfId="5835"/>
    <cellStyle name="Normal 2 2 2 2 70 10" xfId="35591"/>
    <cellStyle name="Normal 2 2 2 2 70 2" xfId="10434"/>
    <cellStyle name="Normal 2 2 2 2 70 3" xfId="13575"/>
    <cellStyle name="Normal 2 2 2 2 70 4" xfId="16670"/>
    <cellStyle name="Normal 2 2 2 2 70 5" xfId="19707"/>
    <cellStyle name="Normal 2 2 2 2 70 6" xfId="22690"/>
    <cellStyle name="Normal 2 2 2 2 70 7" xfId="25354"/>
    <cellStyle name="Normal 2 2 2 2 70 8" xfId="27971"/>
    <cellStyle name="Normal 2 2 2 2 70 9" xfId="25156"/>
    <cellStyle name="Normal 2 2 2 2 70_Tabla M" xfId="37608"/>
    <cellStyle name="Normal 2 2 2 2 71" xfId="5836"/>
    <cellStyle name="Normal 2 2 2 2 71 10" xfId="35213"/>
    <cellStyle name="Normal 2 2 2 2 71 2" xfId="10435"/>
    <cellStyle name="Normal 2 2 2 2 71 3" xfId="13576"/>
    <cellStyle name="Normal 2 2 2 2 71 4" xfId="16671"/>
    <cellStyle name="Normal 2 2 2 2 71 5" xfId="19708"/>
    <cellStyle name="Normal 2 2 2 2 71 6" xfId="22691"/>
    <cellStyle name="Normal 2 2 2 2 71 7" xfId="25355"/>
    <cellStyle name="Normal 2 2 2 2 71 8" xfId="32327"/>
    <cellStyle name="Normal 2 2 2 2 71 9" xfId="33765"/>
    <cellStyle name="Normal 2 2 2 2 71_Tabla M" xfId="37609"/>
    <cellStyle name="Normal 2 2 2 2 72" xfId="5837"/>
    <cellStyle name="Normal 2 2 2 2 72 10" xfId="34761"/>
    <cellStyle name="Normal 2 2 2 2 72 2" xfId="10436"/>
    <cellStyle name="Normal 2 2 2 2 72 3" xfId="13577"/>
    <cellStyle name="Normal 2 2 2 2 72 4" xfId="16672"/>
    <cellStyle name="Normal 2 2 2 2 72 5" xfId="19709"/>
    <cellStyle name="Normal 2 2 2 2 72 6" xfId="22692"/>
    <cellStyle name="Normal 2 2 2 2 72 7" xfId="25356"/>
    <cellStyle name="Normal 2 2 2 2 72 8" xfId="31374"/>
    <cellStyle name="Normal 2 2 2 2 72 9" xfId="33005"/>
    <cellStyle name="Normal 2 2 2 2 72_Tabla M" xfId="37610"/>
    <cellStyle name="Normal 2 2 2 2 73" xfId="5838"/>
    <cellStyle name="Normal 2 2 2 2 73 10" xfId="34311"/>
    <cellStyle name="Normal 2 2 2 2 73 2" xfId="10437"/>
    <cellStyle name="Normal 2 2 2 2 73 3" xfId="13578"/>
    <cellStyle name="Normal 2 2 2 2 73 4" xfId="16673"/>
    <cellStyle name="Normal 2 2 2 2 73 5" xfId="19710"/>
    <cellStyle name="Normal 2 2 2 2 73 6" xfId="22693"/>
    <cellStyle name="Normal 2 2 2 2 73 7" xfId="25357"/>
    <cellStyle name="Normal 2 2 2 2 73 8" xfId="30264"/>
    <cellStyle name="Normal 2 2 2 2 73 9" xfId="21916"/>
    <cellStyle name="Normal 2 2 2 2 73_Tabla M" xfId="37611"/>
    <cellStyle name="Normal 2 2 2 2 74" xfId="5839"/>
    <cellStyle name="Normal 2 2 2 2 74 10" xfId="28254"/>
    <cellStyle name="Normal 2 2 2 2 74 2" xfId="10438"/>
    <cellStyle name="Normal 2 2 2 2 74 3" xfId="13579"/>
    <cellStyle name="Normal 2 2 2 2 74 4" xfId="16674"/>
    <cellStyle name="Normal 2 2 2 2 74 5" xfId="19711"/>
    <cellStyle name="Normal 2 2 2 2 74 6" xfId="22694"/>
    <cellStyle name="Normal 2 2 2 2 74 7" xfId="25358"/>
    <cellStyle name="Normal 2 2 2 2 74 8" xfId="29099"/>
    <cellStyle name="Normal 2 2 2 2 74 9" xfId="30690"/>
    <cellStyle name="Normal 2 2 2 2 74_Tabla M" xfId="37612"/>
    <cellStyle name="Normal 2 2 2 2 75" xfId="5840"/>
    <cellStyle name="Normal 2 2 2 2 75 10" xfId="31868"/>
    <cellStyle name="Normal 2 2 2 2 75 2" xfId="10439"/>
    <cellStyle name="Normal 2 2 2 2 75 3" xfId="13580"/>
    <cellStyle name="Normal 2 2 2 2 75 4" xfId="16675"/>
    <cellStyle name="Normal 2 2 2 2 75 5" xfId="19712"/>
    <cellStyle name="Normal 2 2 2 2 75 6" xfId="22695"/>
    <cellStyle name="Normal 2 2 2 2 75 7" xfId="25359"/>
    <cellStyle name="Normal 2 2 2 2 75 8" xfId="27970"/>
    <cellStyle name="Normal 2 2 2 2 75 9" xfId="25157"/>
    <cellStyle name="Normal 2 2 2 2 75_Tabla M" xfId="37613"/>
    <cellStyle name="Normal 2 2 2 2 76" xfId="7892"/>
    <cellStyle name="Normal 2 2 2 2 77" xfId="10200"/>
    <cellStyle name="Normal 2 2 2 2 78" xfId="13341"/>
    <cellStyle name="Normal 2 2 2 2 79" xfId="16437"/>
    <cellStyle name="Normal 2 2 2 2 8" xfId="5841"/>
    <cellStyle name="Normal 2 2 2 2 8 10" xfId="12307"/>
    <cellStyle name="Normal 2 2 2 2 8 2" xfId="10440"/>
    <cellStyle name="Normal 2 2 2 2 8 3" xfId="13581"/>
    <cellStyle name="Normal 2 2 2 2 8 4" xfId="16676"/>
    <cellStyle name="Normal 2 2 2 2 8 5" xfId="19713"/>
    <cellStyle name="Normal 2 2 2 2 8 6" xfId="22696"/>
    <cellStyle name="Normal 2 2 2 2 8 7" xfId="25360"/>
    <cellStyle name="Normal 2 2 2 2 8 8" xfId="32326"/>
    <cellStyle name="Normal 2 2 2 2 8 9" xfId="33764"/>
    <cellStyle name="Normal 2 2 2 2 8_Tabla M" xfId="37614"/>
    <cellStyle name="Normal 2 2 2 2 80" xfId="19477"/>
    <cellStyle name="Normal 2 2 2 2 81" xfId="22466"/>
    <cellStyle name="Normal 2 2 2 2 82" xfId="30582"/>
    <cellStyle name="Normal 2 2 2 2 83" xfId="27466"/>
    <cellStyle name="Normal 2 2 2 2 84" xfId="35470"/>
    <cellStyle name="Normal 2 2 2 2 9" xfId="5842"/>
    <cellStyle name="Normal 2 2 2 2 9 10" xfId="35681"/>
    <cellStyle name="Normal 2 2 2 2 9 2" xfId="10441"/>
    <cellStyle name="Normal 2 2 2 2 9 3" xfId="13582"/>
    <cellStyle name="Normal 2 2 2 2 9 4" xfId="16677"/>
    <cellStyle name="Normal 2 2 2 2 9 5" xfId="19714"/>
    <cellStyle name="Normal 2 2 2 2 9 6" xfId="22697"/>
    <cellStyle name="Normal 2 2 2 2 9 7" xfId="25361"/>
    <cellStyle name="Normal 2 2 2 2 9 8" xfId="31373"/>
    <cellStyle name="Normal 2 2 2 2 9 9" xfId="33004"/>
    <cellStyle name="Normal 2 2 2 2 9_Tabla M" xfId="37615"/>
    <cellStyle name="Normal 2 2 2 2_Tabla M" xfId="36260"/>
    <cellStyle name="Normal 2 2 2 20" xfId="5843"/>
    <cellStyle name="Normal 2 2 2 21" xfId="5844"/>
    <cellStyle name="Normal 2 2 2 22" xfId="5845"/>
    <cellStyle name="Normal 2 2 2 23" xfId="5846"/>
    <cellStyle name="Normal 2 2 2 24" xfId="5847"/>
    <cellStyle name="Normal 2 2 2 25" xfId="5848"/>
    <cellStyle name="Normal 2 2 2 26" xfId="5849"/>
    <cellStyle name="Normal 2 2 2 27" xfId="5850"/>
    <cellStyle name="Normal 2 2 2 28" xfId="5851"/>
    <cellStyle name="Normal 2 2 2 29" xfId="5852"/>
    <cellStyle name="Normal 2 2 2 3" xfId="5853"/>
    <cellStyle name="Normal 2 2 2 30" xfId="5854"/>
    <cellStyle name="Normal 2 2 2 31" xfId="5855"/>
    <cellStyle name="Normal 2 2 2 32" xfId="5856"/>
    <cellStyle name="Normal 2 2 2 33" xfId="5857"/>
    <cellStyle name="Normal 2 2 2 34" xfId="5858"/>
    <cellStyle name="Normal 2 2 2 35" xfId="5859"/>
    <cellStyle name="Normal 2 2 2 36" xfId="5860"/>
    <cellStyle name="Normal 2 2 2 37" xfId="5861"/>
    <cellStyle name="Normal 2 2 2 38" xfId="5862"/>
    <cellStyle name="Normal 2 2 2 39" xfId="5863"/>
    <cellStyle name="Normal 2 2 2 4" xfId="5864"/>
    <cellStyle name="Normal 2 2 2 40" xfId="5865"/>
    <cellStyle name="Normal 2 2 2 41" xfId="5866"/>
    <cellStyle name="Normal 2 2 2 42" xfId="5867"/>
    <cellStyle name="Normal 2 2 2 43" xfId="5868"/>
    <cellStyle name="Normal 2 2 2 44" xfId="5869"/>
    <cellStyle name="Normal 2 2 2 45" xfId="5870"/>
    <cellStyle name="Normal 2 2 2 46" xfId="5871"/>
    <cellStyle name="Normal 2 2 2 47" xfId="5872"/>
    <cellStyle name="Normal 2 2 2 48" xfId="5873"/>
    <cellStyle name="Normal 2 2 2 49" xfId="5874"/>
    <cellStyle name="Normal 2 2 2 5" xfId="5875"/>
    <cellStyle name="Normal 2 2 2 50" xfId="5876"/>
    <cellStyle name="Normal 2 2 2 51" xfId="5877"/>
    <cellStyle name="Normal 2 2 2 52" xfId="5878"/>
    <cellStyle name="Normal 2 2 2 53" xfId="5879"/>
    <cellStyle name="Normal 2 2 2 54" xfId="5880"/>
    <cellStyle name="Normal 2 2 2 55" xfId="5881"/>
    <cellStyle name="Normal 2 2 2 56" xfId="5882"/>
    <cellStyle name="Normal 2 2 2 57" xfId="5883"/>
    <cellStyle name="Normal 2 2 2 58" xfId="5884"/>
    <cellStyle name="Normal 2 2 2 59" xfId="5885"/>
    <cellStyle name="Normal 2 2 2 6" xfId="5886"/>
    <cellStyle name="Normal 2 2 2 60" xfId="5887"/>
    <cellStyle name="Normal 2 2 2 61" xfId="5888"/>
    <cellStyle name="Normal 2 2 2 62" xfId="5889"/>
    <cellStyle name="Normal 2 2 2 63" xfId="5890"/>
    <cellStyle name="Normal 2 2 2 64" xfId="5891"/>
    <cellStyle name="Normal 2 2 2 65" xfId="5892"/>
    <cellStyle name="Normal 2 2 2 66" xfId="5893"/>
    <cellStyle name="Normal 2 2 2 67" xfId="5894"/>
    <cellStyle name="Normal 2 2 2 68" xfId="5895"/>
    <cellStyle name="Normal 2 2 2 69" xfId="5896"/>
    <cellStyle name="Normal 2 2 2 7" xfId="5897"/>
    <cellStyle name="Normal 2 2 2 70" xfId="5898"/>
    <cellStyle name="Normal 2 2 2 71" xfId="5899"/>
    <cellStyle name="Normal 2 2 2 72" xfId="5900"/>
    <cellStyle name="Normal 2 2 2 73" xfId="5901"/>
    <cellStyle name="Normal 2 2 2 74" xfId="5902"/>
    <cellStyle name="Normal 2 2 2 75" xfId="5903"/>
    <cellStyle name="Normal 2 2 2 76" xfId="7881"/>
    <cellStyle name="Normal 2 2 2 77" xfId="10211"/>
    <cellStyle name="Normal 2 2 2 78" xfId="13352"/>
    <cellStyle name="Normal 2 2 2 79" xfId="16448"/>
    <cellStyle name="Normal 2 2 2 8" xfId="5904"/>
    <cellStyle name="Normal 2 2 2 80" xfId="19488"/>
    <cellStyle name="Normal 2 2 2 81" xfId="22477"/>
    <cellStyle name="Normal 2 2 2 82" xfId="31697"/>
    <cellStyle name="Normal 2 2 2 83" xfId="33279"/>
    <cellStyle name="Normal 2 2 2 84" xfId="34503"/>
    <cellStyle name="Normal 2 2 2 9" xfId="5905"/>
    <cellStyle name="Normal 2 2 2_Tabla M" xfId="36259"/>
    <cellStyle name="Normal 2 2 20" xfId="5906"/>
    <cellStyle name="Normal 2 2 20 10" xfId="35212"/>
    <cellStyle name="Normal 2 2 20 2" xfId="10505"/>
    <cellStyle name="Normal 2 2 20 3" xfId="13646"/>
    <cellStyle name="Normal 2 2 20 4" xfId="16741"/>
    <cellStyle name="Normal 2 2 20 5" xfId="19778"/>
    <cellStyle name="Normal 2 2 20 6" xfId="22761"/>
    <cellStyle name="Normal 2 2 20 7" xfId="25363"/>
    <cellStyle name="Normal 2 2 20 8" xfId="32325"/>
    <cellStyle name="Normal 2 2 20 9" xfId="33763"/>
    <cellStyle name="Normal 2 2 20_Tabla M" xfId="37616"/>
    <cellStyle name="Normal 2 2 21" xfId="5907"/>
    <cellStyle name="Normal 2 2 21 10" xfId="34760"/>
    <cellStyle name="Normal 2 2 21 2" xfId="10506"/>
    <cellStyle name="Normal 2 2 21 3" xfId="13647"/>
    <cellStyle name="Normal 2 2 21 4" xfId="16742"/>
    <cellStyle name="Normal 2 2 21 5" xfId="19779"/>
    <cellStyle name="Normal 2 2 21 6" xfId="22762"/>
    <cellStyle name="Normal 2 2 21 7" xfId="25364"/>
    <cellStyle name="Normal 2 2 21 8" xfId="31372"/>
    <cellStyle name="Normal 2 2 21 9" xfId="33003"/>
    <cellStyle name="Normal 2 2 21_Tabla M" xfId="37617"/>
    <cellStyle name="Normal 2 2 22" xfId="5908"/>
    <cellStyle name="Normal 2 2 22 10" xfId="34310"/>
    <cellStyle name="Normal 2 2 22 2" xfId="10507"/>
    <cellStyle name="Normal 2 2 22 3" xfId="13648"/>
    <cellStyle name="Normal 2 2 22 4" xfId="16743"/>
    <cellStyle name="Normal 2 2 22 5" xfId="19780"/>
    <cellStyle name="Normal 2 2 22 6" xfId="22763"/>
    <cellStyle name="Normal 2 2 22 7" xfId="25365"/>
    <cellStyle name="Normal 2 2 22 8" xfId="30263"/>
    <cellStyle name="Normal 2 2 22 9" xfId="29643"/>
    <cellStyle name="Normal 2 2 22_Tabla M" xfId="37618"/>
    <cellStyle name="Normal 2 2 23" xfId="5909"/>
    <cellStyle name="Normal 2 2 23 10" xfId="27664"/>
    <cellStyle name="Normal 2 2 23 2" xfId="10508"/>
    <cellStyle name="Normal 2 2 23 3" xfId="13649"/>
    <cellStyle name="Normal 2 2 23 4" xfId="16744"/>
    <cellStyle name="Normal 2 2 23 5" xfId="19781"/>
    <cellStyle name="Normal 2 2 23 6" xfId="22764"/>
    <cellStyle name="Normal 2 2 23 7" xfId="25366"/>
    <cellStyle name="Normal 2 2 23 8" xfId="29098"/>
    <cellStyle name="Normal 2 2 23 9" xfId="29533"/>
    <cellStyle name="Normal 2 2 23_Tabla M" xfId="37619"/>
    <cellStyle name="Normal 2 2 24" xfId="5910"/>
    <cellStyle name="Normal 2 2 24 10" xfId="29722"/>
    <cellStyle name="Normal 2 2 24 2" xfId="10509"/>
    <cellStyle name="Normal 2 2 24 3" xfId="13650"/>
    <cellStyle name="Normal 2 2 24 4" xfId="16745"/>
    <cellStyle name="Normal 2 2 24 5" xfId="19782"/>
    <cellStyle name="Normal 2 2 24 6" xfId="22765"/>
    <cellStyle name="Normal 2 2 24 7" xfId="25367"/>
    <cellStyle name="Normal 2 2 24 8" xfId="27969"/>
    <cellStyle name="Normal 2 2 24 9" xfId="25158"/>
    <cellStyle name="Normal 2 2 24_Tabla M" xfId="37620"/>
    <cellStyle name="Normal 2 2 25" xfId="5911"/>
    <cellStyle name="Normal 2 2 25 10" xfId="27086"/>
    <cellStyle name="Normal 2 2 25 2" xfId="10510"/>
    <cellStyle name="Normal 2 2 25 3" xfId="13651"/>
    <cellStyle name="Normal 2 2 25 4" xfId="16746"/>
    <cellStyle name="Normal 2 2 25 5" xfId="19783"/>
    <cellStyle name="Normal 2 2 25 6" xfId="22766"/>
    <cellStyle name="Normal 2 2 25 7" xfId="25368"/>
    <cellStyle name="Normal 2 2 25 8" xfId="32324"/>
    <cellStyle name="Normal 2 2 25 9" xfId="33762"/>
    <cellStyle name="Normal 2 2 25_Tabla M" xfId="37621"/>
    <cellStyle name="Normal 2 2 26" xfId="5912"/>
    <cellStyle name="Normal 2 2 26 10" xfId="35682"/>
    <cellStyle name="Normal 2 2 26 2" xfId="10511"/>
    <cellStyle name="Normal 2 2 26 3" xfId="13652"/>
    <cellStyle name="Normal 2 2 26 4" xfId="16747"/>
    <cellStyle name="Normal 2 2 26 5" xfId="19784"/>
    <cellStyle name="Normal 2 2 26 6" xfId="22767"/>
    <cellStyle name="Normal 2 2 26 7" xfId="25369"/>
    <cellStyle name="Normal 2 2 26 8" xfId="31371"/>
    <cellStyle name="Normal 2 2 26 9" xfId="33002"/>
    <cellStyle name="Normal 2 2 26_Tabla M" xfId="37622"/>
    <cellStyle name="Normal 2 2 27" xfId="5913"/>
    <cellStyle name="Normal 2 2 27 10" xfId="35211"/>
    <cellStyle name="Normal 2 2 27 2" xfId="10512"/>
    <cellStyle name="Normal 2 2 27 3" xfId="13653"/>
    <cellStyle name="Normal 2 2 27 4" xfId="16748"/>
    <cellStyle name="Normal 2 2 27 5" xfId="19785"/>
    <cellStyle name="Normal 2 2 27 6" xfId="22768"/>
    <cellStyle name="Normal 2 2 27 7" xfId="25370"/>
    <cellStyle name="Normal 2 2 27 8" xfId="30262"/>
    <cellStyle name="Normal 2 2 27 9" xfId="30794"/>
    <cellStyle name="Normal 2 2 27_Tabla M" xfId="37623"/>
    <cellStyle name="Normal 2 2 28" xfId="5914"/>
    <cellStyle name="Normal 2 2 28 10" xfId="34759"/>
    <cellStyle name="Normal 2 2 28 2" xfId="10513"/>
    <cellStyle name="Normal 2 2 28 3" xfId="13654"/>
    <cellStyle name="Normal 2 2 28 4" xfId="16749"/>
    <cellStyle name="Normal 2 2 28 5" xfId="19786"/>
    <cellStyle name="Normal 2 2 28 6" xfId="22769"/>
    <cellStyle name="Normal 2 2 28 7" xfId="25371"/>
    <cellStyle name="Normal 2 2 28 8" xfId="29097"/>
    <cellStyle name="Normal 2 2 28 9" xfId="30691"/>
    <cellStyle name="Normal 2 2 28_Tabla M" xfId="37624"/>
    <cellStyle name="Normal 2 2 29" xfId="5915"/>
    <cellStyle name="Normal 2 2 29 10" xfId="34309"/>
    <cellStyle name="Normal 2 2 29 2" xfId="10514"/>
    <cellStyle name="Normal 2 2 29 3" xfId="13655"/>
    <cellStyle name="Normal 2 2 29 4" xfId="16750"/>
    <cellStyle name="Normal 2 2 29 5" xfId="19787"/>
    <cellStyle name="Normal 2 2 29 6" xfId="22770"/>
    <cellStyle name="Normal 2 2 29 7" xfId="25372"/>
    <cellStyle name="Normal 2 2 29 8" xfId="27968"/>
    <cellStyle name="Normal 2 2 29 9" xfId="25159"/>
    <cellStyle name="Normal 2 2 29_Tabla M" xfId="37625"/>
    <cellStyle name="Normal 2 2 3" xfId="2371"/>
    <cellStyle name="Normal 2 2 3 10" xfId="29927"/>
    <cellStyle name="Normal 2 2 3 11" xfId="5916"/>
    <cellStyle name="Normal 2 2 3 2" xfId="10515"/>
    <cellStyle name="Normal 2 2 3 3" xfId="13656"/>
    <cellStyle name="Normal 2 2 3 4" xfId="16751"/>
    <cellStyle name="Normal 2 2 3 5" xfId="19788"/>
    <cellStyle name="Normal 2 2 3 6" xfId="22771"/>
    <cellStyle name="Normal 2 2 3 7" xfId="25373"/>
    <cellStyle name="Normal 2 2 3 8" xfId="32323"/>
    <cellStyle name="Normal 2 2 3 9" xfId="33761"/>
    <cellStyle name="Normal 2 2 3_Tabla M" xfId="37626"/>
    <cellStyle name="Normal 2 2 30" xfId="5917"/>
    <cellStyle name="Normal 2 2 30 10" xfId="19265"/>
    <cellStyle name="Normal 2 2 30 2" xfId="10516"/>
    <cellStyle name="Normal 2 2 30 3" xfId="13657"/>
    <cellStyle name="Normal 2 2 30 4" xfId="16752"/>
    <cellStyle name="Normal 2 2 30 5" xfId="19789"/>
    <cellStyle name="Normal 2 2 30 6" xfId="22772"/>
    <cellStyle name="Normal 2 2 30 7" xfId="25374"/>
    <cellStyle name="Normal 2 2 30 8" xfId="31370"/>
    <cellStyle name="Normal 2 2 30 9" xfId="33001"/>
    <cellStyle name="Normal 2 2 30_Tabla M" xfId="37627"/>
    <cellStyle name="Normal 2 2 31" xfId="5918"/>
    <cellStyle name="Normal 2 2 31 10" xfId="31023"/>
    <cellStyle name="Normal 2 2 31 2" xfId="10517"/>
    <cellStyle name="Normal 2 2 31 3" xfId="13658"/>
    <cellStyle name="Normal 2 2 31 4" xfId="16753"/>
    <cellStyle name="Normal 2 2 31 5" xfId="19790"/>
    <cellStyle name="Normal 2 2 31 6" xfId="22773"/>
    <cellStyle name="Normal 2 2 31 7" xfId="25375"/>
    <cellStyle name="Normal 2 2 31 8" xfId="30261"/>
    <cellStyle name="Normal 2 2 31 9" xfId="27026"/>
    <cellStyle name="Normal 2 2 31_Tabla M" xfId="37628"/>
    <cellStyle name="Normal 2 2 32" xfId="5919"/>
    <cellStyle name="Normal 2 2 32 10" xfId="35777"/>
    <cellStyle name="Normal 2 2 32 2" xfId="10518"/>
    <cellStyle name="Normal 2 2 32 3" xfId="13659"/>
    <cellStyle name="Normal 2 2 32 4" xfId="16754"/>
    <cellStyle name="Normal 2 2 32 5" xfId="19791"/>
    <cellStyle name="Normal 2 2 32 6" xfId="22774"/>
    <cellStyle name="Normal 2 2 32 7" xfId="25376"/>
    <cellStyle name="Normal 2 2 32 8" xfId="29096"/>
    <cellStyle name="Normal 2 2 32 9" xfId="31802"/>
    <cellStyle name="Normal 2 2 32_Tabla M" xfId="37629"/>
    <cellStyle name="Normal 2 2 33" xfId="5920"/>
    <cellStyle name="Normal 2 2 33 10" xfId="35210"/>
    <cellStyle name="Normal 2 2 33 2" xfId="10519"/>
    <cellStyle name="Normal 2 2 33 3" xfId="13660"/>
    <cellStyle name="Normal 2 2 33 4" xfId="16755"/>
    <cellStyle name="Normal 2 2 33 5" xfId="19792"/>
    <cellStyle name="Normal 2 2 33 6" xfId="22775"/>
    <cellStyle name="Normal 2 2 33 7" xfId="25377"/>
    <cellStyle name="Normal 2 2 33 8" xfId="27967"/>
    <cellStyle name="Normal 2 2 33 9" xfId="25160"/>
    <cellStyle name="Normal 2 2 33_Tabla M" xfId="37630"/>
    <cellStyle name="Normal 2 2 34" xfId="5921"/>
    <cellStyle name="Normal 2 2 34 10" xfId="34758"/>
    <cellStyle name="Normal 2 2 34 2" xfId="10520"/>
    <cellStyle name="Normal 2 2 34 3" xfId="13661"/>
    <cellStyle name="Normal 2 2 34 4" xfId="16756"/>
    <cellStyle name="Normal 2 2 34 5" xfId="19793"/>
    <cellStyle name="Normal 2 2 34 6" xfId="22776"/>
    <cellStyle name="Normal 2 2 34 7" xfId="25378"/>
    <cellStyle name="Normal 2 2 34 8" xfId="32322"/>
    <cellStyle name="Normal 2 2 34 9" xfId="33760"/>
    <cellStyle name="Normal 2 2 34_Tabla M" xfId="37631"/>
    <cellStyle name="Normal 2 2 35" xfId="5922"/>
    <cellStyle name="Normal 2 2 35 10" xfId="34308"/>
    <cellStyle name="Normal 2 2 35 2" xfId="10521"/>
    <cellStyle name="Normal 2 2 35 3" xfId="13662"/>
    <cellStyle name="Normal 2 2 35 4" xfId="16757"/>
    <cellStyle name="Normal 2 2 35 5" xfId="19794"/>
    <cellStyle name="Normal 2 2 35 6" xfId="22777"/>
    <cellStyle name="Normal 2 2 35 7" xfId="25379"/>
    <cellStyle name="Normal 2 2 35 8" xfId="31369"/>
    <cellStyle name="Normal 2 2 35 9" xfId="33000"/>
    <cellStyle name="Normal 2 2 35_Tabla M" xfId="37632"/>
    <cellStyle name="Normal 2 2 36" xfId="5923"/>
    <cellStyle name="Normal 2 2 36 10" xfId="24857"/>
    <cellStyle name="Normal 2 2 36 2" xfId="10522"/>
    <cellStyle name="Normal 2 2 36 3" xfId="13663"/>
    <cellStyle name="Normal 2 2 36 4" xfId="16758"/>
    <cellStyle name="Normal 2 2 36 5" xfId="19795"/>
    <cellStyle name="Normal 2 2 36 6" xfId="22778"/>
    <cellStyle name="Normal 2 2 36 7" xfId="25380"/>
    <cellStyle name="Normal 2 2 36 8" xfId="30260"/>
    <cellStyle name="Normal 2 2 36 9" xfId="27353"/>
    <cellStyle name="Normal 2 2 36_Tabla M" xfId="37633"/>
    <cellStyle name="Normal 2 2 37" xfId="5924"/>
    <cellStyle name="Normal 2 2 37 10" xfId="27514"/>
    <cellStyle name="Normal 2 2 37 2" xfId="10523"/>
    <cellStyle name="Normal 2 2 37 3" xfId="13664"/>
    <cellStyle name="Normal 2 2 37 4" xfId="16759"/>
    <cellStyle name="Normal 2 2 37 5" xfId="19796"/>
    <cellStyle name="Normal 2 2 37 6" xfId="22779"/>
    <cellStyle name="Normal 2 2 37 7" xfId="25381"/>
    <cellStyle name="Normal 2 2 37 8" xfId="29095"/>
    <cellStyle name="Normal 2 2 37 9" xfId="27240"/>
    <cellStyle name="Normal 2 2 37_Tabla M" xfId="37634"/>
    <cellStyle name="Normal 2 2 38" xfId="5925"/>
    <cellStyle name="Normal 2 2 38 10" xfId="33445"/>
    <cellStyle name="Normal 2 2 38 2" xfId="10524"/>
    <cellStyle name="Normal 2 2 38 3" xfId="13665"/>
    <cellStyle name="Normal 2 2 38 4" xfId="16760"/>
    <cellStyle name="Normal 2 2 38 5" xfId="19797"/>
    <cellStyle name="Normal 2 2 38 6" xfId="22780"/>
    <cellStyle name="Normal 2 2 38 7" xfId="25382"/>
    <cellStyle name="Normal 2 2 38 8" xfId="27966"/>
    <cellStyle name="Normal 2 2 38 9" xfId="26939"/>
    <cellStyle name="Normal 2 2 38_Tabla M" xfId="37635"/>
    <cellStyle name="Normal 2 2 39" xfId="5926"/>
    <cellStyle name="Normal 2 2 39 10" xfId="35869"/>
    <cellStyle name="Normal 2 2 39 2" xfId="10525"/>
    <cellStyle name="Normal 2 2 39 3" xfId="13666"/>
    <cellStyle name="Normal 2 2 39 4" xfId="16761"/>
    <cellStyle name="Normal 2 2 39 5" xfId="19798"/>
    <cellStyle name="Normal 2 2 39 6" xfId="22781"/>
    <cellStyle name="Normal 2 2 39 7" xfId="25383"/>
    <cellStyle name="Normal 2 2 39 8" xfId="32321"/>
    <cellStyle name="Normal 2 2 39 9" xfId="33759"/>
    <cellStyle name="Normal 2 2 39_Tabla M" xfId="37636"/>
    <cellStyle name="Normal 2 2 4" xfId="5927"/>
    <cellStyle name="Normal 2 2 4 10" xfId="35209"/>
    <cellStyle name="Normal 2 2 4 2" xfId="10526"/>
    <cellStyle name="Normal 2 2 4 3" xfId="13667"/>
    <cellStyle name="Normal 2 2 4 4" xfId="16762"/>
    <cellStyle name="Normal 2 2 4 5" xfId="19799"/>
    <cellStyle name="Normal 2 2 4 6" xfId="22782"/>
    <cellStyle name="Normal 2 2 4 7" xfId="25384"/>
    <cellStyle name="Normal 2 2 4 8" xfId="31368"/>
    <cellStyle name="Normal 2 2 4 9" xfId="32999"/>
    <cellStyle name="Normal 2 2 4_Tabla M" xfId="37637"/>
    <cellStyle name="Normal 2 2 40" xfId="5928"/>
    <cellStyle name="Normal 2 2 40 10" xfId="34757"/>
    <cellStyle name="Normal 2 2 40 2" xfId="10527"/>
    <cellStyle name="Normal 2 2 40 3" xfId="13668"/>
    <cellStyle name="Normal 2 2 40 4" xfId="16763"/>
    <cellStyle name="Normal 2 2 40 5" xfId="19800"/>
    <cellStyle name="Normal 2 2 40 6" xfId="22783"/>
    <cellStyle name="Normal 2 2 40 7" xfId="25385"/>
    <cellStyle name="Normal 2 2 40 8" xfId="30259"/>
    <cellStyle name="Normal 2 2 40 9" xfId="28502"/>
    <cellStyle name="Normal 2 2 40_Tabla M" xfId="37638"/>
    <cellStyle name="Normal 2 2 41" xfId="5929"/>
    <cellStyle name="Normal 2 2 41 10" xfId="34307"/>
    <cellStyle name="Normal 2 2 41 2" xfId="10528"/>
    <cellStyle name="Normal 2 2 41 3" xfId="13669"/>
    <cellStyle name="Normal 2 2 41 4" xfId="16764"/>
    <cellStyle name="Normal 2 2 41 5" xfId="19801"/>
    <cellStyle name="Normal 2 2 41 6" xfId="22784"/>
    <cellStyle name="Normal 2 2 41 7" xfId="25386"/>
    <cellStyle name="Normal 2 2 41 8" xfId="29094"/>
    <cellStyle name="Normal 2 2 41 9" xfId="28398"/>
    <cellStyle name="Normal 2 2 41_Tabla M" xfId="37639"/>
    <cellStyle name="Normal 2 2 42" xfId="5930"/>
    <cellStyle name="Normal 2 2 42 10" xfId="27230"/>
    <cellStyle name="Normal 2 2 42 2" xfId="10529"/>
    <cellStyle name="Normal 2 2 42 3" xfId="13670"/>
    <cellStyle name="Normal 2 2 42 4" xfId="16765"/>
    <cellStyle name="Normal 2 2 42 5" xfId="19802"/>
    <cellStyle name="Normal 2 2 42 6" xfId="22785"/>
    <cellStyle name="Normal 2 2 42 7" xfId="25387"/>
    <cellStyle name="Normal 2 2 42 8" xfId="27965"/>
    <cellStyle name="Normal 2 2 42 9" xfId="27517"/>
    <cellStyle name="Normal 2 2 42_Tabla M" xfId="37640"/>
    <cellStyle name="Normal 2 2 43" xfId="5931"/>
    <cellStyle name="Normal 2 2 43 10" xfId="33366"/>
    <cellStyle name="Normal 2 2 43 2" xfId="10530"/>
    <cellStyle name="Normal 2 2 43 3" xfId="13671"/>
    <cellStyle name="Normal 2 2 43 4" xfId="16766"/>
    <cellStyle name="Normal 2 2 43 5" xfId="19803"/>
    <cellStyle name="Normal 2 2 43 6" xfId="22786"/>
    <cellStyle name="Normal 2 2 43 7" xfId="25388"/>
    <cellStyle name="Normal 2 2 43 8" xfId="32320"/>
    <cellStyle name="Normal 2 2 43 9" xfId="33758"/>
    <cellStyle name="Normal 2 2 43_Tabla M" xfId="37641"/>
    <cellStyle name="Normal 2 2 44" xfId="5932"/>
    <cellStyle name="Normal 2 2 44 10" xfId="25432"/>
    <cellStyle name="Normal 2 2 44 2" xfId="10531"/>
    <cellStyle name="Normal 2 2 44 3" xfId="13672"/>
    <cellStyle name="Normal 2 2 44 4" xfId="16767"/>
    <cellStyle name="Normal 2 2 44 5" xfId="19804"/>
    <cellStyle name="Normal 2 2 44 6" xfId="22787"/>
    <cellStyle name="Normal 2 2 44 7" xfId="25389"/>
    <cellStyle name="Normal 2 2 44 8" xfId="31367"/>
    <cellStyle name="Normal 2 2 44 9" xfId="32998"/>
    <cellStyle name="Normal 2 2 44_Tabla M" xfId="37642"/>
    <cellStyle name="Normal 2 2 45" xfId="5933"/>
    <cellStyle name="Normal 2 2 45 10" xfId="35506"/>
    <cellStyle name="Normal 2 2 45 2" xfId="10532"/>
    <cellStyle name="Normal 2 2 45 3" xfId="13673"/>
    <cellStyle name="Normal 2 2 45 4" xfId="16768"/>
    <cellStyle name="Normal 2 2 45 5" xfId="19805"/>
    <cellStyle name="Normal 2 2 45 6" xfId="22788"/>
    <cellStyle name="Normal 2 2 45 7" xfId="25390"/>
    <cellStyle name="Normal 2 2 45 8" xfId="30258"/>
    <cellStyle name="Normal 2 2 45 9" xfId="29642"/>
    <cellStyle name="Normal 2 2 45_Tabla M" xfId="37643"/>
    <cellStyle name="Normal 2 2 46" xfId="5934"/>
    <cellStyle name="Normal 2 2 46 10" xfId="35208"/>
    <cellStyle name="Normal 2 2 46 2" xfId="10533"/>
    <cellStyle name="Normal 2 2 46 3" xfId="13674"/>
    <cellStyle name="Normal 2 2 46 4" xfId="16769"/>
    <cellStyle name="Normal 2 2 46 5" xfId="19806"/>
    <cellStyle name="Normal 2 2 46 6" xfId="22789"/>
    <cellStyle name="Normal 2 2 46 7" xfId="25391"/>
    <cellStyle name="Normal 2 2 46 8" xfId="29093"/>
    <cellStyle name="Normal 2 2 46 9" xfId="29534"/>
    <cellStyle name="Normal 2 2 46_Tabla M" xfId="37644"/>
    <cellStyle name="Normal 2 2 47" xfId="5935"/>
    <cellStyle name="Normal 2 2 47 10" xfId="34756"/>
    <cellStyle name="Normal 2 2 47 2" xfId="10534"/>
    <cellStyle name="Normal 2 2 47 3" xfId="13675"/>
    <cellStyle name="Normal 2 2 47 4" xfId="16770"/>
    <cellStyle name="Normal 2 2 47 5" xfId="19807"/>
    <cellStyle name="Normal 2 2 47 6" xfId="22790"/>
    <cellStyle name="Normal 2 2 47 7" xfId="25392"/>
    <cellStyle name="Normal 2 2 47 8" xfId="27964"/>
    <cellStyle name="Normal 2 2 47 9" xfId="28651"/>
    <cellStyle name="Normal 2 2 47_Tabla M" xfId="37645"/>
    <cellStyle name="Normal 2 2 48" xfId="5936"/>
    <cellStyle name="Normal 2 2 48 10" xfId="34306"/>
    <cellStyle name="Normal 2 2 48 2" xfId="10535"/>
    <cellStyle name="Normal 2 2 48 3" xfId="13676"/>
    <cellStyle name="Normal 2 2 48 4" xfId="16771"/>
    <cellStyle name="Normal 2 2 48 5" xfId="19808"/>
    <cellStyle name="Normal 2 2 48 6" xfId="22791"/>
    <cellStyle name="Normal 2 2 48 7" xfId="25393"/>
    <cellStyle name="Normal 2 2 48 8" xfId="32319"/>
    <cellStyle name="Normal 2 2 48 9" xfId="33757"/>
    <cellStyle name="Normal 2 2 48_Tabla M" xfId="37646"/>
    <cellStyle name="Normal 2 2 49" xfId="5937"/>
    <cellStyle name="Normal 2 2 49 10" xfId="26906"/>
    <cellStyle name="Normal 2 2 49 2" xfId="10536"/>
    <cellStyle name="Normal 2 2 49 3" xfId="13677"/>
    <cellStyle name="Normal 2 2 49 4" xfId="16772"/>
    <cellStyle name="Normal 2 2 49 5" xfId="19809"/>
    <cellStyle name="Normal 2 2 49 6" xfId="22792"/>
    <cellStyle name="Normal 2 2 49 7" xfId="25394"/>
    <cellStyle name="Normal 2 2 49 8" xfId="31366"/>
    <cellStyle name="Normal 2 2 49 9" xfId="32997"/>
    <cellStyle name="Normal 2 2 49_Tabla M" xfId="37647"/>
    <cellStyle name="Normal 2 2 5" xfId="5938"/>
    <cellStyle name="Normal 2 2 5 10" xfId="32006"/>
    <cellStyle name="Normal 2 2 5 2" xfId="10537"/>
    <cellStyle name="Normal 2 2 5 3" xfId="13678"/>
    <cellStyle name="Normal 2 2 5 4" xfId="16773"/>
    <cellStyle name="Normal 2 2 5 5" xfId="19810"/>
    <cellStyle name="Normal 2 2 5 6" xfId="22793"/>
    <cellStyle name="Normal 2 2 5 7" xfId="25395"/>
    <cellStyle name="Normal 2 2 5 8" xfId="30257"/>
    <cellStyle name="Normal 2 2 5 9" xfId="30793"/>
    <cellStyle name="Normal 2 2 5_Tabla M" xfId="37648"/>
    <cellStyle name="Normal 2 2 50" xfId="5939"/>
    <cellStyle name="Normal 2 2 50 10" xfId="31852"/>
    <cellStyle name="Normal 2 2 50 2" xfId="10538"/>
    <cellStyle name="Normal 2 2 50 3" xfId="13679"/>
    <cellStyle name="Normal 2 2 50 4" xfId="16774"/>
    <cellStyle name="Normal 2 2 50 5" xfId="19811"/>
    <cellStyle name="Normal 2 2 50 6" xfId="22794"/>
    <cellStyle name="Normal 2 2 50 7" xfId="25396"/>
    <cellStyle name="Normal 2 2 50 8" xfId="29092"/>
    <cellStyle name="Normal 2 2 50 9" xfId="30692"/>
    <cellStyle name="Normal 2 2 50_Tabla M" xfId="37649"/>
    <cellStyle name="Normal 2 2 51" xfId="5940"/>
    <cellStyle name="Normal 2 2 51 10" xfId="35592"/>
    <cellStyle name="Normal 2 2 51 2" xfId="10539"/>
    <cellStyle name="Normal 2 2 51 3" xfId="13680"/>
    <cellStyle name="Normal 2 2 51 4" xfId="16775"/>
    <cellStyle name="Normal 2 2 51 5" xfId="19812"/>
    <cellStyle name="Normal 2 2 51 6" xfId="22795"/>
    <cellStyle name="Normal 2 2 51 7" xfId="25397"/>
    <cellStyle name="Normal 2 2 51 8" xfId="27963"/>
    <cellStyle name="Normal 2 2 51 9" xfId="29810"/>
    <cellStyle name="Normal 2 2 51_Tabla M" xfId="37650"/>
    <cellStyle name="Normal 2 2 52" xfId="5941"/>
    <cellStyle name="Normal 2 2 52 10" xfId="35207"/>
    <cellStyle name="Normal 2 2 52 2" xfId="10540"/>
    <cellStyle name="Normal 2 2 52 3" xfId="13681"/>
    <cellStyle name="Normal 2 2 52 4" xfId="16776"/>
    <cellStyle name="Normal 2 2 52 5" xfId="19813"/>
    <cellStyle name="Normal 2 2 52 6" xfId="22796"/>
    <cellStyle name="Normal 2 2 52 7" xfId="25398"/>
    <cellStyle name="Normal 2 2 52 8" xfId="32318"/>
    <cellStyle name="Normal 2 2 52 9" xfId="33756"/>
    <cellStyle name="Normal 2 2 52_Tabla M" xfId="37651"/>
    <cellStyle name="Normal 2 2 53" xfId="5942"/>
    <cellStyle name="Normal 2 2 53 10" xfId="34755"/>
    <cellStyle name="Normal 2 2 53 2" xfId="10541"/>
    <cellStyle name="Normal 2 2 53 3" xfId="13682"/>
    <cellStyle name="Normal 2 2 53 4" xfId="16777"/>
    <cellStyle name="Normal 2 2 53 5" xfId="19814"/>
    <cellStyle name="Normal 2 2 53 6" xfId="22797"/>
    <cellStyle name="Normal 2 2 53 7" xfId="25399"/>
    <cellStyle name="Normal 2 2 53 8" xfId="31365"/>
    <cellStyle name="Normal 2 2 53 9" xfId="32996"/>
    <cellStyle name="Normal 2 2 53_Tabla M" xfId="37652"/>
    <cellStyle name="Normal 2 2 54" xfId="5943"/>
    <cellStyle name="Normal 2 2 54 10" xfId="34305"/>
    <cellStyle name="Normal 2 2 54 2" xfId="10542"/>
    <cellStyle name="Normal 2 2 54 3" xfId="13683"/>
    <cellStyle name="Normal 2 2 54 4" xfId="16778"/>
    <cellStyle name="Normal 2 2 54 5" xfId="19815"/>
    <cellStyle name="Normal 2 2 54 6" xfId="22798"/>
    <cellStyle name="Normal 2 2 54 7" xfId="25400"/>
    <cellStyle name="Normal 2 2 54 8" xfId="30256"/>
    <cellStyle name="Normal 2 2 54 9" xfId="27027"/>
    <cellStyle name="Normal 2 2 54_Tabla M" xfId="37653"/>
    <cellStyle name="Normal 2 2 55" xfId="5944"/>
    <cellStyle name="Normal 2 2 55 10" xfId="32025"/>
    <cellStyle name="Normal 2 2 55 2" xfId="10543"/>
    <cellStyle name="Normal 2 2 55 3" xfId="13684"/>
    <cellStyle name="Normal 2 2 55 4" xfId="16779"/>
    <cellStyle name="Normal 2 2 55 5" xfId="19816"/>
    <cellStyle name="Normal 2 2 55 6" xfId="22799"/>
    <cellStyle name="Normal 2 2 55 7" xfId="25401"/>
    <cellStyle name="Normal 2 2 55 8" xfId="29091"/>
    <cellStyle name="Normal 2 2 55 9" xfId="31803"/>
    <cellStyle name="Normal 2 2 55_Tabla M" xfId="37654"/>
    <cellStyle name="Normal 2 2 56" xfId="5945"/>
    <cellStyle name="Normal 2 2 56 10" xfId="28571"/>
    <cellStyle name="Normal 2 2 56 2" xfId="10544"/>
    <cellStyle name="Normal 2 2 56 3" xfId="13685"/>
    <cellStyle name="Normal 2 2 56 4" xfId="16780"/>
    <cellStyle name="Normal 2 2 56 5" xfId="19817"/>
    <cellStyle name="Normal 2 2 56 6" xfId="22800"/>
    <cellStyle name="Normal 2 2 56 7" xfId="25402"/>
    <cellStyle name="Normal 2 2 56 8" xfId="27962"/>
    <cellStyle name="Normal 2 2 56 9" xfId="30940"/>
    <cellStyle name="Normal 2 2 56_Tabla M" xfId="37655"/>
    <cellStyle name="Normal 2 2 57" xfId="5946"/>
    <cellStyle name="Normal 2 2 57 10" xfId="27155"/>
    <cellStyle name="Normal 2 2 57 2" xfId="10545"/>
    <cellStyle name="Normal 2 2 57 3" xfId="13686"/>
    <cellStyle name="Normal 2 2 57 4" xfId="16781"/>
    <cellStyle name="Normal 2 2 57 5" xfId="19818"/>
    <cellStyle name="Normal 2 2 57 6" xfId="22801"/>
    <cellStyle name="Normal 2 2 57 7" xfId="25403"/>
    <cellStyle name="Normal 2 2 57 8" xfId="32317"/>
    <cellStyle name="Normal 2 2 57 9" xfId="33755"/>
    <cellStyle name="Normal 2 2 57_Tabla M" xfId="37656"/>
    <cellStyle name="Normal 2 2 58" xfId="5947"/>
    <cellStyle name="Normal 2 2 58 10" xfId="35683"/>
    <cellStyle name="Normal 2 2 58 2" xfId="10546"/>
    <cellStyle name="Normal 2 2 58 3" xfId="13687"/>
    <cellStyle name="Normal 2 2 58 4" xfId="16782"/>
    <cellStyle name="Normal 2 2 58 5" xfId="19819"/>
    <cellStyle name="Normal 2 2 58 6" xfId="22802"/>
    <cellStyle name="Normal 2 2 58 7" xfId="25404"/>
    <cellStyle name="Normal 2 2 58 8" xfId="31364"/>
    <cellStyle name="Normal 2 2 58 9" xfId="32995"/>
    <cellStyle name="Normal 2 2 58_Tabla M" xfId="37657"/>
    <cellStyle name="Normal 2 2 59" xfId="5948"/>
    <cellStyle name="Normal 2 2 59 10" xfId="35206"/>
    <cellStyle name="Normal 2 2 59 2" xfId="10547"/>
    <cellStyle name="Normal 2 2 59 3" xfId="13688"/>
    <cellStyle name="Normal 2 2 59 4" xfId="16783"/>
    <cellStyle name="Normal 2 2 59 5" xfId="19820"/>
    <cellStyle name="Normal 2 2 59 6" xfId="22803"/>
    <cellStyle name="Normal 2 2 59 7" xfId="25405"/>
    <cellStyle name="Normal 2 2 59 8" xfId="30255"/>
    <cellStyle name="Normal 2 2 59 9" xfId="27352"/>
    <cellStyle name="Normal 2 2 59_Tabla M" xfId="37658"/>
    <cellStyle name="Normal 2 2 6" xfId="5949"/>
    <cellStyle name="Normal 2 2 6 10" xfId="34754"/>
    <cellStyle name="Normal 2 2 6 2" xfId="10548"/>
    <cellStyle name="Normal 2 2 6 3" xfId="13689"/>
    <cellStyle name="Normal 2 2 6 4" xfId="16784"/>
    <cellStyle name="Normal 2 2 6 5" xfId="19821"/>
    <cellStyle name="Normal 2 2 6 6" xfId="22804"/>
    <cellStyle name="Normal 2 2 6 7" xfId="25406"/>
    <cellStyle name="Normal 2 2 6 8" xfId="29090"/>
    <cellStyle name="Normal 2 2 6 9" xfId="27241"/>
    <cellStyle name="Normal 2 2 6_Tabla M" xfId="37659"/>
    <cellStyle name="Normal 2 2 60" xfId="5950"/>
    <cellStyle name="Normal 2 2 60 10" xfId="34304"/>
    <cellStyle name="Normal 2 2 60 2" xfId="10549"/>
    <cellStyle name="Normal 2 2 60 3" xfId="13690"/>
    <cellStyle name="Normal 2 2 60 4" xfId="16785"/>
    <cellStyle name="Normal 2 2 60 5" xfId="19822"/>
    <cellStyle name="Normal 2 2 60 6" xfId="22805"/>
    <cellStyle name="Normal 2 2 60 7" xfId="25407"/>
    <cellStyle name="Normal 2 2 60 8" xfId="27961"/>
    <cellStyle name="Normal 2 2 60 9" xfId="25161"/>
    <cellStyle name="Normal 2 2 60_Tabla M" xfId="37660"/>
    <cellStyle name="Normal 2 2 61" xfId="5951"/>
    <cellStyle name="Normal 2 2 61 10" xfId="31044"/>
    <cellStyle name="Normal 2 2 61 2" xfId="10550"/>
    <cellStyle name="Normal 2 2 61 3" xfId="13691"/>
    <cellStyle name="Normal 2 2 61 4" xfId="16786"/>
    <cellStyle name="Normal 2 2 61 5" xfId="19823"/>
    <cellStyle name="Normal 2 2 61 6" xfId="22806"/>
    <cellStyle name="Normal 2 2 61 7" xfId="25408"/>
    <cellStyle name="Normal 2 2 61 8" xfId="32316"/>
    <cellStyle name="Normal 2 2 61 9" xfId="33754"/>
    <cellStyle name="Normal 2 2 61_Tabla M" xfId="37661"/>
    <cellStyle name="Normal 2 2 62" xfId="5952"/>
    <cellStyle name="Normal 2 2 62 10" xfId="19264"/>
    <cellStyle name="Normal 2 2 62 2" xfId="10551"/>
    <cellStyle name="Normal 2 2 62 3" xfId="13692"/>
    <cellStyle name="Normal 2 2 62 4" xfId="16787"/>
    <cellStyle name="Normal 2 2 62 5" xfId="19824"/>
    <cellStyle name="Normal 2 2 62 6" xfId="22807"/>
    <cellStyle name="Normal 2 2 62 7" xfId="25409"/>
    <cellStyle name="Normal 2 2 62 8" xfId="31363"/>
    <cellStyle name="Normal 2 2 62 9" xfId="32994"/>
    <cellStyle name="Normal 2 2 62_Tabla M" xfId="37662"/>
    <cellStyle name="Normal 2 2 63" xfId="5953"/>
    <cellStyle name="Normal 2 2 63 10" xfId="29905"/>
    <cellStyle name="Normal 2 2 63 2" xfId="10552"/>
    <cellStyle name="Normal 2 2 63 3" xfId="13693"/>
    <cellStyle name="Normal 2 2 63 4" xfId="16788"/>
    <cellStyle name="Normal 2 2 63 5" xfId="19825"/>
    <cellStyle name="Normal 2 2 63 6" xfId="22808"/>
    <cellStyle name="Normal 2 2 63 7" xfId="25410"/>
    <cellStyle name="Normal 2 2 63 8" xfId="30254"/>
    <cellStyle name="Normal 2 2 63 9" xfId="28501"/>
    <cellStyle name="Normal 2 2 63_Tabla M" xfId="37663"/>
    <cellStyle name="Normal 2 2 64" xfId="5954"/>
    <cellStyle name="Normal 2 2 64 10" xfId="35778"/>
    <cellStyle name="Normal 2 2 64 2" xfId="10553"/>
    <cellStyle name="Normal 2 2 64 3" xfId="13694"/>
    <cellStyle name="Normal 2 2 64 4" xfId="16789"/>
    <cellStyle name="Normal 2 2 64 5" xfId="19826"/>
    <cellStyle name="Normal 2 2 64 6" xfId="22809"/>
    <cellStyle name="Normal 2 2 64 7" xfId="25411"/>
    <cellStyle name="Normal 2 2 64 8" xfId="29089"/>
    <cellStyle name="Normal 2 2 64 9" xfId="28399"/>
    <cellStyle name="Normal 2 2 64_Tabla M" xfId="37664"/>
    <cellStyle name="Normal 2 2 65" xfId="5955"/>
    <cellStyle name="Normal 2 2 65 10" xfId="35205"/>
    <cellStyle name="Normal 2 2 65 2" xfId="10554"/>
    <cellStyle name="Normal 2 2 65 3" xfId="13695"/>
    <cellStyle name="Normal 2 2 65 4" xfId="16790"/>
    <cellStyle name="Normal 2 2 65 5" xfId="19827"/>
    <cellStyle name="Normal 2 2 65 6" xfId="22810"/>
    <cellStyle name="Normal 2 2 65 7" xfId="25412"/>
    <cellStyle name="Normal 2 2 65 8" xfId="27960"/>
    <cellStyle name="Normal 2 2 65 9" xfId="25162"/>
    <cellStyle name="Normal 2 2 65_Tabla M" xfId="37665"/>
    <cellStyle name="Normal 2 2 66" xfId="5956"/>
    <cellStyle name="Normal 2 2 66 10" xfId="34753"/>
    <cellStyle name="Normal 2 2 66 2" xfId="10555"/>
    <cellStyle name="Normal 2 2 66 3" xfId="13696"/>
    <cellStyle name="Normal 2 2 66 4" xfId="16791"/>
    <cellStyle name="Normal 2 2 66 5" xfId="19828"/>
    <cellStyle name="Normal 2 2 66 6" xfId="22811"/>
    <cellStyle name="Normal 2 2 66 7" xfId="25413"/>
    <cellStyle name="Normal 2 2 66 8" xfId="32315"/>
    <cellStyle name="Normal 2 2 66 9" xfId="33753"/>
    <cellStyle name="Normal 2 2 66_Tabla M" xfId="37666"/>
    <cellStyle name="Normal 2 2 67" xfId="5957"/>
    <cellStyle name="Normal 2 2 67 10" xfId="34303"/>
    <cellStyle name="Normal 2 2 67 2" xfId="10556"/>
    <cellStyle name="Normal 2 2 67 3" xfId="13697"/>
    <cellStyle name="Normal 2 2 67 4" xfId="16792"/>
    <cellStyle name="Normal 2 2 67 5" xfId="19829"/>
    <cellStyle name="Normal 2 2 67 6" xfId="22812"/>
    <cellStyle name="Normal 2 2 67 7" xfId="25414"/>
    <cellStyle name="Normal 2 2 67 8" xfId="31362"/>
    <cellStyle name="Normal 2 2 67 9" xfId="32993"/>
    <cellStyle name="Normal 2 2 67_Tabla M" xfId="37667"/>
    <cellStyle name="Normal 2 2 68" xfId="5958"/>
    <cellStyle name="Normal 2 2 68 10" xfId="24858"/>
    <cellStyle name="Normal 2 2 68 2" xfId="10557"/>
    <cellStyle name="Normal 2 2 68 3" xfId="13698"/>
    <cellStyle name="Normal 2 2 68 4" xfId="16793"/>
    <cellStyle name="Normal 2 2 68 5" xfId="19830"/>
    <cellStyle name="Normal 2 2 68 6" xfId="22813"/>
    <cellStyle name="Normal 2 2 68 7" xfId="25415"/>
    <cellStyle name="Normal 2 2 68 8" xfId="30253"/>
    <cellStyle name="Normal 2 2 68 9" xfId="29641"/>
    <cellStyle name="Normal 2 2 68_Tabla M" xfId="37668"/>
    <cellStyle name="Normal 2 2 69" xfId="5959"/>
    <cellStyle name="Normal 2 2 69 10" xfId="26942"/>
    <cellStyle name="Normal 2 2 69 2" xfId="10558"/>
    <cellStyle name="Normal 2 2 69 3" xfId="13699"/>
    <cellStyle name="Normal 2 2 69 4" xfId="16794"/>
    <cellStyle name="Normal 2 2 69 5" xfId="19831"/>
    <cellStyle name="Normal 2 2 69 6" xfId="22814"/>
    <cellStyle name="Normal 2 2 69 7" xfId="25416"/>
    <cellStyle name="Normal 2 2 69 8" xfId="29088"/>
    <cellStyle name="Normal 2 2 69 9" xfId="29535"/>
    <cellStyle name="Normal 2 2 69_Tabla M" xfId="37669"/>
    <cellStyle name="Normal 2 2 7" xfId="5960"/>
    <cellStyle name="Normal 2 2 7 10" xfId="33446"/>
    <cellStyle name="Normal 2 2 7 2" xfId="10559"/>
    <cellStyle name="Normal 2 2 7 3" xfId="13700"/>
    <cellStyle name="Normal 2 2 7 4" xfId="16795"/>
    <cellStyle name="Normal 2 2 7 5" xfId="19832"/>
    <cellStyle name="Normal 2 2 7 6" xfId="22815"/>
    <cellStyle name="Normal 2 2 7 7" xfId="25417"/>
    <cellStyle name="Normal 2 2 7 8" xfId="27959"/>
    <cellStyle name="Normal 2 2 7 9" xfId="27540"/>
    <cellStyle name="Normal 2 2 7_Tabla M" xfId="37670"/>
    <cellStyle name="Normal 2 2 70" xfId="5961"/>
    <cellStyle name="Normal 2 2 70 10" xfId="35870"/>
    <cellStyle name="Normal 2 2 70 2" xfId="10560"/>
    <cellStyle name="Normal 2 2 70 3" xfId="13701"/>
    <cellStyle name="Normal 2 2 70 4" xfId="16796"/>
    <cellStyle name="Normal 2 2 70 5" xfId="19833"/>
    <cellStyle name="Normal 2 2 70 6" xfId="22816"/>
    <cellStyle name="Normal 2 2 70 7" xfId="25418"/>
    <cellStyle name="Normal 2 2 70 8" xfId="32314"/>
    <cellStyle name="Normal 2 2 70 9" xfId="33752"/>
    <cellStyle name="Normal 2 2 70_Tabla M" xfId="37671"/>
    <cellStyle name="Normal 2 2 71" xfId="5962"/>
    <cellStyle name="Normal 2 2 71 10" xfId="35204"/>
    <cellStyle name="Normal 2 2 71 2" xfId="10561"/>
    <cellStyle name="Normal 2 2 71 3" xfId="13702"/>
    <cellStyle name="Normal 2 2 71 4" xfId="16797"/>
    <cellStyle name="Normal 2 2 71 5" xfId="19834"/>
    <cellStyle name="Normal 2 2 71 6" xfId="22817"/>
    <cellStyle name="Normal 2 2 71 7" xfId="25419"/>
    <cellStyle name="Normal 2 2 71 8" xfId="31361"/>
    <cellStyle name="Normal 2 2 71 9" xfId="32992"/>
    <cellStyle name="Normal 2 2 71_Tabla M" xfId="37672"/>
    <cellStyle name="Normal 2 2 72" xfId="5963"/>
    <cellStyle name="Normal 2 2 72 10" xfId="34752"/>
    <cellStyle name="Normal 2 2 72 2" xfId="10562"/>
    <cellStyle name="Normal 2 2 72 3" xfId="13703"/>
    <cellStyle name="Normal 2 2 72 4" xfId="16798"/>
    <cellStyle name="Normal 2 2 72 5" xfId="19835"/>
    <cellStyle name="Normal 2 2 72 6" xfId="22818"/>
    <cellStyle name="Normal 2 2 72 7" xfId="25420"/>
    <cellStyle name="Normal 2 2 72 8" xfId="30252"/>
    <cellStyle name="Normal 2 2 72 9" xfId="30792"/>
    <cellStyle name="Normal 2 2 72_Tabla M" xfId="37673"/>
    <cellStyle name="Normal 2 2 73" xfId="5964"/>
    <cellStyle name="Normal 2 2 73 10" xfId="34302"/>
    <cellStyle name="Normal 2 2 73 2" xfId="10563"/>
    <cellStyle name="Normal 2 2 73 3" xfId="13704"/>
    <cellStyle name="Normal 2 2 73 4" xfId="16799"/>
    <cellStyle name="Normal 2 2 73 5" xfId="19836"/>
    <cellStyle name="Normal 2 2 73 6" xfId="22819"/>
    <cellStyle name="Normal 2 2 73 7" xfId="25421"/>
    <cellStyle name="Normal 2 2 73 8" xfId="29087"/>
    <cellStyle name="Normal 2 2 73 9" xfId="30693"/>
    <cellStyle name="Normal 2 2 73_Tabla M" xfId="37674"/>
    <cellStyle name="Normal 2 2 74" xfId="5965"/>
    <cellStyle name="Normal 2 2 74 10" xfId="28389"/>
    <cellStyle name="Normal 2 2 74 2" xfId="10564"/>
    <cellStyle name="Normal 2 2 74 3" xfId="13705"/>
    <cellStyle name="Normal 2 2 74 4" xfId="16800"/>
    <cellStyle name="Normal 2 2 74 5" xfId="19837"/>
    <cellStyle name="Normal 2 2 74 6" xfId="22820"/>
    <cellStyle name="Normal 2 2 74 7" xfId="25422"/>
    <cellStyle name="Normal 2 2 74 8" xfId="27958"/>
    <cellStyle name="Normal 2 2 74 9" xfId="28672"/>
    <cellStyle name="Normal 2 2 74_Tabla M" xfId="37675"/>
    <cellStyle name="Normal 2 2 75" xfId="5966"/>
    <cellStyle name="Normal 2 2 75 10" xfId="33367"/>
    <cellStyle name="Normal 2 2 75 2" xfId="10565"/>
    <cellStyle name="Normal 2 2 75 3" xfId="13706"/>
    <cellStyle name="Normal 2 2 75 4" xfId="16801"/>
    <cellStyle name="Normal 2 2 75 5" xfId="19838"/>
    <cellStyle name="Normal 2 2 75 6" xfId="22821"/>
    <cellStyle name="Normal 2 2 75 7" xfId="25423"/>
    <cellStyle name="Normal 2 2 75 8" xfId="32313"/>
    <cellStyle name="Normal 2 2 75 9" xfId="33751"/>
    <cellStyle name="Normal 2 2 75_Tabla M" xfId="37676"/>
    <cellStyle name="Normal 2 2 76" xfId="5967"/>
    <cellStyle name="Normal 2 2 76 10" xfId="25431"/>
    <cellStyle name="Normal 2 2 76 2" xfId="10566"/>
    <cellStyle name="Normal 2 2 76 3" xfId="13707"/>
    <cellStyle name="Normal 2 2 76 4" xfId="16802"/>
    <cellStyle name="Normal 2 2 76 5" xfId="19839"/>
    <cellStyle name="Normal 2 2 76 6" xfId="22822"/>
    <cellStyle name="Normal 2 2 76 7" xfId="25424"/>
    <cellStyle name="Normal 2 2 76 8" xfId="31360"/>
    <cellStyle name="Normal 2 2 76 9" xfId="32991"/>
    <cellStyle name="Normal 2 2 76_Tabla M" xfId="37677"/>
    <cellStyle name="Normal 2 2 77" xfId="5968"/>
    <cellStyle name="Normal 2 2 77 10" xfId="35507"/>
    <cellStyle name="Normal 2 2 77 2" xfId="10567"/>
    <cellStyle name="Normal 2 2 77 3" xfId="13708"/>
    <cellStyle name="Normal 2 2 77 4" xfId="16803"/>
    <cellStyle name="Normal 2 2 77 5" xfId="19840"/>
    <cellStyle name="Normal 2 2 77 6" xfId="22823"/>
    <cellStyle name="Normal 2 2 77 7" xfId="25425"/>
    <cellStyle name="Normal 2 2 77 8" xfId="30251"/>
    <cellStyle name="Normal 2 2 77 9" xfId="27028"/>
    <cellStyle name="Normal 2 2 77_Tabla M" xfId="37678"/>
    <cellStyle name="Normal 2 2 78" xfId="5969"/>
    <cellStyle name="Normal 2 2 78 10" xfId="35203"/>
    <cellStyle name="Normal 2 2 78 2" xfId="10568"/>
    <cellStyle name="Normal 2 2 78 3" xfId="13709"/>
    <cellStyle name="Normal 2 2 78 4" xfId="16804"/>
    <cellStyle name="Normal 2 2 78 5" xfId="19841"/>
    <cellStyle name="Normal 2 2 78 6" xfId="22824"/>
    <cellStyle name="Normal 2 2 78 7" xfId="25426"/>
    <cellStyle name="Normal 2 2 78 8" xfId="29086"/>
    <cellStyle name="Normal 2 2 78 9" xfId="31804"/>
    <cellStyle name="Normal 2 2 78_Tabla M" xfId="37679"/>
    <cellStyle name="Normal 2 2 79" xfId="5970"/>
    <cellStyle name="Normal 2 2 79 10" xfId="34751"/>
    <cellStyle name="Normal 2 2 79 2" xfId="10569"/>
    <cellStyle name="Normal 2 2 79 3" xfId="13710"/>
    <cellStyle name="Normal 2 2 79 4" xfId="16805"/>
    <cellStyle name="Normal 2 2 79 5" xfId="19842"/>
    <cellStyle name="Normal 2 2 79 6" xfId="22825"/>
    <cellStyle name="Normal 2 2 79 7" xfId="25427"/>
    <cellStyle name="Normal 2 2 79 8" xfId="27957"/>
    <cellStyle name="Normal 2 2 79 9" xfId="29833"/>
    <cellStyle name="Normal 2 2 79_Tabla M" xfId="37680"/>
    <cellStyle name="Normal 2 2 8" xfId="5971"/>
    <cellStyle name="Normal 2 2 8 10" xfId="34301"/>
    <cellStyle name="Normal 2 2 8 2" xfId="10570"/>
    <cellStyle name="Normal 2 2 8 3" xfId="13711"/>
    <cellStyle name="Normal 2 2 8 4" xfId="16806"/>
    <cellStyle name="Normal 2 2 8 5" xfId="19843"/>
    <cellStyle name="Normal 2 2 8 6" xfId="22826"/>
    <cellStyle name="Normal 2 2 8 7" xfId="25428"/>
    <cellStyle name="Normal 2 2 8 8" xfId="32312"/>
    <cellStyle name="Normal 2 2 8 9" xfId="33750"/>
    <cellStyle name="Normal 2 2 8_Tabla M" xfId="37681"/>
    <cellStyle name="Normal 2 2 80" xfId="7870"/>
    <cellStyle name="Normal 2 2 81" xfId="10222"/>
    <cellStyle name="Normal 2 2 82" xfId="13363"/>
    <cellStyle name="Normal 2 2 83" xfId="16458"/>
    <cellStyle name="Normal 2 2 84" xfId="19495"/>
    <cellStyle name="Normal 2 2 85" xfId="22478"/>
    <cellStyle name="Normal 2 2 86" xfId="32645"/>
    <cellStyle name="Normal 2 2 87" xfId="34036"/>
    <cellStyle name="Normal 2 2 88" xfId="12932"/>
    <cellStyle name="Normal 2 2 89" xfId="2918"/>
    <cellStyle name="Normal 2 2 9" xfId="5972"/>
    <cellStyle name="Normal 2 2 9 10" xfId="27599"/>
    <cellStyle name="Normal 2 2 9 2" xfId="10571"/>
    <cellStyle name="Normal 2 2 9 3" xfId="13712"/>
    <cellStyle name="Normal 2 2 9 4" xfId="16807"/>
    <cellStyle name="Normal 2 2 9 5" xfId="19844"/>
    <cellStyle name="Normal 2 2 9 6" xfId="22827"/>
    <cellStyle name="Normal 2 2 9 7" xfId="25429"/>
    <cellStyle name="Normal 2 2 9 8" xfId="31359"/>
    <cellStyle name="Normal 2 2 9 9" xfId="32990"/>
    <cellStyle name="Normal 2 2 9_Tabla M" xfId="37682"/>
    <cellStyle name="Normal 2 2 90" xfId="39194"/>
    <cellStyle name="Normal 2 2 90 2" xfId="39236"/>
    <cellStyle name="Normal 2 2_Tabla M" xfId="36248"/>
    <cellStyle name="Normal 2 20" xfId="5973"/>
    <cellStyle name="Normal 2 21" xfId="5974"/>
    <cellStyle name="Normal 2 22" xfId="5975"/>
    <cellStyle name="Normal 2 22 10" xfId="5976"/>
    <cellStyle name="Normal 2 22 11" xfId="5977"/>
    <cellStyle name="Normal 2 22 12" xfId="5978"/>
    <cellStyle name="Normal 2 22 13" xfId="5979"/>
    <cellStyle name="Normal 2 22 14" xfId="5980"/>
    <cellStyle name="Normal 2 22 15" xfId="5981"/>
    <cellStyle name="Normal 2 22 16" xfId="5982"/>
    <cellStyle name="Normal 2 22 17" xfId="5983"/>
    <cellStyle name="Normal 2 22 18" xfId="5984"/>
    <cellStyle name="Normal 2 22 19" xfId="5985"/>
    <cellStyle name="Normal 2 22 2" xfId="5986"/>
    <cellStyle name="Normal 2 22 20" xfId="5987"/>
    <cellStyle name="Normal 2 22 21" xfId="5988"/>
    <cellStyle name="Normal 2 22 22" xfId="5989"/>
    <cellStyle name="Normal 2 22 23" xfId="5990"/>
    <cellStyle name="Normal 2 22 24" xfId="5991"/>
    <cellStyle name="Normal 2 22 25" xfId="5992"/>
    <cellStyle name="Normal 2 22 26" xfId="5993"/>
    <cellStyle name="Normal 2 22 27" xfId="5994"/>
    <cellStyle name="Normal 2 22 28" xfId="5995"/>
    <cellStyle name="Normal 2 22 29" xfId="5996"/>
    <cellStyle name="Normal 2 22 3" xfId="5997"/>
    <cellStyle name="Normal 2 22 30" xfId="5998"/>
    <cellStyle name="Normal 2 22 31" xfId="5999"/>
    <cellStyle name="Normal 2 22 32" xfId="6000"/>
    <cellStyle name="Normal 2 22 33" xfId="6001"/>
    <cellStyle name="Normal 2 22 34" xfId="6002"/>
    <cellStyle name="Normal 2 22 35" xfId="6003"/>
    <cellStyle name="Normal 2 22 36" xfId="6004"/>
    <cellStyle name="Normal 2 22 37" xfId="6005"/>
    <cellStyle name="Normal 2 22 38" xfId="6006"/>
    <cellStyle name="Normal 2 22 39" xfId="6007"/>
    <cellStyle name="Normal 2 22 4" xfId="6008"/>
    <cellStyle name="Normal 2 22 40" xfId="6009"/>
    <cellStyle name="Normal 2 22 41" xfId="6010"/>
    <cellStyle name="Normal 2 22 42" xfId="6011"/>
    <cellStyle name="Normal 2 22 43" xfId="6012"/>
    <cellStyle name="Normal 2 22 44" xfId="6013"/>
    <cellStyle name="Normal 2 22 45" xfId="6014"/>
    <cellStyle name="Normal 2 22 46" xfId="6015"/>
    <cellStyle name="Normal 2 22 47" xfId="6016"/>
    <cellStyle name="Normal 2 22 48" xfId="6017"/>
    <cellStyle name="Normal 2 22 49" xfId="6018"/>
    <cellStyle name="Normal 2 22 5" xfId="6019"/>
    <cellStyle name="Normal 2 22 50" xfId="6020"/>
    <cellStyle name="Normal 2 22 51" xfId="6021"/>
    <cellStyle name="Normal 2 22 52" xfId="6022"/>
    <cellStyle name="Normal 2 22 53" xfId="6023"/>
    <cellStyle name="Normal 2 22 54" xfId="6024"/>
    <cellStyle name="Normal 2 22 55" xfId="6025"/>
    <cellStyle name="Normal 2 22 56" xfId="6026"/>
    <cellStyle name="Normal 2 22 57" xfId="6027"/>
    <cellStyle name="Normal 2 22 58" xfId="10574"/>
    <cellStyle name="Normal 2 22 59" xfId="13715"/>
    <cellStyle name="Normal 2 22 6" xfId="6028"/>
    <cellStyle name="Normal 2 22 60" xfId="16810"/>
    <cellStyle name="Normal 2 22 61" xfId="19847"/>
    <cellStyle name="Normal 2 22 62" xfId="22830"/>
    <cellStyle name="Normal 2 22 63" xfId="25430"/>
    <cellStyle name="Normal 2 22 64" xfId="27956"/>
    <cellStyle name="Normal 2 22 65" xfId="30945"/>
    <cellStyle name="Normal 2 22 66" xfId="35593"/>
    <cellStyle name="Normal 2 22 7" xfId="6029"/>
    <cellStyle name="Normal 2 22 8" xfId="6030"/>
    <cellStyle name="Normal 2 22 9" xfId="6031"/>
    <cellStyle name="Normal 2 22_Tabla M" xfId="37683"/>
    <cellStyle name="Normal 2 23" xfId="6032"/>
    <cellStyle name="Normal 2 23 10" xfId="6033"/>
    <cellStyle name="Normal 2 23 11" xfId="6034"/>
    <cellStyle name="Normal 2 23 12" xfId="6035"/>
    <cellStyle name="Normal 2 23 13" xfId="6036"/>
    <cellStyle name="Normal 2 23 14" xfId="6037"/>
    <cellStyle name="Normal 2 23 15" xfId="6038"/>
    <cellStyle name="Normal 2 23 16" xfId="6039"/>
    <cellStyle name="Normal 2 23 17" xfId="6040"/>
    <cellStyle name="Normal 2 23 18" xfId="6041"/>
    <cellStyle name="Normal 2 23 19" xfId="6042"/>
    <cellStyle name="Normal 2 23 2" xfId="6043"/>
    <cellStyle name="Normal 2 23 20" xfId="6044"/>
    <cellStyle name="Normal 2 23 21" xfId="6045"/>
    <cellStyle name="Normal 2 23 22" xfId="6046"/>
    <cellStyle name="Normal 2 23 23" xfId="6047"/>
    <cellStyle name="Normal 2 23 24" xfId="6048"/>
    <cellStyle name="Normal 2 23 25" xfId="6049"/>
    <cellStyle name="Normal 2 23 26" xfId="6050"/>
    <cellStyle name="Normal 2 23 27" xfId="6051"/>
    <cellStyle name="Normal 2 23 28" xfId="6052"/>
    <cellStyle name="Normal 2 23 29" xfId="6053"/>
    <cellStyle name="Normal 2 23 3" xfId="6054"/>
    <cellStyle name="Normal 2 23 30" xfId="6055"/>
    <cellStyle name="Normal 2 23 31" xfId="6056"/>
    <cellStyle name="Normal 2 23 32" xfId="6057"/>
    <cellStyle name="Normal 2 23 33" xfId="6058"/>
    <cellStyle name="Normal 2 23 34" xfId="6059"/>
    <cellStyle name="Normal 2 23 35" xfId="6060"/>
    <cellStyle name="Normal 2 23 36" xfId="6061"/>
    <cellStyle name="Normal 2 23 37" xfId="6062"/>
    <cellStyle name="Normal 2 23 38" xfId="6063"/>
    <cellStyle name="Normal 2 23 39" xfId="6064"/>
    <cellStyle name="Normal 2 23 4" xfId="6065"/>
    <cellStyle name="Normal 2 23 40" xfId="6066"/>
    <cellStyle name="Normal 2 23 41" xfId="6067"/>
    <cellStyle name="Normal 2 23 42" xfId="6068"/>
    <cellStyle name="Normal 2 23 43" xfId="6069"/>
    <cellStyle name="Normal 2 23 44" xfId="6070"/>
    <cellStyle name="Normal 2 23 45" xfId="6071"/>
    <cellStyle name="Normal 2 23 46" xfId="6072"/>
    <cellStyle name="Normal 2 23 47" xfId="6073"/>
    <cellStyle name="Normal 2 23 48" xfId="6074"/>
    <cellStyle name="Normal 2 23 49" xfId="6075"/>
    <cellStyle name="Normal 2 23 5" xfId="6076"/>
    <cellStyle name="Normal 2 23 50" xfId="6077"/>
    <cellStyle name="Normal 2 23 51" xfId="6078"/>
    <cellStyle name="Normal 2 23 52" xfId="6079"/>
    <cellStyle name="Normal 2 23 53" xfId="6080"/>
    <cellStyle name="Normal 2 23 54" xfId="6081"/>
    <cellStyle name="Normal 2 23 55" xfId="6082"/>
    <cellStyle name="Normal 2 23 56" xfId="6083"/>
    <cellStyle name="Normal 2 23 57" xfId="6084"/>
    <cellStyle name="Normal 2 23 58" xfId="10631"/>
    <cellStyle name="Normal 2 23 59" xfId="13772"/>
    <cellStyle name="Normal 2 23 6" xfId="6085"/>
    <cellStyle name="Normal 2 23 60" xfId="16867"/>
    <cellStyle name="Normal 2 23 61" xfId="19904"/>
    <cellStyle name="Normal 2 23 62" xfId="22887"/>
    <cellStyle name="Normal 2 23 63" xfId="25463"/>
    <cellStyle name="Normal 2 23 64" xfId="31358"/>
    <cellStyle name="Normal 2 23 65" xfId="32989"/>
    <cellStyle name="Normal 2 23 66" xfId="35202"/>
    <cellStyle name="Normal 2 23 7" xfId="6086"/>
    <cellStyle name="Normal 2 23 8" xfId="6087"/>
    <cellStyle name="Normal 2 23 9" xfId="6088"/>
    <cellStyle name="Normal 2 23_Tabla M" xfId="37684"/>
    <cellStyle name="Normal 2 24" xfId="6089"/>
    <cellStyle name="Normal 2 25" xfId="6090"/>
    <cellStyle name="Normal 2 26" xfId="6091"/>
    <cellStyle name="Normal 2 27" xfId="6092"/>
    <cellStyle name="Normal 2 28" xfId="6093"/>
    <cellStyle name="Normal 2 29" xfId="6094"/>
    <cellStyle name="Normal 2 3" xfId="56"/>
    <cellStyle name="Normal 2 3 2" xfId="90"/>
    <cellStyle name="Normal 2 3 3" xfId="2917"/>
    <cellStyle name="Normal 2 30" xfId="6095"/>
    <cellStyle name="Normal 2 31" xfId="6096"/>
    <cellStyle name="Normal 2 32" xfId="6097"/>
    <cellStyle name="Normal 2 33" xfId="6098"/>
    <cellStyle name="Normal 2 34" xfId="6099"/>
    <cellStyle name="Normal 2 35" xfId="6100"/>
    <cellStyle name="Normal 2 36" xfId="6101"/>
    <cellStyle name="Normal 2 37" xfId="6102"/>
    <cellStyle name="Normal 2 38" xfId="6103"/>
    <cellStyle name="Normal 2 39" xfId="6104"/>
    <cellStyle name="Normal 2 4" xfId="57"/>
    <cellStyle name="Normal 2 4 2" xfId="91"/>
    <cellStyle name="Normal 2 4 2 2" xfId="6105"/>
    <cellStyle name="Normal 2 4 3" xfId="2919"/>
    <cellStyle name="Normal 2 40" xfId="6106"/>
    <cellStyle name="Normal 2 41" xfId="6107"/>
    <cellStyle name="Normal 2 42" xfId="6108"/>
    <cellStyle name="Normal 2 43" xfId="6109"/>
    <cellStyle name="Normal 2 44" xfId="6110"/>
    <cellStyle name="Normal 2 45" xfId="6111"/>
    <cellStyle name="Normal 2 46" xfId="6112"/>
    <cellStyle name="Normal 2 47" xfId="6113"/>
    <cellStyle name="Normal 2 48" xfId="6114"/>
    <cellStyle name="Normal 2 49" xfId="6115"/>
    <cellStyle name="Normal 2 5" xfId="106"/>
    <cellStyle name="Normal 2 5 2" xfId="6116"/>
    <cellStyle name="Normal 2 50" xfId="6117"/>
    <cellStyle name="Normal 2 51" xfId="6118"/>
    <cellStyle name="Normal 2 52" xfId="6119"/>
    <cellStyle name="Normal 2 53" xfId="6120"/>
    <cellStyle name="Normal 2 54" xfId="6121"/>
    <cellStyle name="Normal 2 55" xfId="6122"/>
    <cellStyle name="Normal 2 56" xfId="6123"/>
    <cellStyle name="Normal 2 57" xfId="6124"/>
    <cellStyle name="Normal 2 58" xfId="6125"/>
    <cellStyle name="Normal 2 59" xfId="6126"/>
    <cellStyle name="Normal 2 6" xfId="1611"/>
    <cellStyle name="Normal 2 6 2" xfId="6127"/>
    <cellStyle name="Normal 2 60" xfId="6128"/>
    <cellStyle name="Normal 2 61" xfId="6129"/>
    <cellStyle name="Normal 2 62" xfId="6130"/>
    <cellStyle name="Normal 2 63" xfId="6131"/>
    <cellStyle name="Normal 2 64" xfId="6132"/>
    <cellStyle name="Normal 2 65" xfId="6133"/>
    <cellStyle name="Normal 2 66" xfId="6134"/>
    <cellStyle name="Normal 2 67" xfId="6135"/>
    <cellStyle name="Normal 2 68" xfId="6136"/>
    <cellStyle name="Normal 2 69" xfId="6137"/>
    <cellStyle name="Normal 2 7" xfId="2653"/>
    <cellStyle name="Normal 2 70" xfId="6138"/>
    <cellStyle name="Normal 2 71" xfId="6139"/>
    <cellStyle name="Normal 2 72" xfId="6140"/>
    <cellStyle name="Normal 2 73" xfId="6141"/>
    <cellStyle name="Normal 2 74" xfId="6142"/>
    <cellStyle name="Normal 2 75" xfId="6143"/>
    <cellStyle name="Normal 2 76" xfId="6144"/>
    <cellStyle name="Normal 2 77" xfId="6145"/>
    <cellStyle name="Normal 2 78" xfId="6146"/>
    <cellStyle name="Normal 2 79" xfId="6147"/>
    <cellStyle name="Normal 2 8" xfId="6148"/>
    <cellStyle name="Normal 2 80" xfId="7536"/>
    <cellStyle name="Normal 2 81" xfId="10749"/>
    <cellStyle name="Normal 2 82" xfId="13890"/>
    <cellStyle name="Normal 2 83" xfId="16985"/>
    <cellStyle name="Normal 2 84" xfId="20022"/>
    <cellStyle name="Normal 2 85" xfId="23004"/>
    <cellStyle name="Normal 2 86" xfId="31764"/>
    <cellStyle name="Normal 2 87" xfId="33346"/>
    <cellStyle name="Normal 2 88" xfId="35457"/>
    <cellStyle name="Normal 2 89" xfId="39184"/>
    <cellStyle name="Normal 2 9" xfId="6149"/>
    <cellStyle name="Normal 2 90" xfId="39187"/>
    <cellStyle name="Normal 2 91" xfId="2910"/>
    <cellStyle name="Normal 2 92" xfId="39273"/>
    <cellStyle name="Normal 2 93" xfId="39280"/>
    <cellStyle name="Normal 2_Cuadros Inf  Económico S  Externo JUNIO-2008" xfId="1612"/>
    <cellStyle name="Normal 20" xfId="123"/>
    <cellStyle name="Normal 20 2" xfId="1613"/>
    <cellStyle name="Normal 20 2 2" xfId="39000"/>
    <cellStyle name="Normal 200" xfId="39175"/>
    <cellStyle name="Normal 201" xfId="39176"/>
    <cellStyle name="Normal 202" xfId="39177"/>
    <cellStyle name="Normal 203" xfId="2920"/>
    <cellStyle name="Normal 204" xfId="39185"/>
    <cellStyle name="Normal 205" xfId="39186"/>
    <cellStyle name="Normal 206" xfId="39178"/>
    <cellStyle name="Normal 207" xfId="39179"/>
    <cellStyle name="Normal 208" xfId="2909"/>
    <cellStyle name="Normal 209" xfId="39190"/>
    <cellStyle name="Normal 21" xfId="101"/>
    <cellStyle name="Normal 21 2" xfId="1614"/>
    <cellStyle name="Normal 21 2 2" xfId="39001"/>
    <cellStyle name="Normal 210" xfId="39196"/>
    <cellStyle name="Normal 210 2" xfId="39199"/>
    <cellStyle name="Normal 210 2 2" xfId="39261"/>
    <cellStyle name="Normal 210 2 3" xfId="39263"/>
    <cellStyle name="Normal 211" xfId="39198"/>
    <cellStyle name="Normal 211 2" xfId="39262"/>
    <cellStyle name="Normal 212" xfId="39181"/>
    <cellStyle name="Normal 213" xfId="39180"/>
    <cellStyle name="Normal 214" xfId="39201"/>
    <cellStyle name="Normal 215" xfId="39207"/>
    <cellStyle name="Normal 216" xfId="39213"/>
    <cellStyle name="Normal 217" xfId="39183"/>
    <cellStyle name="Normal 218" xfId="39182"/>
    <cellStyle name="Normal 219" xfId="39220"/>
    <cellStyle name="Normal 22" xfId="120"/>
    <cellStyle name="Normal 22 2" xfId="1615"/>
    <cellStyle name="Normal 22 2 2" xfId="39002"/>
    <cellStyle name="Normal 220" xfId="39224"/>
    <cellStyle name="Normal 221" xfId="39229"/>
    <cellStyle name="Normal 222" xfId="39230"/>
    <cellStyle name="Normal 223" xfId="39234"/>
    <cellStyle name="Normal 224" xfId="39235"/>
    <cellStyle name="Normal 224 2" xfId="39254"/>
    <cellStyle name="Normal 225" xfId="39240"/>
    <cellStyle name="Normal 226" xfId="39244"/>
    <cellStyle name="Normal 227" xfId="39247"/>
    <cellStyle name="Normal 228" xfId="39251"/>
    <cellStyle name="Normal 229" xfId="39260"/>
    <cellStyle name="Normal 23" xfId="133"/>
    <cellStyle name="Normal 23 2" xfId="1616"/>
    <cellStyle name="Normal 23 2 2" xfId="39003"/>
    <cellStyle name="Normal 230" xfId="39266"/>
    <cellStyle name="Normal 231" xfId="39270"/>
    <cellStyle name="Normal 232" xfId="39271"/>
    <cellStyle name="Normal 233" xfId="39274"/>
    <cellStyle name="Normal 234" xfId="39275"/>
    <cellStyle name="Normal 235" xfId="39279"/>
    <cellStyle name="Normal 236" xfId="39281"/>
    <cellStyle name="Normal 24" xfId="119"/>
    <cellStyle name="Normal 24 2" xfId="1617"/>
    <cellStyle name="Normal 24 2 2" xfId="39004"/>
    <cellStyle name="Normal 25" xfId="99"/>
    <cellStyle name="Normal 25 2" xfId="1618"/>
    <cellStyle name="Normal 25 2 2" xfId="39005"/>
    <cellStyle name="Normal 26" xfId="1619"/>
    <cellStyle name="Normal 26 2" xfId="39006"/>
    <cellStyle name="Normal 27" xfId="1620"/>
    <cellStyle name="Normal 27 2" xfId="39007"/>
    <cellStyle name="Normal 28" xfId="1621"/>
    <cellStyle name="Normal 28 2" xfId="39008"/>
    <cellStyle name="Normal 29" xfId="1622"/>
    <cellStyle name="Normal 29 2" xfId="2654"/>
    <cellStyle name="Normal 29 2 2" xfId="39009"/>
    <cellStyle name="Normal 3" xfId="58"/>
    <cellStyle name="Normal 3 2" xfId="59"/>
    <cellStyle name="Normal 3 2 2" xfId="35913"/>
    <cellStyle name="Normal 3 3" xfId="92"/>
    <cellStyle name="Normal 3 3 2" xfId="2916"/>
    <cellStyle name="Normal 3 4" xfId="1623"/>
    <cellStyle name="Normal 3 7" xfId="2908"/>
    <cellStyle name="Normal 3 7 10" xfId="39265"/>
    <cellStyle name="Normal 3 7 2" xfId="39191"/>
    <cellStyle name="Normal 3 7 3" xfId="39192"/>
    <cellStyle name="Normal 3 7 4" xfId="39206"/>
    <cellStyle name="Normal 3 7 5" xfId="39211"/>
    <cellStyle name="Normal 3 7 6" xfId="39219"/>
    <cellStyle name="Normal 3 7 7" xfId="39225"/>
    <cellStyle name="Normal 3 7 8" xfId="39239"/>
    <cellStyle name="Normal 3 7 9" xfId="39246"/>
    <cellStyle name="Normal 30" xfId="1624"/>
    <cellStyle name="Normal 30 2" xfId="39010"/>
    <cellStyle name="Normal 31" xfId="1625"/>
    <cellStyle name="Normal 31 2" xfId="39011"/>
    <cellStyle name="Normal 32" xfId="1626"/>
    <cellStyle name="Normal 32 2" xfId="39012"/>
    <cellStyle name="Normal 33" xfId="1627"/>
    <cellStyle name="Normal 33 2" xfId="39013"/>
    <cellStyle name="Normal 34" xfId="1628"/>
    <cellStyle name="Normal 34 2" xfId="39014"/>
    <cellStyle name="Normal 35" xfId="1629"/>
    <cellStyle name="Normal 35 2" xfId="39015"/>
    <cellStyle name="Normal 36" xfId="1630"/>
    <cellStyle name="Normal 36 2" xfId="39016"/>
    <cellStyle name="Normal 37" xfId="1631"/>
    <cellStyle name="Normal 37 2" xfId="39017"/>
    <cellStyle name="Normal 38" xfId="1632"/>
    <cellStyle name="Normal 38 2" xfId="39018"/>
    <cellStyle name="Normal 39" xfId="1633"/>
    <cellStyle name="Normal 39 2" xfId="39019"/>
    <cellStyle name="Normal 4" xfId="60"/>
    <cellStyle name="Normal 4 2" xfId="93"/>
    <cellStyle name="Normal 4 2 2" xfId="2914"/>
    <cellStyle name="Normal 4 3" xfId="1634"/>
    <cellStyle name="Normal 40" xfId="1635"/>
    <cellStyle name="Normal 40 2" xfId="39020"/>
    <cellStyle name="Normal 41" xfId="1636"/>
    <cellStyle name="Normal 41 2" xfId="39021"/>
    <cellStyle name="Normal 42" xfId="1637"/>
    <cellStyle name="Normal 42 2" xfId="39022"/>
    <cellStyle name="Normal 43" xfId="1638"/>
    <cellStyle name="Normal 43 2" xfId="39023"/>
    <cellStyle name="Normal 44" xfId="1639"/>
    <cellStyle name="Normal 44 2" xfId="39024"/>
    <cellStyle name="Normal 45" xfId="1640"/>
    <cellStyle name="Normal 45 2" xfId="39025"/>
    <cellStyle name="Normal 46" xfId="1641"/>
    <cellStyle name="Normal 46 10" xfId="6150"/>
    <cellStyle name="Normal 46 10 10" xfId="34750"/>
    <cellStyle name="Normal 46 10 2" xfId="10750"/>
    <cellStyle name="Normal 46 10 3" xfId="13891"/>
    <cellStyle name="Normal 46 10 4" xfId="16986"/>
    <cellStyle name="Normal 46 10 5" xfId="20024"/>
    <cellStyle name="Normal 46 10 6" xfId="23005"/>
    <cellStyle name="Normal 46 10 7" xfId="25500"/>
    <cellStyle name="Normal 46 10 8" xfId="31357"/>
    <cellStyle name="Normal 46 10 9" xfId="32988"/>
    <cellStyle name="Normal 46 10_Tabla M" xfId="37685"/>
    <cellStyle name="Normal 46 11" xfId="6151"/>
    <cellStyle name="Normal 46 11 10" xfId="34300"/>
    <cellStyle name="Normal 46 11 2" xfId="10751"/>
    <cellStyle name="Normal 46 11 3" xfId="13892"/>
    <cellStyle name="Normal 46 11 4" xfId="16987"/>
    <cellStyle name="Normal 46 11 5" xfId="20025"/>
    <cellStyle name="Normal 46 11 6" xfId="23006"/>
    <cellStyle name="Normal 46 11 7" xfId="25501"/>
    <cellStyle name="Normal 46 11 8" xfId="30250"/>
    <cellStyle name="Normal 46 11 9" xfId="28499"/>
    <cellStyle name="Normal 46 11_Tabla M" xfId="37686"/>
    <cellStyle name="Normal 46 12" xfId="6152"/>
    <cellStyle name="Normal 46 12 10" xfId="31067"/>
    <cellStyle name="Normal 46 12 2" xfId="10752"/>
    <cellStyle name="Normal 46 12 3" xfId="13893"/>
    <cellStyle name="Normal 46 12 4" xfId="16988"/>
    <cellStyle name="Normal 46 12 5" xfId="20026"/>
    <cellStyle name="Normal 46 12 6" xfId="23007"/>
    <cellStyle name="Normal 46 12 7" xfId="25502"/>
    <cellStyle name="Normal 46 12 8" xfId="29085"/>
    <cellStyle name="Normal 46 12 9" xfId="28400"/>
    <cellStyle name="Normal 46 12_Tabla M" xfId="37687"/>
    <cellStyle name="Normal 46 13" xfId="6153"/>
    <cellStyle name="Normal 46 13 10" xfId="27435"/>
    <cellStyle name="Normal 46 13 2" xfId="10753"/>
    <cellStyle name="Normal 46 13 3" xfId="13894"/>
    <cellStyle name="Normal 46 13 4" xfId="16989"/>
    <cellStyle name="Normal 46 13 5" xfId="20027"/>
    <cellStyle name="Normal 46 13 6" xfId="23008"/>
    <cellStyle name="Normal 46 13 7" xfId="25503"/>
    <cellStyle name="Normal 46 13 8" xfId="27955"/>
    <cellStyle name="Normal 46 13 9" xfId="31932"/>
    <cellStyle name="Normal 46 13_Tabla M" xfId="37688"/>
    <cellStyle name="Normal 46 14" xfId="6154"/>
    <cellStyle name="Normal 46 14 10" xfId="27113"/>
    <cellStyle name="Normal 46 14 2" xfId="10754"/>
    <cellStyle name="Normal 46 14 3" xfId="13895"/>
    <cellStyle name="Normal 46 14 4" xfId="16990"/>
    <cellStyle name="Normal 46 14 5" xfId="20028"/>
    <cellStyle name="Normal 46 14 6" xfId="23009"/>
    <cellStyle name="Normal 46 14 7" xfId="25504"/>
    <cellStyle name="Normal 46 14 8" xfId="32311"/>
    <cellStyle name="Normal 46 14 9" xfId="33749"/>
    <cellStyle name="Normal 46 14_Tabla M" xfId="37689"/>
    <cellStyle name="Normal 46 15" xfId="6155"/>
    <cellStyle name="Normal 46 15 10" xfId="35684"/>
    <cellStyle name="Normal 46 15 2" xfId="10755"/>
    <cellStyle name="Normal 46 15 3" xfId="13896"/>
    <cellStyle name="Normal 46 15 4" xfId="16991"/>
    <cellStyle name="Normal 46 15 5" xfId="20029"/>
    <cellStyle name="Normal 46 15 6" xfId="23010"/>
    <cellStyle name="Normal 46 15 7" xfId="25505"/>
    <cellStyle name="Normal 46 15 8" xfId="31356"/>
    <cellStyle name="Normal 46 15 9" xfId="32987"/>
    <cellStyle name="Normal 46 15_Tabla M" xfId="37690"/>
    <cellStyle name="Normal 46 16" xfId="6156"/>
    <cellStyle name="Normal 46 16 10" xfId="35201"/>
    <cellStyle name="Normal 46 16 2" xfId="10756"/>
    <cellStyle name="Normal 46 16 3" xfId="13897"/>
    <cellStyle name="Normal 46 16 4" xfId="16992"/>
    <cellStyle name="Normal 46 16 5" xfId="20030"/>
    <cellStyle name="Normal 46 16 6" xfId="23011"/>
    <cellStyle name="Normal 46 16 7" xfId="25506"/>
    <cellStyle name="Normal 46 16 8" xfId="30249"/>
    <cellStyle name="Normal 46 16 9" xfId="29638"/>
    <cellStyle name="Normal 46 16_Tabla M" xfId="37691"/>
    <cellStyle name="Normal 46 17" xfId="6157"/>
    <cellStyle name="Normal 46 17 10" xfId="34749"/>
    <cellStyle name="Normal 46 17 2" xfId="10757"/>
    <cellStyle name="Normal 46 17 3" xfId="13898"/>
    <cellStyle name="Normal 46 17 4" xfId="16993"/>
    <cellStyle name="Normal 46 17 5" xfId="20031"/>
    <cellStyle name="Normal 46 17 6" xfId="23012"/>
    <cellStyle name="Normal 46 17 7" xfId="25507"/>
    <cellStyle name="Normal 46 17 8" xfId="29084"/>
    <cellStyle name="Normal 46 17 9" xfId="29536"/>
    <cellStyle name="Normal 46 17_Tabla M" xfId="37692"/>
    <cellStyle name="Normal 46 18" xfId="6158"/>
    <cellStyle name="Normal 46 18 10" xfId="34299"/>
    <cellStyle name="Normal 46 18 2" xfId="10758"/>
    <cellStyle name="Normal 46 18 3" xfId="13899"/>
    <cellStyle name="Normal 46 18 4" xfId="16994"/>
    <cellStyle name="Normal 46 18 5" xfId="20032"/>
    <cellStyle name="Normal 46 18 6" xfId="23013"/>
    <cellStyle name="Normal 46 18 7" xfId="25508"/>
    <cellStyle name="Normal 46 18 8" xfId="27954"/>
    <cellStyle name="Normal 46 18 9" xfId="27541"/>
    <cellStyle name="Normal 46 18_Tabla M" xfId="37693"/>
    <cellStyle name="Normal 46 19" xfId="6159"/>
    <cellStyle name="Normal 46 19 10" xfId="31992"/>
    <cellStyle name="Normal 46 19 2" xfId="10759"/>
    <cellStyle name="Normal 46 19 3" xfId="13900"/>
    <cellStyle name="Normal 46 19 4" xfId="16995"/>
    <cellStyle name="Normal 46 19 5" xfId="20033"/>
    <cellStyle name="Normal 46 19 6" xfId="23014"/>
    <cellStyle name="Normal 46 19 7" xfId="25509"/>
    <cellStyle name="Normal 46 19 8" xfId="32310"/>
    <cellStyle name="Normal 46 19 9" xfId="33748"/>
    <cellStyle name="Normal 46 19_Tabla M" xfId="37694"/>
    <cellStyle name="Normal 46 2" xfId="6160"/>
    <cellStyle name="Normal 46 2 10" xfId="19208"/>
    <cellStyle name="Normal 46 2 2" xfId="10760"/>
    <cellStyle name="Normal 46 2 3" xfId="13901"/>
    <cellStyle name="Normal 46 2 4" xfId="16996"/>
    <cellStyle name="Normal 46 2 5" xfId="20034"/>
    <cellStyle name="Normal 46 2 6" xfId="23015"/>
    <cellStyle name="Normal 46 2 7" xfId="25510"/>
    <cellStyle name="Normal 46 2 8" xfId="31355"/>
    <cellStyle name="Normal 46 2 9" xfId="32986"/>
    <cellStyle name="Normal 46 2_Tabla M" xfId="37695"/>
    <cellStyle name="Normal 46 20" xfId="6161"/>
    <cellStyle name="Normal 46 20 10" xfId="28753"/>
    <cellStyle name="Normal 46 20 2" xfId="10761"/>
    <cellStyle name="Normal 46 20 3" xfId="13902"/>
    <cellStyle name="Normal 46 20 4" xfId="16997"/>
    <cellStyle name="Normal 46 20 5" xfId="20035"/>
    <cellStyle name="Normal 46 20 6" xfId="23016"/>
    <cellStyle name="Normal 46 20 7" xfId="25511"/>
    <cellStyle name="Normal 46 20 8" xfId="30248"/>
    <cellStyle name="Normal 46 20 9" xfId="30788"/>
    <cellStyle name="Normal 46 20_Tabla M" xfId="37696"/>
    <cellStyle name="Normal 46 21" xfId="6162"/>
    <cellStyle name="Normal 46 21 10" xfId="35779"/>
    <cellStyle name="Normal 46 21 2" xfId="10762"/>
    <cellStyle name="Normal 46 21 3" xfId="13903"/>
    <cellStyle name="Normal 46 21 4" xfId="16998"/>
    <cellStyle name="Normal 46 21 5" xfId="20036"/>
    <cellStyle name="Normal 46 21 6" xfId="23017"/>
    <cellStyle name="Normal 46 21 7" xfId="25512"/>
    <cellStyle name="Normal 46 21 8" xfId="29083"/>
    <cellStyle name="Normal 46 21 9" xfId="30694"/>
    <cellStyle name="Normal 46 21_Tabla M" xfId="37697"/>
    <cellStyle name="Normal 46 22" xfId="6163"/>
    <cellStyle name="Normal 46 22 10" xfId="35200"/>
    <cellStyle name="Normal 46 22 2" xfId="10763"/>
    <cellStyle name="Normal 46 22 3" xfId="13904"/>
    <cellStyle name="Normal 46 22 4" xfId="16999"/>
    <cellStyle name="Normal 46 22 5" xfId="20037"/>
    <cellStyle name="Normal 46 22 6" xfId="23018"/>
    <cellStyle name="Normal 46 22 7" xfId="25513"/>
    <cellStyle name="Normal 46 22 8" xfId="27953"/>
    <cellStyle name="Normal 46 22 9" xfId="28673"/>
    <cellStyle name="Normal 46 22_Tabla M" xfId="37698"/>
    <cellStyle name="Normal 46 23" xfId="6164"/>
    <cellStyle name="Normal 46 23 10" xfId="34748"/>
    <cellStyle name="Normal 46 23 2" xfId="10764"/>
    <cellStyle name="Normal 46 23 3" xfId="13905"/>
    <cellStyle name="Normal 46 23 4" xfId="17000"/>
    <cellStyle name="Normal 46 23 5" xfId="20038"/>
    <cellStyle name="Normal 46 23 6" xfId="23019"/>
    <cellStyle name="Normal 46 23 7" xfId="25514"/>
    <cellStyle name="Normal 46 23 8" xfId="32309"/>
    <cellStyle name="Normal 46 23 9" xfId="33747"/>
    <cellStyle name="Normal 46 23_Tabla M" xfId="37699"/>
    <cellStyle name="Normal 46 24" xfId="6165"/>
    <cellStyle name="Normal 46 24 10" xfId="34298"/>
    <cellStyle name="Normal 46 24 2" xfId="10765"/>
    <cellStyle name="Normal 46 24 3" xfId="13906"/>
    <cellStyle name="Normal 46 24 4" xfId="17001"/>
    <cellStyle name="Normal 46 24 5" xfId="20039"/>
    <cellStyle name="Normal 46 24 6" xfId="23020"/>
    <cellStyle name="Normal 46 24 7" xfId="25515"/>
    <cellStyle name="Normal 46 24 8" xfId="31354"/>
    <cellStyle name="Normal 46 24 9" xfId="32985"/>
    <cellStyle name="Normal 46 24_Tabla M" xfId="37700"/>
    <cellStyle name="Normal 46 25" xfId="6166"/>
    <cellStyle name="Normal 46 25 10" xfId="24859"/>
    <cellStyle name="Normal 46 25 2" xfId="10766"/>
    <cellStyle name="Normal 46 25 3" xfId="13907"/>
    <cellStyle name="Normal 46 25 4" xfId="17002"/>
    <cellStyle name="Normal 46 25 5" xfId="20040"/>
    <cellStyle name="Normal 46 25 6" xfId="23021"/>
    <cellStyle name="Normal 46 25 7" xfId="25516"/>
    <cellStyle name="Normal 46 25 8" xfId="30247"/>
    <cellStyle name="Normal 46 25 9" xfId="27031"/>
    <cellStyle name="Normal 46 25_Tabla M" xfId="37701"/>
    <cellStyle name="Normal 46 26" xfId="6167"/>
    <cellStyle name="Normal 46 26 10" xfId="30938"/>
    <cellStyle name="Normal 46 26 2" xfId="10767"/>
    <cellStyle name="Normal 46 26 3" xfId="13908"/>
    <cellStyle name="Normal 46 26 4" xfId="17003"/>
    <cellStyle name="Normal 46 26 5" xfId="20041"/>
    <cellStyle name="Normal 46 26 6" xfId="23022"/>
    <cellStyle name="Normal 46 26 7" xfId="25517"/>
    <cellStyle name="Normal 46 26 8" xfId="29082"/>
    <cellStyle name="Normal 46 26 9" xfId="31805"/>
    <cellStyle name="Normal 46 26_Tabla M" xfId="37702"/>
    <cellStyle name="Normal 46 27" xfId="6168"/>
    <cellStyle name="Normal 46 27 10" xfId="33447"/>
    <cellStyle name="Normal 46 27 2" xfId="10768"/>
    <cellStyle name="Normal 46 27 3" xfId="13909"/>
    <cellStyle name="Normal 46 27 4" xfId="17004"/>
    <cellStyle name="Normal 46 27 5" xfId="20042"/>
    <cellStyle name="Normal 46 27 6" xfId="23023"/>
    <cellStyle name="Normal 46 27 7" xfId="25518"/>
    <cellStyle name="Normal 46 27 8" xfId="27952"/>
    <cellStyle name="Normal 46 27 9" xfId="29834"/>
    <cellStyle name="Normal 46 27_Tabla M" xfId="37703"/>
    <cellStyle name="Normal 46 28" xfId="6169"/>
    <cellStyle name="Normal 46 28 10" xfId="35871"/>
    <cellStyle name="Normal 46 28 2" xfId="10769"/>
    <cellStyle name="Normal 46 28 3" xfId="13910"/>
    <cellStyle name="Normal 46 28 4" xfId="17005"/>
    <cellStyle name="Normal 46 28 5" xfId="20043"/>
    <cellStyle name="Normal 46 28 6" xfId="23024"/>
    <cellStyle name="Normal 46 28 7" xfId="25519"/>
    <cellStyle name="Normal 46 28 8" xfId="32308"/>
    <cellStyle name="Normal 46 28 9" xfId="33746"/>
    <cellStyle name="Normal 46 28_Tabla M" xfId="37704"/>
    <cellStyle name="Normal 46 29" xfId="6170"/>
    <cellStyle name="Normal 46 29 10" xfId="35199"/>
    <cellStyle name="Normal 46 29 2" xfId="10770"/>
    <cellStyle name="Normal 46 29 3" xfId="13911"/>
    <cellStyle name="Normal 46 29 4" xfId="17006"/>
    <cellStyle name="Normal 46 29 5" xfId="20044"/>
    <cellStyle name="Normal 46 29 6" xfId="23025"/>
    <cellStyle name="Normal 46 29 7" xfId="25520"/>
    <cellStyle name="Normal 46 29 8" xfId="31353"/>
    <cellStyle name="Normal 46 29 9" xfId="32984"/>
    <cellStyle name="Normal 46 29_Tabla M" xfId="37705"/>
    <cellStyle name="Normal 46 3" xfId="6171"/>
    <cellStyle name="Normal 46 3 10" xfId="34747"/>
    <cellStyle name="Normal 46 3 2" xfId="10771"/>
    <cellStyle name="Normal 46 3 3" xfId="13912"/>
    <cellStyle name="Normal 46 3 4" xfId="17007"/>
    <cellStyle name="Normal 46 3 5" xfId="20045"/>
    <cellStyle name="Normal 46 3 6" xfId="23026"/>
    <cellStyle name="Normal 46 3 7" xfId="25521"/>
    <cellStyle name="Normal 46 3 8" xfId="30246"/>
    <cellStyle name="Normal 46 3 9" xfId="27348"/>
    <cellStyle name="Normal 46 3_Tabla M" xfId="37706"/>
    <cellStyle name="Normal 46 30" xfId="6172"/>
    <cellStyle name="Normal 46 30 10" xfId="34297"/>
    <cellStyle name="Normal 46 30 2" xfId="10772"/>
    <cellStyle name="Normal 46 30 3" xfId="13913"/>
    <cellStyle name="Normal 46 30 4" xfId="17008"/>
    <cellStyle name="Normal 46 30 5" xfId="20046"/>
    <cellStyle name="Normal 46 30 6" xfId="23027"/>
    <cellStyle name="Normal 46 30 7" xfId="25522"/>
    <cellStyle name="Normal 46 30 8" xfId="29081"/>
    <cellStyle name="Normal 46 30 9" xfId="27242"/>
    <cellStyle name="Normal 46 30_Tabla M" xfId="37707"/>
    <cellStyle name="Normal 46 31" xfId="6173"/>
    <cellStyle name="Normal 46 31 10" xfId="29521"/>
    <cellStyle name="Normal 46 31 2" xfId="10773"/>
    <cellStyle name="Normal 46 31 3" xfId="13914"/>
    <cellStyle name="Normal 46 31 4" xfId="17009"/>
    <cellStyle name="Normal 46 31 5" xfId="20047"/>
    <cellStyle name="Normal 46 31 6" xfId="23028"/>
    <cellStyle name="Normal 46 31 7" xfId="25523"/>
    <cellStyle name="Normal 46 31 8" xfId="27951"/>
    <cellStyle name="Normal 46 31 9" xfId="30946"/>
    <cellStyle name="Normal 46 31_Tabla M" xfId="37708"/>
    <cellStyle name="Normal 46 32" xfId="6174"/>
    <cellStyle name="Normal 46 32 10" xfId="33368"/>
    <cellStyle name="Normal 46 32 2" xfId="10774"/>
    <cellStyle name="Normal 46 32 3" xfId="13915"/>
    <cellStyle name="Normal 46 32 4" xfId="17010"/>
    <cellStyle name="Normal 46 32 5" xfId="20048"/>
    <cellStyle name="Normal 46 32 6" xfId="23029"/>
    <cellStyle name="Normal 46 32 7" xfId="25524"/>
    <cellStyle name="Normal 46 32 8" xfId="32307"/>
    <cellStyle name="Normal 46 32 9" xfId="33745"/>
    <cellStyle name="Normal 46 32_Tabla M" xfId="37709"/>
    <cellStyle name="Normal 46 33" xfId="6175"/>
    <cellStyle name="Normal 46 33 10" xfId="28769"/>
    <cellStyle name="Normal 46 33 2" xfId="10775"/>
    <cellStyle name="Normal 46 33 3" xfId="13916"/>
    <cellStyle name="Normal 46 33 4" xfId="17011"/>
    <cellStyle name="Normal 46 33 5" xfId="20049"/>
    <cellStyle name="Normal 46 33 6" xfId="23030"/>
    <cellStyle name="Normal 46 33 7" xfId="25525"/>
    <cellStyle name="Normal 46 33 8" xfId="31352"/>
    <cellStyle name="Normal 46 33 9" xfId="32983"/>
    <cellStyle name="Normal 46 33_Tabla M" xfId="37710"/>
    <cellStyle name="Normal 46 34" xfId="6176"/>
    <cellStyle name="Normal 46 34 10" xfId="35508"/>
    <cellStyle name="Normal 46 34 2" xfId="10776"/>
    <cellStyle name="Normal 46 34 3" xfId="13917"/>
    <cellStyle name="Normal 46 34 4" xfId="17012"/>
    <cellStyle name="Normal 46 34 5" xfId="20050"/>
    <cellStyle name="Normal 46 34 6" xfId="23031"/>
    <cellStyle name="Normal 46 34 7" xfId="25526"/>
    <cellStyle name="Normal 46 34 8" xfId="30245"/>
    <cellStyle name="Normal 46 34 9" xfId="28498"/>
    <cellStyle name="Normal 46 34_Tabla M" xfId="37711"/>
    <cellStyle name="Normal 46 35" xfId="6177"/>
    <cellStyle name="Normal 46 35 10" xfId="35198"/>
    <cellStyle name="Normal 46 35 2" xfId="10777"/>
    <cellStyle name="Normal 46 35 3" xfId="13918"/>
    <cellStyle name="Normal 46 35 4" xfId="17013"/>
    <cellStyle name="Normal 46 35 5" xfId="20051"/>
    <cellStyle name="Normal 46 35 6" xfId="23032"/>
    <cellStyle name="Normal 46 35 7" xfId="25527"/>
    <cellStyle name="Normal 46 35 8" xfId="29080"/>
    <cellStyle name="Normal 46 35 9" xfId="28401"/>
    <cellStyle name="Normal 46 35_Tabla M" xfId="37712"/>
    <cellStyle name="Normal 46 36" xfId="6178"/>
    <cellStyle name="Normal 46 36 10" xfId="34746"/>
    <cellStyle name="Normal 46 36 2" xfId="10778"/>
    <cellStyle name="Normal 46 36 3" xfId="13919"/>
    <cellStyle name="Normal 46 36 4" xfId="17014"/>
    <cellStyle name="Normal 46 36 5" xfId="20052"/>
    <cellStyle name="Normal 46 36 6" xfId="23033"/>
    <cellStyle name="Normal 46 36 7" xfId="25528"/>
    <cellStyle name="Normal 46 36 8" xfId="27950"/>
    <cellStyle name="Normal 46 36 9" xfId="31933"/>
    <cellStyle name="Normal 46 36_Tabla M" xfId="37713"/>
    <cellStyle name="Normal 46 37" xfId="6179"/>
    <cellStyle name="Normal 46 37 10" xfId="34296"/>
    <cellStyle name="Normal 46 37 2" xfId="10779"/>
    <cellStyle name="Normal 46 37 3" xfId="13920"/>
    <cellStyle name="Normal 46 37 4" xfId="17015"/>
    <cellStyle name="Normal 46 37 5" xfId="20053"/>
    <cellStyle name="Normal 46 37 6" xfId="23034"/>
    <cellStyle name="Normal 46 37 7" xfId="25529"/>
    <cellStyle name="Normal 46 37 8" xfId="32306"/>
    <cellStyle name="Normal 46 37 9" xfId="33744"/>
    <cellStyle name="Normal 46 37_Tabla M" xfId="37714"/>
    <cellStyle name="Normal 46 38" xfId="6180"/>
    <cellStyle name="Normal 46 38 10" xfId="28733"/>
    <cellStyle name="Normal 46 38 2" xfId="10780"/>
    <cellStyle name="Normal 46 38 3" xfId="13921"/>
    <cellStyle name="Normal 46 38 4" xfId="17016"/>
    <cellStyle name="Normal 46 38 5" xfId="20054"/>
    <cellStyle name="Normal 46 38 6" xfId="23035"/>
    <cellStyle name="Normal 46 38 7" xfId="25530"/>
    <cellStyle name="Normal 46 38 8" xfId="31351"/>
    <cellStyle name="Normal 46 38 9" xfId="32982"/>
    <cellStyle name="Normal 46 38_Tabla M" xfId="37715"/>
    <cellStyle name="Normal 46 39" xfId="39026"/>
    <cellStyle name="Normal 46 4" xfId="6181"/>
    <cellStyle name="Normal 46 4 10" xfId="29942"/>
    <cellStyle name="Normal 46 4 2" xfId="10781"/>
    <cellStyle name="Normal 46 4 3" xfId="13922"/>
    <cellStyle name="Normal 46 4 4" xfId="17017"/>
    <cellStyle name="Normal 46 4 5" xfId="20055"/>
    <cellStyle name="Normal 46 4 6" xfId="23036"/>
    <cellStyle name="Normal 46 4 7" xfId="25531"/>
    <cellStyle name="Normal 46 4 8" xfId="30244"/>
    <cellStyle name="Normal 46 4 9" xfId="29637"/>
    <cellStyle name="Normal 46 4_Tabla M" xfId="37716"/>
    <cellStyle name="Normal 46 5" xfId="6182"/>
    <cellStyle name="Normal 46 5 10" xfId="29652"/>
    <cellStyle name="Normal 46 5 2" xfId="10782"/>
    <cellStyle name="Normal 46 5 3" xfId="13923"/>
    <cellStyle name="Normal 46 5 4" xfId="17018"/>
    <cellStyle name="Normal 46 5 5" xfId="20056"/>
    <cellStyle name="Normal 46 5 6" xfId="23037"/>
    <cellStyle name="Normal 46 5 7" xfId="25532"/>
    <cellStyle name="Normal 46 5 8" xfId="29079"/>
    <cellStyle name="Normal 46 5 9" xfId="29537"/>
    <cellStyle name="Normal 46 5_Tabla M" xfId="37717"/>
    <cellStyle name="Normal 46 6" xfId="6183"/>
    <cellStyle name="Normal 46 6 10" xfId="35594"/>
    <cellStyle name="Normal 46 6 2" xfId="10783"/>
    <cellStyle name="Normal 46 6 3" xfId="13924"/>
    <cellStyle name="Normal 46 6 4" xfId="17019"/>
    <cellStyle name="Normal 46 6 5" xfId="20057"/>
    <cellStyle name="Normal 46 6 6" xfId="23038"/>
    <cellStyle name="Normal 46 6 7" xfId="25533"/>
    <cellStyle name="Normal 46 6 8" xfId="27949"/>
    <cellStyle name="Normal 46 6 9" xfId="27542"/>
    <cellStyle name="Normal 46 6_Tabla M" xfId="37718"/>
    <cellStyle name="Normal 46 7" xfId="6184"/>
    <cellStyle name="Normal 46 7 10" xfId="35197"/>
    <cellStyle name="Normal 46 7 2" xfId="10784"/>
    <cellStyle name="Normal 46 7 3" xfId="13925"/>
    <cellStyle name="Normal 46 7 4" xfId="17020"/>
    <cellStyle name="Normal 46 7 5" xfId="20058"/>
    <cellStyle name="Normal 46 7 6" xfId="23039"/>
    <cellStyle name="Normal 46 7 7" xfId="25534"/>
    <cellStyle name="Normal 46 7 8" xfId="32305"/>
    <cellStyle name="Normal 46 7 9" xfId="33743"/>
    <cellStyle name="Normal 46 7_Tabla M" xfId="37719"/>
    <cellStyle name="Normal 46 8" xfId="6185"/>
    <cellStyle name="Normal 46 8 10" xfId="34745"/>
    <cellStyle name="Normal 46 8 2" xfId="10785"/>
    <cellStyle name="Normal 46 8 3" xfId="13926"/>
    <cellStyle name="Normal 46 8 4" xfId="17021"/>
    <cellStyle name="Normal 46 8 5" xfId="20059"/>
    <cellStyle name="Normal 46 8 6" xfId="23040"/>
    <cellStyle name="Normal 46 8 7" xfId="25535"/>
    <cellStyle name="Normal 46 8 8" xfId="31350"/>
    <cellStyle name="Normal 46 8 9" xfId="32981"/>
    <cellStyle name="Normal 46 8_Tabla M" xfId="37720"/>
    <cellStyle name="Normal 46 9" xfId="6186"/>
    <cellStyle name="Normal 46 9 10" xfId="34295"/>
    <cellStyle name="Normal 46 9 2" xfId="10786"/>
    <cellStyle name="Normal 46 9 3" xfId="13927"/>
    <cellStyle name="Normal 46 9 4" xfId="17022"/>
    <cellStyle name="Normal 46 9 5" xfId="20060"/>
    <cellStyle name="Normal 46 9 6" xfId="23041"/>
    <cellStyle name="Normal 46 9 7" xfId="25536"/>
    <cellStyle name="Normal 46 9 8" xfId="30243"/>
    <cellStyle name="Normal 46 9 9" xfId="30787"/>
    <cellStyle name="Normal 46 9_Tabla M" xfId="37721"/>
    <cellStyle name="Normal 47" xfId="1642"/>
    <cellStyle name="Normal 47 10" xfId="6187"/>
    <cellStyle name="Normal 47 10 10" xfId="29960"/>
    <cellStyle name="Normal 47 10 2" xfId="10787"/>
    <cellStyle name="Normal 47 10 3" xfId="13928"/>
    <cellStyle name="Normal 47 10 4" xfId="17023"/>
    <cellStyle name="Normal 47 10 5" xfId="20061"/>
    <cellStyle name="Normal 47 10 6" xfId="23042"/>
    <cellStyle name="Normal 47 10 7" xfId="25537"/>
    <cellStyle name="Normal 47 10 8" xfId="29078"/>
    <cellStyle name="Normal 47 10 9" xfId="30695"/>
    <cellStyle name="Normal 47 10_Tabla M" xfId="37722"/>
    <cellStyle name="Normal 47 11" xfId="6188"/>
    <cellStyle name="Normal 47 11 10" xfId="31867"/>
    <cellStyle name="Normal 47 11 2" xfId="10788"/>
    <cellStyle name="Normal 47 11 3" xfId="13929"/>
    <cellStyle name="Normal 47 11 4" xfId="17024"/>
    <cellStyle name="Normal 47 11 5" xfId="20062"/>
    <cellStyle name="Normal 47 11 6" xfId="23043"/>
    <cellStyle name="Normal 47 11 7" xfId="25538"/>
    <cellStyle name="Normal 47 11 8" xfId="27948"/>
    <cellStyle name="Normal 47 11 9" xfId="28674"/>
    <cellStyle name="Normal 47 11_Tabla M" xfId="37723"/>
    <cellStyle name="Normal 47 12" xfId="6189"/>
    <cellStyle name="Normal 47 12 10" xfId="27134"/>
    <cellStyle name="Normal 47 12 2" xfId="10789"/>
    <cellStyle name="Normal 47 12 3" xfId="13930"/>
    <cellStyle name="Normal 47 12 4" xfId="17025"/>
    <cellStyle name="Normal 47 12 5" xfId="20063"/>
    <cellStyle name="Normal 47 12 6" xfId="23044"/>
    <cellStyle name="Normal 47 12 7" xfId="25539"/>
    <cellStyle name="Normal 47 12 8" xfId="32304"/>
    <cellStyle name="Normal 47 12 9" xfId="33742"/>
    <cellStyle name="Normal 47 12_Tabla M" xfId="37724"/>
    <cellStyle name="Normal 47 13" xfId="6190"/>
    <cellStyle name="Normal 47 13 10" xfId="35685"/>
    <cellStyle name="Normal 47 13 2" xfId="10790"/>
    <cellStyle name="Normal 47 13 3" xfId="13931"/>
    <cellStyle name="Normal 47 13 4" xfId="17026"/>
    <cellStyle name="Normal 47 13 5" xfId="20064"/>
    <cellStyle name="Normal 47 13 6" xfId="23045"/>
    <cellStyle name="Normal 47 13 7" xfId="25540"/>
    <cellStyle name="Normal 47 13 8" xfId="31349"/>
    <cellStyle name="Normal 47 13 9" xfId="32980"/>
    <cellStyle name="Normal 47 13_Tabla M" xfId="37725"/>
    <cellStyle name="Normal 47 14" xfId="6191"/>
    <cellStyle name="Normal 47 14 10" xfId="35196"/>
    <cellStyle name="Normal 47 14 2" xfId="10791"/>
    <cellStyle name="Normal 47 14 3" xfId="13932"/>
    <cellStyle name="Normal 47 14 4" xfId="17027"/>
    <cellStyle name="Normal 47 14 5" xfId="20065"/>
    <cellStyle name="Normal 47 14 6" xfId="23046"/>
    <cellStyle name="Normal 47 14 7" xfId="25541"/>
    <cellStyle name="Normal 47 14 8" xfId="30242"/>
    <cellStyle name="Normal 47 14 9" xfId="27032"/>
    <cellStyle name="Normal 47 14_Tabla M" xfId="37726"/>
    <cellStyle name="Normal 47 15" xfId="6192"/>
    <cellStyle name="Normal 47 15 10" xfId="34744"/>
    <cellStyle name="Normal 47 15 2" xfId="10792"/>
    <cellStyle name="Normal 47 15 3" xfId="13933"/>
    <cellStyle name="Normal 47 15 4" xfId="17028"/>
    <cellStyle name="Normal 47 15 5" xfId="20066"/>
    <cellStyle name="Normal 47 15 6" xfId="23047"/>
    <cellStyle name="Normal 47 15 7" xfId="25542"/>
    <cellStyle name="Normal 47 15 8" xfId="29077"/>
    <cellStyle name="Normal 47 15 9" xfId="31806"/>
    <cellStyle name="Normal 47 15_Tabla M" xfId="37727"/>
    <cellStyle name="Normal 47 16" xfId="6193"/>
    <cellStyle name="Normal 47 16 10" xfId="34294"/>
    <cellStyle name="Normal 47 16 2" xfId="10793"/>
    <cellStyle name="Normal 47 16 3" xfId="13934"/>
    <cellStyle name="Normal 47 16 4" xfId="17029"/>
    <cellStyle name="Normal 47 16 5" xfId="20067"/>
    <cellStyle name="Normal 47 16 6" xfId="23048"/>
    <cellStyle name="Normal 47 16 7" xfId="25543"/>
    <cellStyle name="Normal 47 16 8" xfId="27947"/>
    <cellStyle name="Normal 47 16 9" xfId="29835"/>
    <cellStyle name="Normal 47 16_Tabla M" xfId="37728"/>
    <cellStyle name="Normal 47 17" xfId="6194"/>
    <cellStyle name="Normal 47 17 10" xfId="27633"/>
    <cellStyle name="Normal 47 17 2" xfId="10794"/>
    <cellStyle name="Normal 47 17 3" xfId="13935"/>
    <cellStyle name="Normal 47 17 4" xfId="17030"/>
    <cellStyle name="Normal 47 17 5" xfId="20068"/>
    <cellStyle name="Normal 47 17 6" xfId="23049"/>
    <cellStyle name="Normal 47 17 7" xfId="25544"/>
    <cellStyle name="Normal 47 17 8" xfId="32303"/>
    <cellStyle name="Normal 47 17 9" xfId="33741"/>
    <cellStyle name="Normal 47 17_Tabla M" xfId="37729"/>
    <cellStyle name="Normal 47 18" xfId="6195"/>
    <cellStyle name="Normal 47 18 10" xfId="19207"/>
    <cellStyle name="Normal 47 18 2" xfId="10795"/>
    <cellStyle name="Normal 47 18 3" xfId="13936"/>
    <cellStyle name="Normal 47 18 4" xfId="17031"/>
    <cellStyle name="Normal 47 18 5" xfId="20069"/>
    <cellStyle name="Normal 47 18 6" xfId="23050"/>
    <cellStyle name="Normal 47 18 7" xfId="25545"/>
    <cellStyle name="Normal 47 18 8" xfId="31348"/>
    <cellStyle name="Normal 47 18 9" xfId="32979"/>
    <cellStyle name="Normal 47 18_Tabla M" xfId="37730"/>
    <cellStyle name="Normal 47 19" xfId="6196"/>
    <cellStyle name="Normal 47 19 10" xfId="27614"/>
    <cellStyle name="Normal 47 19 2" xfId="10796"/>
    <cellStyle name="Normal 47 19 3" xfId="13937"/>
    <cellStyle name="Normal 47 19 4" xfId="17032"/>
    <cellStyle name="Normal 47 19 5" xfId="20070"/>
    <cellStyle name="Normal 47 19 6" xfId="23051"/>
    <cellStyle name="Normal 47 19 7" xfId="25546"/>
    <cellStyle name="Normal 47 19 8" xfId="30241"/>
    <cellStyle name="Normal 47 19 9" xfId="27347"/>
    <cellStyle name="Normal 47 19_Tabla M" xfId="37731"/>
    <cellStyle name="Normal 47 2" xfId="2096"/>
    <cellStyle name="Normal 47 2 10" xfId="35780"/>
    <cellStyle name="Normal 47 2 11" xfId="6197"/>
    <cellStyle name="Normal 47 2 2" xfId="2206"/>
    <cellStyle name="Normal 47 2 2 2" xfId="10797"/>
    <cellStyle name="Normal 47 2 3" xfId="2302"/>
    <cellStyle name="Normal 47 2 3 2" xfId="13938"/>
    <cellStyle name="Normal 47 2 4" xfId="17033"/>
    <cellStyle name="Normal 47 2 5" xfId="20071"/>
    <cellStyle name="Normal 47 2 6" xfId="23052"/>
    <cellStyle name="Normal 47 2 7" xfId="25547"/>
    <cellStyle name="Normal 47 2 8" xfId="29076"/>
    <cellStyle name="Normal 47 2 9" xfId="27243"/>
    <cellStyle name="Normal 47 2_Tabla M" xfId="37732"/>
    <cellStyle name="Normal 47 20" xfId="6198"/>
    <cellStyle name="Normal 47 20 10" xfId="35195"/>
    <cellStyle name="Normal 47 20 2" xfId="10798"/>
    <cellStyle name="Normal 47 20 3" xfId="13939"/>
    <cellStyle name="Normal 47 20 4" xfId="17034"/>
    <cellStyle name="Normal 47 20 5" xfId="20072"/>
    <cellStyle name="Normal 47 20 6" xfId="23053"/>
    <cellStyle name="Normal 47 20 7" xfId="25548"/>
    <cellStyle name="Normal 47 20 8" xfId="27946"/>
    <cellStyle name="Normal 47 20 9" xfId="30947"/>
    <cellStyle name="Normal 47 20_Tabla M" xfId="37733"/>
    <cellStyle name="Normal 47 21" xfId="6199"/>
    <cellStyle name="Normal 47 21 10" xfId="34743"/>
    <cellStyle name="Normal 47 21 2" xfId="10799"/>
    <cellStyle name="Normal 47 21 3" xfId="13940"/>
    <cellStyle name="Normal 47 21 4" xfId="17035"/>
    <cellStyle name="Normal 47 21 5" xfId="20073"/>
    <cellStyle name="Normal 47 21 6" xfId="23054"/>
    <cellStyle name="Normal 47 21 7" xfId="25549"/>
    <cellStyle name="Normal 47 21 8" xfId="32302"/>
    <cellStyle name="Normal 47 21 9" xfId="33740"/>
    <cellStyle name="Normal 47 21_Tabla M" xfId="37734"/>
    <cellStyle name="Normal 47 22" xfId="6200"/>
    <cellStyle name="Normal 47 22 10" xfId="34293"/>
    <cellStyle name="Normal 47 22 2" xfId="10800"/>
    <cellStyle name="Normal 47 22 3" xfId="13941"/>
    <cellStyle name="Normal 47 22 4" xfId="17036"/>
    <cellStyle name="Normal 47 22 5" xfId="20074"/>
    <cellStyle name="Normal 47 22 6" xfId="23055"/>
    <cellStyle name="Normal 47 22 7" xfId="25550"/>
    <cellStyle name="Normal 47 22 8" xfId="31347"/>
    <cellStyle name="Normal 47 22 9" xfId="32978"/>
    <cellStyle name="Normal 47 22_Tabla M" xfId="37735"/>
    <cellStyle name="Normal 47 23" xfId="6201"/>
    <cellStyle name="Normal 47 23 10" xfId="24860"/>
    <cellStyle name="Normal 47 23 2" xfId="10801"/>
    <cellStyle name="Normal 47 23 3" xfId="13942"/>
    <cellStyle name="Normal 47 23 4" xfId="17037"/>
    <cellStyle name="Normal 47 23 5" xfId="20075"/>
    <cellStyle name="Normal 47 23 6" xfId="23056"/>
    <cellStyle name="Normal 47 23 7" xfId="25551"/>
    <cellStyle name="Normal 47 23 8" xfId="30240"/>
    <cellStyle name="Normal 47 23 9" xfId="28497"/>
    <cellStyle name="Normal 47 23_Tabla M" xfId="37736"/>
    <cellStyle name="Normal 47 24" xfId="6202"/>
    <cellStyle name="Normal 47 24 10" xfId="29808"/>
    <cellStyle name="Normal 47 24 2" xfId="10802"/>
    <cellStyle name="Normal 47 24 3" xfId="13943"/>
    <cellStyle name="Normal 47 24 4" xfId="17038"/>
    <cellStyle name="Normal 47 24 5" xfId="20076"/>
    <cellStyle name="Normal 47 24 6" xfId="23057"/>
    <cellStyle name="Normal 47 24 7" xfId="25552"/>
    <cellStyle name="Normal 47 24 8" xfId="29075"/>
    <cellStyle name="Normal 47 24 9" xfId="28402"/>
    <cellStyle name="Normal 47 24_Tabla M" xfId="37737"/>
    <cellStyle name="Normal 47 25" xfId="6203"/>
    <cellStyle name="Normal 47 25 10" xfId="33448"/>
    <cellStyle name="Normal 47 25 2" xfId="10803"/>
    <cellStyle name="Normal 47 25 3" xfId="13944"/>
    <cellStyle name="Normal 47 25 4" xfId="17039"/>
    <cellStyle name="Normal 47 25 5" xfId="20077"/>
    <cellStyle name="Normal 47 25 6" xfId="23058"/>
    <cellStyle name="Normal 47 25 7" xfId="25553"/>
    <cellStyle name="Normal 47 25 8" xfId="27945"/>
    <cellStyle name="Normal 47 25 9" xfId="31934"/>
    <cellStyle name="Normal 47 25_Tabla M" xfId="37738"/>
    <cellStyle name="Normal 47 26" xfId="6204"/>
    <cellStyle name="Normal 47 26 10" xfId="35872"/>
    <cellStyle name="Normal 47 26 2" xfId="10804"/>
    <cellStyle name="Normal 47 26 3" xfId="13945"/>
    <cellStyle name="Normal 47 26 4" xfId="17040"/>
    <cellStyle name="Normal 47 26 5" xfId="20078"/>
    <cellStyle name="Normal 47 26 6" xfId="23059"/>
    <cellStyle name="Normal 47 26 7" xfId="25554"/>
    <cellStyle name="Normal 47 26 8" xfId="32301"/>
    <cellStyle name="Normal 47 26 9" xfId="33739"/>
    <cellStyle name="Normal 47 26_Tabla M" xfId="37739"/>
    <cellStyle name="Normal 47 27" xfId="6205"/>
    <cellStyle name="Normal 47 27 10" xfId="35194"/>
    <cellStyle name="Normal 47 27 2" xfId="10805"/>
    <cellStyle name="Normal 47 27 3" xfId="13946"/>
    <cellStyle name="Normal 47 27 4" xfId="17041"/>
    <cellStyle name="Normal 47 27 5" xfId="20079"/>
    <cellStyle name="Normal 47 27 6" xfId="23060"/>
    <cellStyle name="Normal 47 27 7" xfId="25555"/>
    <cellStyle name="Normal 47 27 8" xfId="31346"/>
    <cellStyle name="Normal 47 27 9" xfId="32977"/>
    <cellStyle name="Normal 47 27_Tabla M" xfId="37740"/>
    <cellStyle name="Normal 47 28" xfId="6206"/>
    <cellStyle name="Normal 47 28 10" xfId="34742"/>
    <cellStyle name="Normal 47 28 2" xfId="10806"/>
    <cellStyle name="Normal 47 28 3" xfId="13947"/>
    <cellStyle name="Normal 47 28 4" xfId="17042"/>
    <cellStyle name="Normal 47 28 5" xfId="20080"/>
    <cellStyle name="Normal 47 28 6" xfId="23061"/>
    <cellStyle name="Normal 47 28 7" xfId="25556"/>
    <cellStyle name="Normal 47 28 8" xfId="30239"/>
    <cellStyle name="Normal 47 28 9" xfId="29636"/>
    <cellStyle name="Normal 47 28_Tabla M" xfId="37741"/>
    <cellStyle name="Normal 47 29" xfId="6207"/>
    <cellStyle name="Normal 47 29 10" xfId="34292"/>
    <cellStyle name="Normal 47 29 2" xfId="10807"/>
    <cellStyle name="Normal 47 29 3" xfId="13948"/>
    <cellStyle name="Normal 47 29 4" xfId="17043"/>
    <cellStyle name="Normal 47 29 5" xfId="20081"/>
    <cellStyle name="Normal 47 29 6" xfId="23062"/>
    <cellStyle name="Normal 47 29 7" xfId="25557"/>
    <cellStyle name="Normal 47 29 8" xfId="29074"/>
    <cellStyle name="Normal 47 29 9" xfId="29538"/>
    <cellStyle name="Normal 47 29_Tabla M" xfId="37742"/>
    <cellStyle name="Normal 47 3" xfId="2137"/>
    <cellStyle name="Normal 47 3 10" xfId="27152"/>
    <cellStyle name="Normal 47 3 11" xfId="6208"/>
    <cellStyle name="Normal 47 3 2" xfId="2237"/>
    <cellStyle name="Normal 47 3 2 2" xfId="10808"/>
    <cellStyle name="Normal 47 3 3" xfId="2333"/>
    <cellStyle name="Normal 47 3 3 2" xfId="13949"/>
    <cellStyle name="Normal 47 3 4" xfId="17044"/>
    <cellStyle name="Normal 47 3 5" xfId="20082"/>
    <cellStyle name="Normal 47 3 6" xfId="23063"/>
    <cellStyle name="Normal 47 3 7" xfId="25558"/>
    <cellStyle name="Normal 47 3 8" xfId="27944"/>
    <cellStyle name="Normal 47 3 9" xfId="27543"/>
    <cellStyle name="Normal 47 3_Tabla M" xfId="37743"/>
    <cellStyle name="Normal 47 30" xfId="6209"/>
    <cellStyle name="Normal 47 30 10" xfId="33369"/>
    <cellStyle name="Normal 47 30 2" xfId="10809"/>
    <cellStyle name="Normal 47 30 3" xfId="13950"/>
    <cellStyle name="Normal 47 30 4" xfId="17045"/>
    <cellStyle name="Normal 47 30 5" xfId="20083"/>
    <cellStyle name="Normal 47 30 6" xfId="23064"/>
    <cellStyle name="Normal 47 30 7" xfId="25559"/>
    <cellStyle name="Normal 47 30 8" xfId="32300"/>
    <cellStyle name="Normal 47 30 9" xfId="33738"/>
    <cellStyle name="Normal 47 30_Tabla M" xfId="37744"/>
    <cellStyle name="Normal 47 31" xfId="6210"/>
    <cellStyle name="Normal 47 31 10" xfId="27631"/>
    <cellStyle name="Normal 47 31 2" xfId="10810"/>
    <cellStyle name="Normal 47 31 3" xfId="13951"/>
    <cellStyle name="Normal 47 31 4" xfId="17046"/>
    <cellStyle name="Normal 47 31 5" xfId="20084"/>
    <cellStyle name="Normal 47 31 6" xfId="23065"/>
    <cellStyle name="Normal 47 31 7" xfId="25560"/>
    <cellStyle name="Normal 47 31 8" xfId="31345"/>
    <cellStyle name="Normal 47 31 9" xfId="32976"/>
    <cellStyle name="Normal 47 31_Tabla M" xfId="37745"/>
    <cellStyle name="Normal 47 32" xfId="6211"/>
    <cellStyle name="Normal 47 32 10" xfId="35509"/>
    <cellStyle name="Normal 47 32 2" xfId="10811"/>
    <cellStyle name="Normal 47 32 3" xfId="13952"/>
    <cellStyle name="Normal 47 32 4" xfId="17047"/>
    <cellStyle name="Normal 47 32 5" xfId="20085"/>
    <cellStyle name="Normal 47 32 6" xfId="23066"/>
    <cellStyle name="Normal 47 32 7" xfId="25561"/>
    <cellStyle name="Normal 47 32 8" xfId="30238"/>
    <cellStyle name="Normal 47 32 9" xfId="30786"/>
    <cellStyle name="Normal 47 32_Tabla M" xfId="37746"/>
    <cellStyle name="Normal 47 33" xfId="6212"/>
    <cellStyle name="Normal 47 33 10" xfId="35193"/>
    <cellStyle name="Normal 47 33 2" xfId="10812"/>
    <cellStyle name="Normal 47 33 3" xfId="13953"/>
    <cellStyle name="Normal 47 33 4" xfId="17048"/>
    <cellStyle name="Normal 47 33 5" xfId="20086"/>
    <cellStyle name="Normal 47 33 6" xfId="23067"/>
    <cellStyle name="Normal 47 33 7" xfId="25562"/>
    <cellStyle name="Normal 47 33 8" xfId="29073"/>
    <cellStyle name="Normal 47 33 9" xfId="30696"/>
    <cellStyle name="Normal 47 33_Tabla M" xfId="37747"/>
    <cellStyle name="Normal 47 34" xfId="6213"/>
    <cellStyle name="Normal 47 34 10" xfId="34741"/>
    <cellStyle name="Normal 47 34 2" xfId="10813"/>
    <cellStyle name="Normal 47 34 3" xfId="13954"/>
    <cellStyle name="Normal 47 34 4" xfId="17049"/>
    <cellStyle name="Normal 47 34 5" xfId="20087"/>
    <cellStyle name="Normal 47 34 6" xfId="23068"/>
    <cellStyle name="Normal 47 34 7" xfId="25563"/>
    <cellStyle name="Normal 47 34 8" xfId="27943"/>
    <cellStyle name="Normal 47 34 9" xfId="28675"/>
    <cellStyle name="Normal 47 34_Tabla M" xfId="37748"/>
    <cellStyle name="Normal 47 35" xfId="6214"/>
    <cellStyle name="Normal 47 35 10" xfId="34291"/>
    <cellStyle name="Normal 47 35 2" xfId="10814"/>
    <cellStyle name="Normal 47 35 3" xfId="13955"/>
    <cellStyle name="Normal 47 35 4" xfId="17050"/>
    <cellStyle name="Normal 47 35 5" xfId="20088"/>
    <cellStyle name="Normal 47 35 6" xfId="23069"/>
    <cellStyle name="Normal 47 35 7" xfId="25564"/>
    <cellStyle name="Normal 47 35 8" xfId="32299"/>
    <cellStyle name="Normal 47 35 9" xfId="33737"/>
    <cellStyle name="Normal 47 35_Tabla M" xfId="37749"/>
    <cellStyle name="Normal 47 36" xfId="6215"/>
    <cellStyle name="Normal 47 36 10" xfId="29893"/>
    <cellStyle name="Normal 47 36 2" xfId="10815"/>
    <cellStyle name="Normal 47 36 3" xfId="13956"/>
    <cellStyle name="Normal 47 36 4" xfId="17051"/>
    <cellStyle name="Normal 47 36 5" xfId="20089"/>
    <cellStyle name="Normal 47 36 6" xfId="23070"/>
    <cellStyle name="Normal 47 36 7" xfId="25565"/>
    <cellStyle name="Normal 47 36 8" xfId="31344"/>
    <cellStyle name="Normal 47 36 9" xfId="32975"/>
    <cellStyle name="Normal 47 36_Tabla M" xfId="37750"/>
    <cellStyle name="Normal 47 37" xfId="6216"/>
    <cellStyle name="Normal 47 37 10" xfId="28785"/>
    <cellStyle name="Normal 47 37 2" xfId="10816"/>
    <cellStyle name="Normal 47 37 3" xfId="13957"/>
    <cellStyle name="Normal 47 37 4" xfId="17052"/>
    <cellStyle name="Normal 47 37 5" xfId="20090"/>
    <cellStyle name="Normal 47 37 6" xfId="23071"/>
    <cellStyle name="Normal 47 37 7" xfId="25566"/>
    <cellStyle name="Normal 47 37 8" xfId="30237"/>
    <cellStyle name="Normal 47 37 9" xfId="27033"/>
    <cellStyle name="Normal 47 37_Tabla M" xfId="37751"/>
    <cellStyle name="Normal 47 38" xfId="6217"/>
    <cellStyle name="Normal 47 38 10" xfId="28509"/>
    <cellStyle name="Normal 47 38 2" xfId="10817"/>
    <cellStyle name="Normal 47 38 3" xfId="13958"/>
    <cellStyle name="Normal 47 38 4" xfId="17053"/>
    <cellStyle name="Normal 47 38 5" xfId="20091"/>
    <cellStyle name="Normal 47 38 6" xfId="23072"/>
    <cellStyle name="Normal 47 38 7" xfId="25567"/>
    <cellStyle name="Normal 47 38 8" xfId="29072"/>
    <cellStyle name="Normal 47 38 9" xfId="31807"/>
    <cellStyle name="Normal 47 38_Tabla M" xfId="37752"/>
    <cellStyle name="Normal 47 39" xfId="39027"/>
    <cellStyle name="Normal 47 4" xfId="2175"/>
    <cellStyle name="Normal 47 4 10" xfId="35595"/>
    <cellStyle name="Normal 47 4 11" xfId="6218"/>
    <cellStyle name="Normal 47 4 2" xfId="10818"/>
    <cellStyle name="Normal 47 4 3" xfId="13959"/>
    <cellStyle name="Normal 47 4 4" xfId="17054"/>
    <cellStyle name="Normal 47 4 5" xfId="20092"/>
    <cellStyle name="Normal 47 4 6" xfId="23073"/>
    <cellStyle name="Normal 47 4 7" xfId="25568"/>
    <cellStyle name="Normal 47 4 8" xfId="27942"/>
    <cellStyle name="Normal 47 4 9" xfId="29836"/>
    <cellStyle name="Normal 47 4_Tabla M" xfId="37753"/>
    <cellStyle name="Normal 47 5" xfId="2271"/>
    <cellStyle name="Normal 47 5 10" xfId="35192"/>
    <cellStyle name="Normal 47 5 11" xfId="6219"/>
    <cellStyle name="Normal 47 5 2" xfId="10819"/>
    <cellStyle name="Normal 47 5 3" xfId="13960"/>
    <cellStyle name="Normal 47 5 4" xfId="17055"/>
    <cellStyle name="Normal 47 5 5" xfId="20093"/>
    <cellStyle name="Normal 47 5 6" xfId="23074"/>
    <cellStyle name="Normal 47 5 7" xfId="25569"/>
    <cellStyle name="Normal 47 5 8" xfId="32298"/>
    <cellStyle name="Normal 47 5 9" xfId="33736"/>
    <cellStyle name="Normal 47 5_Tabla M" xfId="37754"/>
    <cellStyle name="Normal 47 6" xfId="6220"/>
    <cellStyle name="Normal 47 6 10" xfId="34740"/>
    <cellStyle name="Normal 47 6 2" xfId="10820"/>
    <cellStyle name="Normal 47 6 3" xfId="13961"/>
    <cellStyle name="Normal 47 6 4" xfId="17056"/>
    <cellStyle name="Normal 47 6 5" xfId="20094"/>
    <cellStyle name="Normal 47 6 6" xfId="23075"/>
    <cellStyle name="Normal 47 6 7" xfId="25570"/>
    <cellStyle name="Normal 47 6 8" xfId="31343"/>
    <cellStyle name="Normal 47 6 9" xfId="32974"/>
    <cellStyle name="Normal 47 6_Tabla M" xfId="37755"/>
    <cellStyle name="Normal 47 7" xfId="6221"/>
    <cellStyle name="Normal 47 7 10" xfId="34290"/>
    <cellStyle name="Normal 47 7 2" xfId="10821"/>
    <cellStyle name="Normal 47 7 3" xfId="13962"/>
    <cellStyle name="Normal 47 7 4" xfId="17057"/>
    <cellStyle name="Normal 47 7 5" xfId="20095"/>
    <cellStyle name="Normal 47 7 6" xfId="23076"/>
    <cellStyle name="Normal 47 7 7" xfId="25571"/>
    <cellStyle name="Normal 47 7 8" xfId="30236"/>
    <cellStyle name="Normal 47 7 9" xfId="27346"/>
    <cellStyle name="Normal 47 7_Tabla M" xfId="37756"/>
    <cellStyle name="Normal 47 8" xfId="6222"/>
    <cellStyle name="Normal 47 8 10" xfId="28798"/>
    <cellStyle name="Normal 47 8 2" xfId="10822"/>
    <cellStyle name="Normal 47 8 3" xfId="13963"/>
    <cellStyle name="Normal 47 8 4" xfId="17058"/>
    <cellStyle name="Normal 47 8 5" xfId="20096"/>
    <cellStyle name="Normal 47 8 6" xfId="23077"/>
    <cellStyle name="Normal 47 8 7" xfId="25572"/>
    <cellStyle name="Normal 47 8 8" xfId="29071"/>
    <cellStyle name="Normal 47 8 9" xfId="27244"/>
    <cellStyle name="Normal 47 8_Tabla M" xfId="37757"/>
    <cellStyle name="Normal 47 9" xfId="6223"/>
    <cellStyle name="Normal 47 9 10" xfId="30861"/>
    <cellStyle name="Normal 47 9 2" xfId="10823"/>
    <cellStyle name="Normal 47 9 3" xfId="13964"/>
    <cellStyle name="Normal 47 9 4" xfId="17059"/>
    <cellStyle name="Normal 47 9 5" xfId="20097"/>
    <cellStyle name="Normal 47 9 6" xfId="23078"/>
    <cellStyle name="Normal 47 9 7" xfId="25573"/>
    <cellStyle name="Normal 47 9 8" xfId="27941"/>
    <cellStyle name="Normal 47 9 9" xfId="30948"/>
    <cellStyle name="Normal 47 9_Tabla M" xfId="37758"/>
    <cellStyle name="Normal 48" xfId="1643"/>
    <cellStyle name="Normal 48 2" xfId="2097"/>
    <cellStyle name="Normal 48 2 2" xfId="2207"/>
    <cellStyle name="Normal 48 2 3" xfId="2303"/>
    <cellStyle name="Normal 48 3" xfId="2138"/>
    <cellStyle name="Normal 48 3 2" xfId="2238"/>
    <cellStyle name="Normal 48 3 3" xfId="2334"/>
    <cellStyle name="Normal 48 4" xfId="2176"/>
    <cellStyle name="Normal 48 5" xfId="2272"/>
    <cellStyle name="Normal 48 6" xfId="39028"/>
    <cellStyle name="Normal 49" xfId="1644"/>
    <cellStyle name="Normal 49 2" xfId="2098"/>
    <cellStyle name="Normal 49 2 2" xfId="2208"/>
    <cellStyle name="Normal 49 2 3" xfId="2304"/>
    <cellStyle name="Normal 49 3" xfId="2139"/>
    <cellStyle name="Normal 49 3 2" xfId="2239"/>
    <cellStyle name="Normal 49 3 3" xfId="2335"/>
    <cellStyle name="Normal 49 4" xfId="2177"/>
    <cellStyle name="Normal 49 5" xfId="2273"/>
    <cellStyle name="Normal 49 6" xfId="39029"/>
    <cellStyle name="Normal 5" xfId="61"/>
    <cellStyle name="Normal 5 2" xfId="94"/>
    <cellStyle name="Normal 5 2 2" xfId="35914"/>
    <cellStyle name="Normal 5 3" xfId="1645"/>
    <cellStyle name="Normal 50" xfId="1646"/>
    <cellStyle name="Normal 50 2" xfId="2099"/>
    <cellStyle name="Normal 50 2 2" xfId="2209"/>
    <cellStyle name="Normal 50 2 3" xfId="2305"/>
    <cellStyle name="Normal 50 3" xfId="2140"/>
    <cellStyle name="Normal 50 3 2" xfId="2240"/>
    <cellStyle name="Normal 50 3 3" xfId="2336"/>
    <cellStyle name="Normal 50 4" xfId="2178"/>
    <cellStyle name="Normal 50 5" xfId="2274"/>
    <cellStyle name="Normal 50 6" xfId="39030"/>
    <cellStyle name="Normal 51" xfId="1647"/>
    <cellStyle name="Normal 51 2" xfId="2100"/>
    <cellStyle name="Normal 51 2 2" xfId="2210"/>
    <cellStyle name="Normal 51 2 3" xfId="2306"/>
    <cellStyle name="Normal 51 3" xfId="2141"/>
    <cellStyle name="Normal 51 3 2" xfId="2241"/>
    <cellStyle name="Normal 51 3 3" xfId="2337"/>
    <cellStyle name="Normal 51 4" xfId="2179"/>
    <cellStyle name="Normal 51 5" xfId="2275"/>
    <cellStyle name="Normal 51 6" xfId="39031"/>
    <cellStyle name="Normal 52" xfId="1648"/>
    <cellStyle name="Normal 52 10" xfId="6224"/>
    <cellStyle name="Normal 52 10 10" xfId="27213"/>
    <cellStyle name="Normal 52 10 2" xfId="10824"/>
    <cellStyle name="Normal 52 10 3" xfId="13965"/>
    <cellStyle name="Normal 52 10 4" xfId="17060"/>
    <cellStyle name="Normal 52 10 5" xfId="20098"/>
    <cellStyle name="Normal 52 10 6" xfId="23079"/>
    <cellStyle name="Normal 52 10 7" xfId="25574"/>
    <cellStyle name="Normal 52 10 8" xfId="32297"/>
    <cellStyle name="Normal 52 10 9" xfId="33735"/>
    <cellStyle name="Normal 52 10_Tabla M" xfId="37759"/>
    <cellStyle name="Normal 52 11" xfId="6225"/>
    <cellStyle name="Normal 52 11 10" xfId="35686"/>
    <cellStyle name="Normal 52 11 2" xfId="10825"/>
    <cellStyle name="Normal 52 11 3" xfId="13966"/>
    <cellStyle name="Normal 52 11 4" xfId="17061"/>
    <cellStyle name="Normal 52 11 5" xfId="20099"/>
    <cellStyle name="Normal 52 11 6" xfId="23080"/>
    <cellStyle name="Normal 52 11 7" xfId="25575"/>
    <cellStyle name="Normal 52 11 8" xfId="31342"/>
    <cellStyle name="Normal 52 11 9" xfId="32973"/>
    <cellStyle name="Normal 52 11_Tabla M" xfId="37760"/>
    <cellStyle name="Normal 52 12" xfId="6226"/>
    <cellStyle name="Normal 52 12 10" xfId="35191"/>
    <cellStyle name="Normal 52 12 2" xfId="10826"/>
    <cellStyle name="Normal 52 12 3" xfId="13967"/>
    <cellStyle name="Normal 52 12 4" xfId="17062"/>
    <cellStyle name="Normal 52 12 5" xfId="20100"/>
    <cellStyle name="Normal 52 12 6" xfId="23081"/>
    <cellStyle name="Normal 52 12 7" xfId="25576"/>
    <cellStyle name="Normal 52 12 8" xfId="30235"/>
    <cellStyle name="Normal 52 12 9" xfId="28496"/>
    <cellStyle name="Normal 52 12_Tabla M" xfId="37761"/>
    <cellStyle name="Normal 52 13" xfId="6227"/>
    <cellStyle name="Normal 52 13 10" xfId="34739"/>
    <cellStyle name="Normal 52 13 2" xfId="10827"/>
    <cellStyle name="Normal 52 13 3" xfId="13968"/>
    <cellStyle name="Normal 52 13 4" xfId="17063"/>
    <cellStyle name="Normal 52 13 5" xfId="20101"/>
    <cellStyle name="Normal 52 13 6" xfId="23082"/>
    <cellStyle name="Normal 52 13 7" xfId="25577"/>
    <cellStyle name="Normal 52 13 8" xfId="29070"/>
    <cellStyle name="Normal 52 13 9" xfId="28403"/>
    <cellStyle name="Normal 52 13_Tabla M" xfId="37762"/>
    <cellStyle name="Normal 52 14" xfId="6228"/>
    <cellStyle name="Normal 52 14 10" xfId="34289"/>
    <cellStyle name="Normal 52 14 2" xfId="10828"/>
    <cellStyle name="Normal 52 14 3" xfId="13969"/>
    <cellStyle name="Normal 52 14 4" xfId="17064"/>
    <cellStyle name="Normal 52 14 5" xfId="20102"/>
    <cellStyle name="Normal 52 14 6" xfId="23083"/>
    <cellStyle name="Normal 52 14 7" xfId="25578"/>
    <cellStyle name="Normal 52 14 8" xfId="27940"/>
    <cellStyle name="Normal 52 14 9" xfId="31935"/>
    <cellStyle name="Normal 52 14_Tabla M" xfId="37763"/>
    <cellStyle name="Normal 52 15" xfId="6229"/>
    <cellStyle name="Normal 52 15 10" xfId="28773"/>
    <cellStyle name="Normal 52 15 2" xfId="10829"/>
    <cellStyle name="Normal 52 15 3" xfId="13970"/>
    <cellStyle name="Normal 52 15 4" xfId="17065"/>
    <cellStyle name="Normal 52 15 5" xfId="20103"/>
    <cellStyle name="Normal 52 15 6" xfId="23084"/>
    <cellStyle name="Normal 52 15 7" xfId="25579"/>
    <cellStyle name="Normal 52 15 8" xfId="32296"/>
    <cellStyle name="Normal 52 15 9" xfId="33734"/>
    <cellStyle name="Normal 52 15_Tabla M" xfId="37764"/>
    <cellStyle name="Normal 52 16" xfId="6230"/>
    <cellStyle name="Normal 52 16 10" xfId="19206"/>
    <cellStyle name="Normal 52 16 2" xfId="10830"/>
    <cellStyle name="Normal 52 16 3" xfId="13971"/>
    <cellStyle name="Normal 52 16 4" xfId="17066"/>
    <cellStyle name="Normal 52 16 5" xfId="20104"/>
    <cellStyle name="Normal 52 16 6" xfId="23085"/>
    <cellStyle name="Normal 52 16 7" xfId="25580"/>
    <cellStyle name="Normal 52 16 8" xfId="31341"/>
    <cellStyle name="Normal 52 16 9" xfId="32972"/>
    <cellStyle name="Normal 52 16_Tabla M" xfId="37765"/>
    <cellStyle name="Normal 52 17" xfId="6231"/>
    <cellStyle name="Normal 52 17 10" xfId="26892"/>
    <cellStyle name="Normal 52 17 2" xfId="10831"/>
    <cellStyle name="Normal 52 17 3" xfId="13972"/>
    <cellStyle name="Normal 52 17 4" xfId="17067"/>
    <cellStyle name="Normal 52 17 5" xfId="20105"/>
    <cellStyle name="Normal 52 17 6" xfId="23086"/>
    <cellStyle name="Normal 52 17 7" xfId="25581"/>
    <cellStyle name="Normal 52 17 8" xfId="30234"/>
    <cellStyle name="Normal 52 17 9" xfId="29635"/>
    <cellStyle name="Normal 52 17_Tabla M" xfId="37766"/>
    <cellStyle name="Normal 52 18" xfId="6232"/>
    <cellStyle name="Normal 52 18 10" xfId="35781"/>
    <cellStyle name="Normal 52 18 2" xfId="10832"/>
    <cellStyle name="Normal 52 18 3" xfId="13973"/>
    <cellStyle name="Normal 52 18 4" xfId="17068"/>
    <cellStyle name="Normal 52 18 5" xfId="20106"/>
    <cellStyle name="Normal 52 18 6" xfId="23087"/>
    <cellStyle name="Normal 52 18 7" xfId="25582"/>
    <cellStyle name="Normal 52 18 8" xfId="29069"/>
    <cellStyle name="Normal 52 18 9" xfId="29539"/>
    <cellStyle name="Normal 52 18_Tabla M" xfId="37767"/>
    <cellStyle name="Normal 52 19" xfId="6233"/>
    <cellStyle name="Normal 52 19 10" xfId="35190"/>
    <cellStyle name="Normal 52 19 2" xfId="10833"/>
    <cellStyle name="Normal 52 19 3" xfId="13974"/>
    <cellStyle name="Normal 52 19 4" xfId="17069"/>
    <cellStyle name="Normal 52 19 5" xfId="20107"/>
    <cellStyle name="Normal 52 19 6" xfId="23088"/>
    <cellStyle name="Normal 52 19 7" xfId="25583"/>
    <cellStyle name="Normal 52 19 8" xfId="27939"/>
    <cellStyle name="Normal 52 19 9" xfId="27544"/>
    <cellStyle name="Normal 52 19_Tabla M" xfId="37768"/>
    <cellStyle name="Normal 52 2" xfId="2101"/>
    <cellStyle name="Normal 52 2 10" xfId="34738"/>
    <cellStyle name="Normal 52 2 11" xfId="6234"/>
    <cellStyle name="Normal 52 2 2" xfId="2211"/>
    <cellStyle name="Normal 52 2 2 2" xfId="10834"/>
    <cellStyle name="Normal 52 2 3" xfId="2307"/>
    <cellStyle name="Normal 52 2 3 2" xfId="13975"/>
    <cellStyle name="Normal 52 2 4" xfId="17070"/>
    <cellStyle name="Normal 52 2 5" xfId="20108"/>
    <cellStyle name="Normal 52 2 6" xfId="23089"/>
    <cellStyle name="Normal 52 2 7" xfId="25584"/>
    <cellStyle name="Normal 52 2 8" xfId="32295"/>
    <cellStyle name="Normal 52 2 9" xfId="33733"/>
    <cellStyle name="Normal 52 2_Tabla M" xfId="37769"/>
    <cellStyle name="Normal 52 20" xfId="6235"/>
    <cellStyle name="Normal 52 20 10" xfId="34288"/>
    <cellStyle name="Normal 52 20 2" xfId="10835"/>
    <cellStyle name="Normal 52 20 3" xfId="13976"/>
    <cellStyle name="Normal 52 20 4" xfId="17071"/>
    <cellStyle name="Normal 52 20 5" xfId="20109"/>
    <cellStyle name="Normal 52 20 6" xfId="23090"/>
    <cellStyle name="Normal 52 20 7" xfId="25585"/>
    <cellStyle name="Normal 52 20 8" xfId="31340"/>
    <cellStyle name="Normal 52 20 9" xfId="32971"/>
    <cellStyle name="Normal 52 20_Tabla M" xfId="37770"/>
    <cellStyle name="Normal 52 21" xfId="6236"/>
    <cellStyle name="Normal 52 21 10" xfId="24861"/>
    <cellStyle name="Normal 52 21 2" xfId="10836"/>
    <cellStyle name="Normal 52 21 3" xfId="13977"/>
    <cellStyle name="Normal 52 21 4" xfId="17072"/>
    <cellStyle name="Normal 52 21 5" xfId="20110"/>
    <cellStyle name="Normal 52 21 6" xfId="23091"/>
    <cellStyle name="Normal 52 21 7" xfId="25586"/>
    <cellStyle name="Normal 52 21 8" xfId="30233"/>
    <cellStyle name="Normal 52 21 9" xfId="30785"/>
    <cellStyle name="Normal 52 21_Tabla M" xfId="37771"/>
    <cellStyle name="Normal 52 22" xfId="6237"/>
    <cellStyle name="Normal 52 22 10" xfId="28649"/>
    <cellStyle name="Normal 52 22 2" xfId="10837"/>
    <cellStyle name="Normal 52 22 3" xfId="13978"/>
    <cellStyle name="Normal 52 22 4" xfId="17073"/>
    <cellStyle name="Normal 52 22 5" xfId="20111"/>
    <cellStyle name="Normal 52 22 6" xfId="23092"/>
    <cellStyle name="Normal 52 22 7" xfId="25587"/>
    <cellStyle name="Normal 52 22 8" xfId="29068"/>
    <cellStyle name="Normal 52 22 9" xfId="30697"/>
    <cellStyle name="Normal 52 22_Tabla M" xfId="37772"/>
    <cellStyle name="Normal 52 23" xfId="6238"/>
    <cellStyle name="Normal 52 23 10" xfId="33449"/>
    <cellStyle name="Normal 52 23 2" xfId="10838"/>
    <cellStyle name="Normal 52 23 3" xfId="13979"/>
    <cellStyle name="Normal 52 23 4" xfId="17074"/>
    <cellStyle name="Normal 52 23 5" xfId="20112"/>
    <cellStyle name="Normal 52 23 6" xfId="23093"/>
    <cellStyle name="Normal 52 23 7" xfId="25588"/>
    <cellStyle name="Normal 52 23 8" xfId="27938"/>
    <cellStyle name="Normal 52 23 9" xfId="28676"/>
    <cellStyle name="Normal 52 23_Tabla M" xfId="37773"/>
    <cellStyle name="Normal 52 24" xfId="6239"/>
    <cellStyle name="Normal 52 24 10" xfId="35873"/>
    <cellStyle name="Normal 52 24 2" xfId="10839"/>
    <cellStyle name="Normal 52 24 3" xfId="13980"/>
    <cellStyle name="Normal 52 24 4" xfId="17075"/>
    <cellStyle name="Normal 52 24 5" xfId="20113"/>
    <cellStyle name="Normal 52 24 6" xfId="23094"/>
    <cellStyle name="Normal 52 24 7" xfId="25589"/>
    <cellStyle name="Normal 52 24 8" xfId="32294"/>
    <cellStyle name="Normal 52 24 9" xfId="33732"/>
    <cellStyle name="Normal 52 24_Tabla M" xfId="37774"/>
    <cellStyle name="Normal 52 25" xfId="6240"/>
    <cellStyle name="Normal 52 25 10" xfId="35189"/>
    <cellStyle name="Normal 52 25 2" xfId="10840"/>
    <cellStyle name="Normal 52 25 3" xfId="13981"/>
    <cellStyle name="Normal 52 25 4" xfId="17076"/>
    <cellStyle name="Normal 52 25 5" xfId="20114"/>
    <cellStyle name="Normal 52 25 6" xfId="23095"/>
    <cellStyle name="Normal 52 25 7" xfId="25590"/>
    <cellStyle name="Normal 52 25 8" xfId="31339"/>
    <cellStyle name="Normal 52 25 9" xfId="32970"/>
    <cellStyle name="Normal 52 25_Tabla M" xfId="37775"/>
    <cellStyle name="Normal 52 26" xfId="6241"/>
    <cellStyle name="Normal 52 26 10" xfId="34737"/>
    <cellStyle name="Normal 52 26 2" xfId="10841"/>
    <cellStyle name="Normal 52 26 3" xfId="13982"/>
    <cellStyle name="Normal 52 26 4" xfId="17077"/>
    <cellStyle name="Normal 52 26 5" xfId="20115"/>
    <cellStyle name="Normal 52 26 6" xfId="23096"/>
    <cellStyle name="Normal 52 26 7" xfId="25591"/>
    <cellStyle name="Normal 52 26 8" xfId="30232"/>
    <cellStyle name="Normal 52 26 9" xfId="27034"/>
    <cellStyle name="Normal 52 26_Tabla M" xfId="37776"/>
    <cellStyle name="Normal 52 27" xfId="6242"/>
    <cellStyle name="Normal 52 27 10" xfId="34287"/>
    <cellStyle name="Normal 52 27 2" xfId="10842"/>
    <cellStyle name="Normal 52 27 3" xfId="13983"/>
    <cellStyle name="Normal 52 27 4" xfId="17078"/>
    <cellStyle name="Normal 52 27 5" xfId="20116"/>
    <cellStyle name="Normal 52 27 6" xfId="23097"/>
    <cellStyle name="Normal 52 27 7" xfId="25592"/>
    <cellStyle name="Normal 52 27 8" xfId="29067"/>
    <cellStyle name="Normal 52 27 9" xfId="31808"/>
    <cellStyle name="Normal 52 27_Tabla M" xfId="37777"/>
    <cellStyle name="Normal 52 28" xfId="6243"/>
    <cellStyle name="Normal 52 28 10" xfId="27091"/>
    <cellStyle name="Normal 52 28 2" xfId="10843"/>
    <cellStyle name="Normal 52 28 3" xfId="13984"/>
    <cellStyle name="Normal 52 28 4" xfId="17079"/>
    <cellStyle name="Normal 52 28 5" xfId="20117"/>
    <cellStyle name="Normal 52 28 6" xfId="23098"/>
    <cellStyle name="Normal 52 28 7" xfId="25593"/>
    <cellStyle name="Normal 52 28 8" xfId="27937"/>
    <cellStyle name="Normal 52 28 9" xfId="29837"/>
    <cellStyle name="Normal 52 28_Tabla M" xfId="37778"/>
    <cellStyle name="Normal 52 29" xfId="6244"/>
    <cellStyle name="Normal 52 29 10" xfId="33370"/>
    <cellStyle name="Normal 52 29 2" xfId="10844"/>
    <cellStyle name="Normal 52 29 3" xfId="13985"/>
    <cellStyle name="Normal 52 29 4" xfId="17080"/>
    <cellStyle name="Normal 52 29 5" xfId="20118"/>
    <cellStyle name="Normal 52 29 6" xfId="23099"/>
    <cellStyle name="Normal 52 29 7" xfId="25594"/>
    <cellStyle name="Normal 52 29 8" xfId="32293"/>
    <cellStyle name="Normal 52 29 9" xfId="33731"/>
    <cellStyle name="Normal 52 29_Tabla M" xfId="37779"/>
    <cellStyle name="Normal 52 3" xfId="2142"/>
    <cellStyle name="Normal 52 3 10" xfId="30997"/>
    <cellStyle name="Normal 52 3 11" xfId="6245"/>
    <cellStyle name="Normal 52 3 2" xfId="2242"/>
    <cellStyle name="Normal 52 3 2 2" xfId="10845"/>
    <cellStyle name="Normal 52 3 3" xfId="2338"/>
    <cellStyle name="Normal 52 3 3 2" xfId="13986"/>
    <cellStyle name="Normal 52 3 4" xfId="17081"/>
    <cellStyle name="Normal 52 3 5" xfId="20119"/>
    <cellStyle name="Normal 52 3 6" xfId="23100"/>
    <cellStyle name="Normal 52 3 7" xfId="25595"/>
    <cellStyle name="Normal 52 3 8" xfId="31338"/>
    <cellStyle name="Normal 52 3 9" xfId="32969"/>
    <cellStyle name="Normal 52 3_Tabla M" xfId="37780"/>
    <cellStyle name="Normal 52 30" xfId="6246"/>
    <cellStyle name="Normal 52 30 10" xfId="35510"/>
    <cellStyle name="Normal 52 30 2" xfId="10846"/>
    <cellStyle name="Normal 52 30 3" xfId="13987"/>
    <cellStyle name="Normal 52 30 4" xfId="17082"/>
    <cellStyle name="Normal 52 30 5" xfId="20120"/>
    <cellStyle name="Normal 52 30 6" xfId="23101"/>
    <cellStyle name="Normal 52 30 7" xfId="25596"/>
    <cellStyle name="Normal 52 30 8" xfId="30231"/>
    <cellStyle name="Normal 52 30 9" xfId="27345"/>
    <cellStyle name="Normal 52 30_Tabla M" xfId="37781"/>
    <cellStyle name="Normal 52 31" xfId="6247"/>
    <cellStyle name="Normal 52 31 10" xfId="35188"/>
    <cellStyle name="Normal 52 31 2" xfId="10847"/>
    <cellStyle name="Normal 52 31 3" xfId="13988"/>
    <cellStyle name="Normal 52 31 4" xfId="17083"/>
    <cellStyle name="Normal 52 31 5" xfId="20121"/>
    <cellStyle name="Normal 52 31 6" xfId="23102"/>
    <cellStyle name="Normal 52 31 7" xfId="25597"/>
    <cellStyle name="Normal 52 31 8" xfId="29066"/>
    <cellStyle name="Normal 52 31 9" xfId="27245"/>
    <cellStyle name="Normal 52 31_Tabla M" xfId="37782"/>
    <cellStyle name="Normal 52 32" xfId="6248"/>
    <cellStyle name="Normal 52 32 10" xfId="34736"/>
    <cellStyle name="Normal 52 32 2" xfId="10848"/>
    <cellStyle name="Normal 52 32 3" xfId="13989"/>
    <cellStyle name="Normal 52 32 4" xfId="17084"/>
    <cellStyle name="Normal 52 32 5" xfId="20122"/>
    <cellStyle name="Normal 52 32 6" xfId="23103"/>
    <cellStyle name="Normal 52 32 7" xfId="25598"/>
    <cellStyle name="Normal 52 32 8" xfId="27936"/>
    <cellStyle name="Normal 52 32 9" xfId="30949"/>
    <cellStyle name="Normal 52 32_Tabla M" xfId="37783"/>
    <cellStyle name="Normal 52 33" xfId="6249"/>
    <cellStyle name="Normal 52 33 10" xfId="34286"/>
    <cellStyle name="Normal 52 33 2" xfId="10849"/>
    <cellStyle name="Normal 52 33 3" xfId="13990"/>
    <cellStyle name="Normal 52 33 4" xfId="17085"/>
    <cellStyle name="Normal 52 33 5" xfId="20123"/>
    <cellStyle name="Normal 52 33 6" xfId="23104"/>
    <cellStyle name="Normal 52 33 7" xfId="25599"/>
    <cellStyle name="Normal 52 33 8" xfId="32292"/>
    <cellStyle name="Normal 52 33 9" xfId="33730"/>
    <cellStyle name="Normal 52 33_Tabla M" xfId="37784"/>
    <cellStyle name="Normal 52 34" xfId="6250"/>
    <cellStyle name="Normal 52 34 10" xfId="31005"/>
    <cellStyle name="Normal 52 34 2" xfId="10850"/>
    <cellStyle name="Normal 52 34 3" xfId="13991"/>
    <cellStyle name="Normal 52 34 4" xfId="17086"/>
    <cellStyle name="Normal 52 34 5" xfId="20124"/>
    <cellStyle name="Normal 52 34 6" xfId="23105"/>
    <cellStyle name="Normal 52 34 7" xfId="25600"/>
    <cellStyle name="Normal 52 34 8" xfId="31337"/>
    <cellStyle name="Normal 52 34 9" xfId="32968"/>
    <cellStyle name="Normal 52 34_Tabla M" xfId="37785"/>
    <cellStyle name="Normal 52 35" xfId="6251"/>
    <cellStyle name="Normal 52 35 10" xfId="27647"/>
    <cellStyle name="Normal 52 35 2" xfId="10851"/>
    <cellStyle name="Normal 52 35 3" xfId="13992"/>
    <cellStyle name="Normal 52 35 4" xfId="17087"/>
    <cellStyle name="Normal 52 35 5" xfId="20125"/>
    <cellStyle name="Normal 52 35 6" xfId="23106"/>
    <cellStyle name="Normal 52 35 7" xfId="25601"/>
    <cellStyle name="Normal 52 35 8" xfId="30230"/>
    <cellStyle name="Normal 52 35 9" xfId="28495"/>
    <cellStyle name="Normal 52 35_Tabla M" xfId="37786"/>
    <cellStyle name="Normal 52 36" xfId="6252"/>
    <cellStyle name="Normal 52 36 10" xfId="27361"/>
    <cellStyle name="Normal 52 36 2" xfId="10852"/>
    <cellStyle name="Normal 52 36 3" xfId="13993"/>
    <cellStyle name="Normal 52 36 4" xfId="17088"/>
    <cellStyle name="Normal 52 36 5" xfId="20126"/>
    <cellStyle name="Normal 52 36 6" xfId="23107"/>
    <cellStyle name="Normal 52 36 7" xfId="25602"/>
    <cellStyle name="Normal 52 36 8" xfId="29065"/>
    <cellStyle name="Normal 52 36 9" xfId="28404"/>
    <cellStyle name="Normal 52 36_Tabla M" xfId="37787"/>
    <cellStyle name="Normal 52 37" xfId="6253"/>
    <cellStyle name="Normal 52 37 10" xfId="35596"/>
    <cellStyle name="Normal 52 37 2" xfId="10853"/>
    <cellStyle name="Normal 52 37 3" xfId="13994"/>
    <cellStyle name="Normal 52 37 4" xfId="17089"/>
    <cellStyle name="Normal 52 37 5" xfId="20127"/>
    <cellStyle name="Normal 52 37 6" xfId="23108"/>
    <cellStyle name="Normal 52 37 7" xfId="25603"/>
    <cellStyle name="Normal 52 37 8" xfId="27935"/>
    <cellStyle name="Normal 52 37 9" xfId="31936"/>
    <cellStyle name="Normal 52 37_Tabla M" xfId="37788"/>
    <cellStyle name="Normal 52 38" xfId="6254"/>
    <cellStyle name="Normal 52 38 10" xfId="35187"/>
    <cellStyle name="Normal 52 38 2" xfId="10854"/>
    <cellStyle name="Normal 52 38 3" xfId="13995"/>
    <cellStyle name="Normal 52 38 4" xfId="17090"/>
    <cellStyle name="Normal 52 38 5" xfId="20128"/>
    <cellStyle name="Normal 52 38 6" xfId="23109"/>
    <cellStyle name="Normal 52 38 7" xfId="25604"/>
    <cellStyle name="Normal 52 38 8" xfId="32291"/>
    <cellStyle name="Normal 52 38 9" xfId="33729"/>
    <cellStyle name="Normal 52 38_Tabla M" xfId="37789"/>
    <cellStyle name="Normal 52 39" xfId="6255"/>
    <cellStyle name="Normal 52 39 10" xfId="34735"/>
    <cellStyle name="Normal 52 39 2" xfId="10855"/>
    <cellStyle name="Normal 52 39 3" xfId="13996"/>
    <cellStyle name="Normal 52 39 4" xfId="17091"/>
    <cellStyle name="Normal 52 39 5" xfId="20129"/>
    <cellStyle name="Normal 52 39 6" xfId="23110"/>
    <cellStyle name="Normal 52 39 7" xfId="25605"/>
    <cellStyle name="Normal 52 39 8" xfId="31336"/>
    <cellStyle name="Normal 52 39 9" xfId="32967"/>
    <cellStyle name="Normal 52 39_Tabla M" xfId="37790"/>
    <cellStyle name="Normal 52 4" xfId="2180"/>
    <cellStyle name="Normal 52 4 10" xfId="34285"/>
    <cellStyle name="Normal 52 4 11" xfId="6256"/>
    <cellStyle name="Normal 52 4 2" xfId="10856"/>
    <cellStyle name="Normal 52 4 3" xfId="13997"/>
    <cellStyle name="Normal 52 4 4" xfId="17092"/>
    <cellStyle name="Normal 52 4 5" xfId="20130"/>
    <cellStyle name="Normal 52 4 6" xfId="23111"/>
    <cellStyle name="Normal 52 4 7" xfId="25606"/>
    <cellStyle name="Normal 52 4 8" xfId="30229"/>
    <cellStyle name="Normal 52 4 9" xfId="29634"/>
    <cellStyle name="Normal 52 4_Tabla M" xfId="37791"/>
    <cellStyle name="Normal 52 40" xfId="6257"/>
    <cellStyle name="Normal 52 40 10" xfId="31664"/>
    <cellStyle name="Normal 52 40 2" xfId="10857"/>
    <cellStyle name="Normal 52 40 3" xfId="13998"/>
    <cellStyle name="Normal 52 40 4" xfId="17093"/>
    <cellStyle name="Normal 52 40 5" xfId="20131"/>
    <cellStyle name="Normal 52 40 6" xfId="23112"/>
    <cellStyle name="Normal 52 40 7" xfId="25607"/>
    <cellStyle name="Normal 52 40 8" xfId="29064"/>
    <cellStyle name="Normal 52 40 9" xfId="29540"/>
    <cellStyle name="Normal 52 40_Tabla M" xfId="37792"/>
    <cellStyle name="Normal 52 41" xfId="6258"/>
    <cellStyle name="Normal 52 41 10" xfId="29721"/>
    <cellStyle name="Normal 52 41 2" xfId="10858"/>
    <cellStyle name="Normal 52 41 3" xfId="13999"/>
    <cellStyle name="Normal 52 41 4" xfId="17094"/>
    <cellStyle name="Normal 52 41 5" xfId="20132"/>
    <cellStyle name="Normal 52 41 6" xfId="23113"/>
    <cellStyle name="Normal 52 41 7" xfId="25608"/>
    <cellStyle name="Normal 52 41 8" xfId="27934"/>
    <cellStyle name="Normal 52 41 9" xfId="27545"/>
    <cellStyle name="Normal 52 41_Tabla M" xfId="37793"/>
    <cellStyle name="Normal 52 42" xfId="6259"/>
    <cellStyle name="Normal 52 42 10" xfId="27093"/>
    <cellStyle name="Normal 52 42 2" xfId="10859"/>
    <cellStyle name="Normal 52 42 3" xfId="14000"/>
    <cellStyle name="Normal 52 42 4" xfId="17095"/>
    <cellStyle name="Normal 52 42 5" xfId="20133"/>
    <cellStyle name="Normal 52 42 6" xfId="23114"/>
    <cellStyle name="Normal 52 42 7" xfId="25609"/>
    <cellStyle name="Normal 52 42 8" xfId="32290"/>
    <cellStyle name="Normal 52 42 9" xfId="33728"/>
    <cellStyle name="Normal 52 42_Tabla M" xfId="37794"/>
    <cellStyle name="Normal 52 43" xfId="6260"/>
    <cellStyle name="Normal 52 43 10" xfId="35687"/>
    <cellStyle name="Normal 52 43 2" xfId="10860"/>
    <cellStyle name="Normal 52 43 3" xfId="14001"/>
    <cellStyle name="Normal 52 43 4" xfId="17096"/>
    <cellStyle name="Normal 52 43 5" xfId="20134"/>
    <cellStyle name="Normal 52 43 6" xfId="23115"/>
    <cellStyle name="Normal 52 43 7" xfId="25610"/>
    <cellStyle name="Normal 52 43 8" xfId="31335"/>
    <cellStyle name="Normal 52 43 9" xfId="32966"/>
    <cellStyle name="Normal 52 43_Tabla M" xfId="37795"/>
    <cellStyle name="Normal 52 44" xfId="6261"/>
    <cellStyle name="Normal 52 44 10" xfId="35186"/>
    <cellStyle name="Normal 52 44 2" xfId="10861"/>
    <cellStyle name="Normal 52 44 3" xfId="14002"/>
    <cellStyle name="Normal 52 44 4" xfId="17097"/>
    <cellStyle name="Normal 52 44 5" xfId="20135"/>
    <cellStyle name="Normal 52 44 6" xfId="23116"/>
    <cellStyle name="Normal 52 44 7" xfId="25611"/>
    <cellStyle name="Normal 52 44 8" xfId="30228"/>
    <cellStyle name="Normal 52 44 9" xfId="30784"/>
    <cellStyle name="Normal 52 44_Tabla M" xfId="37796"/>
    <cellStyle name="Normal 52 45" xfId="6262"/>
    <cellStyle name="Normal 52 45 10" xfId="34734"/>
    <cellStyle name="Normal 52 45 2" xfId="10862"/>
    <cellStyle name="Normal 52 45 3" xfId="14003"/>
    <cellStyle name="Normal 52 45 4" xfId="17098"/>
    <cellStyle name="Normal 52 45 5" xfId="20136"/>
    <cellStyle name="Normal 52 45 6" xfId="23117"/>
    <cellStyle name="Normal 52 45 7" xfId="25612"/>
    <cellStyle name="Normal 52 45 8" xfId="29063"/>
    <cellStyle name="Normal 52 45 9" xfId="30698"/>
    <cellStyle name="Normal 52 45_Tabla M" xfId="37797"/>
    <cellStyle name="Normal 52 46" xfId="6263"/>
    <cellStyle name="Normal 52 46 10" xfId="34284"/>
    <cellStyle name="Normal 52 46 2" xfId="10863"/>
    <cellStyle name="Normal 52 46 3" xfId="14004"/>
    <cellStyle name="Normal 52 46 4" xfId="17099"/>
    <cellStyle name="Normal 52 46 5" xfId="20137"/>
    <cellStyle name="Normal 52 46 6" xfId="23118"/>
    <cellStyle name="Normal 52 46 7" xfId="25613"/>
    <cellStyle name="Normal 52 46 8" xfId="27933"/>
    <cellStyle name="Normal 52 46 9" xfId="28677"/>
    <cellStyle name="Normal 52 46_Tabla M" xfId="37798"/>
    <cellStyle name="Normal 52 47" xfId="6264"/>
    <cellStyle name="Normal 52 47 10" xfId="30551"/>
    <cellStyle name="Normal 52 47 2" xfId="10864"/>
    <cellStyle name="Normal 52 47 3" xfId="14005"/>
    <cellStyle name="Normal 52 47 4" xfId="17100"/>
    <cellStyle name="Normal 52 47 5" xfId="20138"/>
    <cellStyle name="Normal 52 47 6" xfId="23119"/>
    <cellStyle name="Normal 52 47 7" xfId="25614"/>
    <cellStyle name="Normal 52 47 8" xfId="32289"/>
    <cellStyle name="Normal 52 47 9" xfId="33727"/>
    <cellStyle name="Normal 52 47_Tabla M" xfId="37799"/>
    <cellStyle name="Normal 52 48" xfId="6265"/>
    <cellStyle name="Normal 52 48 10" xfId="19193"/>
    <cellStyle name="Normal 52 48 2" xfId="10865"/>
    <cellStyle name="Normal 52 48 3" xfId="14006"/>
    <cellStyle name="Normal 52 48 4" xfId="17101"/>
    <cellStyle name="Normal 52 48 5" xfId="20139"/>
    <cellStyle name="Normal 52 48 6" xfId="23120"/>
    <cellStyle name="Normal 52 48 7" xfId="25615"/>
    <cellStyle name="Normal 52 48 8" xfId="31334"/>
    <cellStyle name="Normal 52 48 9" xfId="32965"/>
    <cellStyle name="Normal 52 48_Tabla M" xfId="37800"/>
    <cellStyle name="Normal 52 49" xfId="6266"/>
    <cellStyle name="Normal 52 49 10" xfId="31024"/>
    <cellStyle name="Normal 52 49 2" xfId="10866"/>
    <cellStyle name="Normal 52 49 3" xfId="14007"/>
    <cellStyle name="Normal 52 49 4" xfId="17102"/>
    <cellStyle name="Normal 52 49 5" xfId="20140"/>
    <cellStyle name="Normal 52 49 6" xfId="23121"/>
    <cellStyle name="Normal 52 49 7" xfId="25616"/>
    <cellStyle name="Normal 52 49 8" xfId="30227"/>
    <cellStyle name="Normal 52 49 9" xfId="27035"/>
    <cellStyle name="Normal 52 49_Tabla M" xfId="37801"/>
    <cellStyle name="Normal 52 5" xfId="2276"/>
    <cellStyle name="Normal 52 5 10" xfId="35782"/>
    <cellStyle name="Normal 52 5 11" xfId="6267"/>
    <cellStyle name="Normal 52 5 2" xfId="10867"/>
    <cellStyle name="Normal 52 5 3" xfId="14008"/>
    <cellStyle name="Normal 52 5 4" xfId="17103"/>
    <cellStyle name="Normal 52 5 5" xfId="20141"/>
    <cellStyle name="Normal 52 5 6" xfId="23122"/>
    <cellStyle name="Normal 52 5 7" xfId="25617"/>
    <cellStyle name="Normal 52 5 8" xfId="29062"/>
    <cellStyle name="Normal 52 5 9" xfId="31809"/>
    <cellStyle name="Normal 52 5_Tabla M" xfId="37802"/>
    <cellStyle name="Normal 52 50" xfId="6268"/>
    <cellStyle name="Normal 52 50 10" xfId="35185"/>
    <cellStyle name="Normal 52 50 2" xfId="10868"/>
    <cellStyle name="Normal 52 50 3" xfId="14009"/>
    <cellStyle name="Normal 52 50 4" xfId="17104"/>
    <cellStyle name="Normal 52 50 5" xfId="20142"/>
    <cellStyle name="Normal 52 50 6" xfId="23123"/>
    <cellStyle name="Normal 52 50 7" xfId="25618"/>
    <cellStyle name="Normal 52 50 8" xfId="27932"/>
    <cellStyle name="Normal 52 50 9" xfId="29838"/>
    <cellStyle name="Normal 52 50_Tabla M" xfId="37803"/>
    <cellStyle name="Normal 52 51" xfId="6269"/>
    <cellStyle name="Normal 52 51 10" xfId="34733"/>
    <cellStyle name="Normal 52 51 2" xfId="10869"/>
    <cellStyle name="Normal 52 51 3" xfId="14010"/>
    <cellStyle name="Normal 52 51 4" xfId="17105"/>
    <cellStyle name="Normal 52 51 5" xfId="20143"/>
    <cellStyle name="Normal 52 51 6" xfId="23124"/>
    <cellStyle name="Normal 52 51 7" xfId="25619"/>
    <cellStyle name="Normal 52 51 8" xfId="32288"/>
    <cellStyle name="Normal 52 51 9" xfId="33726"/>
    <cellStyle name="Normal 52 51_Tabla M" xfId="37804"/>
    <cellStyle name="Normal 52 52" xfId="39032"/>
    <cellStyle name="Normal 52 6" xfId="6270"/>
    <cellStyle name="Normal 52 6 10" xfId="34283"/>
    <cellStyle name="Normal 52 6 2" xfId="10870"/>
    <cellStyle name="Normal 52 6 3" xfId="14011"/>
    <cellStyle name="Normal 52 6 4" xfId="17106"/>
    <cellStyle name="Normal 52 6 5" xfId="20144"/>
    <cellStyle name="Normal 52 6 6" xfId="23125"/>
    <cellStyle name="Normal 52 6 7" xfId="25620"/>
    <cellStyle name="Normal 52 6 8" xfId="31333"/>
    <cellStyle name="Normal 52 6 9" xfId="32964"/>
    <cellStyle name="Normal 52 6_Tabla M" xfId="37805"/>
    <cellStyle name="Normal 52 7" xfId="6271"/>
    <cellStyle name="Normal 52 7 10" xfId="29382"/>
    <cellStyle name="Normal 52 7 2" xfId="10871"/>
    <cellStyle name="Normal 52 7 3" xfId="14012"/>
    <cellStyle name="Normal 52 7 4" xfId="17107"/>
    <cellStyle name="Normal 52 7 5" xfId="20145"/>
    <cellStyle name="Normal 52 7 6" xfId="23126"/>
    <cellStyle name="Normal 52 7 7" xfId="25621"/>
    <cellStyle name="Normal 52 7 8" xfId="30226"/>
    <cellStyle name="Normal 52 7 9" xfId="27344"/>
    <cellStyle name="Normal 52 7_Tabla M" xfId="37806"/>
    <cellStyle name="Normal 52 8" xfId="6272"/>
    <cellStyle name="Normal 52 8 10" xfId="27515"/>
    <cellStyle name="Normal 52 8 2" xfId="10872"/>
    <cellStyle name="Normal 52 8 3" xfId="14013"/>
    <cellStyle name="Normal 52 8 4" xfId="17108"/>
    <cellStyle name="Normal 52 8 5" xfId="20146"/>
    <cellStyle name="Normal 52 8 6" xfId="23127"/>
    <cellStyle name="Normal 52 8 7" xfId="25622"/>
    <cellStyle name="Normal 52 8 8" xfId="29061"/>
    <cellStyle name="Normal 52 8 9" xfId="27246"/>
    <cellStyle name="Normal 52 8_Tabla M" xfId="37807"/>
    <cellStyle name="Normal 52 9" xfId="6273"/>
    <cellStyle name="Normal 52 9 10" xfId="33450"/>
    <cellStyle name="Normal 52 9 2" xfId="10873"/>
    <cellStyle name="Normal 52 9 3" xfId="14014"/>
    <cellStyle name="Normal 52 9 4" xfId="17109"/>
    <cellStyle name="Normal 52 9 5" xfId="20147"/>
    <cellStyle name="Normal 52 9 6" xfId="23128"/>
    <cellStyle name="Normal 52 9 7" xfId="25623"/>
    <cellStyle name="Normal 52 9 8" xfId="27931"/>
    <cellStyle name="Normal 52 9 9" xfId="30950"/>
    <cellStyle name="Normal 52 9_Tabla M" xfId="37808"/>
    <cellStyle name="Normal 53" xfId="1649"/>
    <cellStyle name="Normal 53 10" xfId="6274"/>
    <cellStyle name="Normal 53 10 10" xfId="35874"/>
    <cellStyle name="Normal 53 10 2" xfId="10874"/>
    <cellStyle name="Normal 53 10 3" xfId="14015"/>
    <cellStyle name="Normal 53 10 4" xfId="17110"/>
    <cellStyle name="Normal 53 10 5" xfId="20148"/>
    <cellStyle name="Normal 53 10 6" xfId="23129"/>
    <cellStyle name="Normal 53 10 7" xfId="25624"/>
    <cellStyle name="Normal 53 10 8" xfId="32287"/>
    <cellStyle name="Normal 53 10 9" xfId="33725"/>
    <cellStyle name="Normal 53 10_Tabla M" xfId="37809"/>
    <cellStyle name="Normal 53 11" xfId="6275"/>
    <cellStyle name="Normal 53 11 10" xfId="35184"/>
    <cellStyle name="Normal 53 11 2" xfId="10875"/>
    <cellStyle name="Normal 53 11 3" xfId="14016"/>
    <cellStyle name="Normal 53 11 4" xfId="17111"/>
    <cellStyle name="Normal 53 11 5" xfId="20149"/>
    <cellStyle name="Normal 53 11 6" xfId="23130"/>
    <cellStyle name="Normal 53 11 7" xfId="25625"/>
    <cellStyle name="Normal 53 11 8" xfId="31332"/>
    <cellStyle name="Normal 53 11 9" xfId="32963"/>
    <cellStyle name="Normal 53 11_Tabla M" xfId="37810"/>
    <cellStyle name="Normal 53 12" xfId="6276"/>
    <cellStyle name="Normal 53 12 10" xfId="34732"/>
    <cellStyle name="Normal 53 12 2" xfId="10876"/>
    <cellStyle name="Normal 53 12 3" xfId="14017"/>
    <cellStyle name="Normal 53 12 4" xfId="17112"/>
    <cellStyle name="Normal 53 12 5" xfId="20150"/>
    <cellStyle name="Normal 53 12 6" xfId="23131"/>
    <cellStyle name="Normal 53 12 7" xfId="25626"/>
    <cellStyle name="Normal 53 12 8" xfId="30225"/>
    <cellStyle name="Normal 53 12 9" xfId="28494"/>
    <cellStyle name="Normal 53 12_Tabla M" xfId="37811"/>
    <cellStyle name="Normal 53 13" xfId="6277"/>
    <cellStyle name="Normal 53 13 10" xfId="34282"/>
    <cellStyle name="Normal 53 13 2" xfId="10877"/>
    <cellStyle name="Normal 53 13 3" xfId="14018"/>
    <cellStyle name="Normal 53 13 4" xfId="17113"/>
    <cellStyle name="Normal 53 13 5" xfId="20151"/>
    <cellStyle name="Normal 53 13 6" xfId="23132"/>
    <cellStyle name="Normal 53 13 7" xfId="25627"/>
    <cellStyle name="Normal 53 13 8" xfId="29060"/>
    <cellStyle name="Normal 53 13 9" xfId="28405"/>
    <cellStyle name="Normal 53 13_Tabla M" xfId="37812"/>
    <cellStyle name="Normal 53 14" xfId="6278"/>
    <cellStyle name="Normal 53 14 10" xfId="28250"/>
    <cellStyle name="Normal 53 14 2" xfId="10878"/>
    <cellStyle name="Normal 53 14 3" xfId="14019"/>
    <cellStyle name="Normal 53 14 4" xfId="17114"/>
    <cellStyle name="Normal 53 14 5" xfId="20152"/>
    <cellStyle name="Normal 53 14 6" xfId="23133"/>
    <cellStyle name="Normal 53 14 7" xfId="25628"/>
    <cellStyle name="Normal 53 14 8" xfId="27930"/>
    <cellStyle name="Normal 53 14 9" xfId="31937"/>
    <cellStyle name="Normal 53 14_Tabla M" xfId="37813"/>
    <cellStyle name="Normal 53 15" xfId="6279"/>
    <cellStyle name="Normal 53 15 10" xfId="33371"/>
    <cellStyle name="Normal 53 15 2" xfId="10879"/>
    <cellStyle name="Normal 53 15 3" xfId="14020"/>
    <cellStyle name="Normal 53 15 4" xfId="17115"/>
    <cellStyle name="Normal 53 15 5" xfId="20153"/>
    <cellStyle name="Normal 53 15 6" xfId="23134"/>
    <cellStyle name="Normal 53 15 7" xfId="25629"/>
    <cellStyle name="Normal 53 15 8" xfId="32286"/>
    <cellStyle name="Normal 53 15 9" xfId="33724"/>
    <cellStyle name="Normal 53 15_Tabla M" xfId="37814"/>
    <cellStyle name="Normal 53 16" xfId="6280"/>
    <cellStyle name="Normal 53 16 10" xfId="29885"/>
    <cellStyle name="Normal 53 16 2" xfId="10880"/>
    <cellStyle name="Normal 53 16 3" xfId="14021"/>
    <cellStyle name="Normal 53 16 4" xfId="17116"/>
    <cellStyle name="Normal 53 16 5" xfId="20154"/>
    <cellStyle name="Normal 53 16 6" xfId="23135"/>
    <cellStyle name="Normal 53 16 7" xfId="25630"/>
    <cellStyle name="Normal 53 16 8" xfId="31331"/>
    <cellStyle name="Normal 53 16 9" xfId="32962"/>
    <cellStyle name="Normal 53 16_Tabla M" xfId="37815"/>
    <cellStyle name="Normal 53 17" xfId="6281"/>
    <cellStyle name="Normal 53 17 10" xfId="35511"/>
    <cellStyle name="Normal 53 17 2" xfId="10881"/>
    <cellStyle name="Normal 53 17 3" xfId="14022"/>
    <cellStyle name="Normal 53 17 4" xfId="17117"/>
    <cellStyle name="Normal 53 17 5" xfId="20155"/>
    <cellStyle name="Normal 53 17 6" xfId="23136"/>
    <cellStyle name="Normal 53 17 7" xfId="25631"/>
    <cellStyle name="Normal 53 17 8" xfId="30224"/>
    <cellStyle name="Normal 53 17 9" xfId="29633"/>
    <cellStyle name="Normal 53 17_Tabla M" xfId="37816"/>
    <cellStyle name="Normal 53 18" xfId="6282"/>
    <cellStyle name="Normal 53 18 10" xfId="35183"/>
    <cellStyle name="Normal 53 18 2" xfId="10882"/>
    <cellStyle name="Normal 53 18 3" xfId="14023"/>
    <cellStyle name="Normal 53 18 4" xfId="17118"/>
    <cellStyle name="Normal 53 18 5" xfId="20156"/>
    <cellStyle name="Normal 53 18 6" xfId="23137"/>
    <cellStyle name="Normal 53 18 7" xfId="25632"/>
    <cellStyle name="Normal 53 18 8" xfId="29059"/>
    <cellStyle name="Normal 53 18 9" xfId="29541"/>
    <cellStyle name="Normal 53 18_Tabla M" xfId="37817"/>
    <cellStyle name="Normal 53 19" xfId="6283"/>
    <cellStyle name="Normal 53 19 10" xfId="34731"/>
    <cellStyle name="Normal 53 19 2" xfId="10883"/>
    <cellStyle name="Normal 53 19 3" xfId="14024"/>
    <cellStyle name="Normal 53 19 4" xfId="17119"/>
    <cellStyle name="Normal 53 19 5" xfId="20157"/>
    <cellStyle name="Normal 53 19 6" xfId="23138"/>
    <cellStyle name="Normal 53 19 7" xfId="25633"/>
    <cellStyle name="Normal 53 19 8" xfId="27929"/>
    <cellStyle name="Normal 53 19 9" xfId="27546"/>
    <cellStyle name="Normal 53 19_Tabla M" xfId="37818"/>
    <cellStyle name="Normal 53 2" xfId="2102"/>
    <cellStyle name="Normal 53 2 10" xfId="34281"/>
    <cellStyle name="Normal 53 2 11" xfId="6284"/>
    <cellStyle name="Normal 53 2 2" xfId="2212"/>
    <cellStyle name="Normal 53 2 2 2" xfId="10884"/>
    <cellStyle name="Normal 53 2 3" xfId="2308"/>
    <cellStyle name="Normal 53 2 3 2" xfId="14025"/>
    <cellStyle name="Normal 53 2 4" xfId="17120"/>
    <cellStyle name="Normal 53 2 5" xfId="20158"/>
    <cellStyle name="Normal 53 2 6" xfId="23139"/>
    <cellStyle name="Normal 53 2 7" xfId="25634"/>
    <cellStyle name="Normal 53 2 8" xfId="32285"/>
    <cellStyle name="Normal 53 2 9" xfId="33723"/>
    <cellStyle name="Normal 53 2_Tabla M" xfId="37819"/>
    <cellStyle name="Normal 53 20" xfId="6285"/>
    <cellStyle name="Normal 53 20 10" xfId="32613"/>
    <cellStyle name="Normal 53 20 2" xfId="10885"/>
    <cellStyle name="Normal 53 20 3" xfId="14026"/>
    <cellStyle name="Normal 53 20 4" xfId="17121"/>
    <cellStyle name="Normal 53 20 5" xfId="20159"/>
    <cellStyle name="Normal 53 20 6" xfId="23140"/>
    <cellStyle name="Normal 53 20 7" xfId="25635"/>
    <cellStyle name="Normal 53 20 8" xfId="31330"/>
    <cellStyle name="Normal 53 20 9" xfId="32961"/>
    <cellStyle name="Normal 53 20_Tabla M" xfId="37820"/>
    <cellStyle name="Normal 53 21" xfId="6286"/>
    <cellStyle name="Normal 53 21 10" xfId="32005"/>
    <cellStyle name="Normal 53 21 2" xfId="10886"/>
    <cellStyle name="Normal 53 21 3" xfId="14027"/>
    <cellStyle name="Normal 53 21 4" xfId="17122"/>
    <cellStyle name="Normal 53 21 5" xfId="20160"/>
    <cellStyle name="Normal 53 21 6" xfId="23141"/>
    <cellStyle name="Normal 53 21 7" xfId="25636"/>
    <cellStyle name="Normal 53 21 8" xfId="30223"/>
    <cellStyle name="Normal 53 21 9" xfId="30783"/>
    <cellStyle name="Normal 53 21_Tabla M" xfId="37821"/>
    <cellStyle name="Normal 53 22" xfId="6287"/>
    <cellStyle name="Normal 53 22 10" xfId="24803"/>
    <cellStyle name="Normal 53 22 2" xfId="10887"/>
    <cellStyle name="Normal 53 22 3" xfId="14028"/>
    <cellStyle name="Normal 53 22 4" xfId="17123"/>
    <cellStyle name="Normal 53 22 5" xfId="20161"/>
    <cellStyle name="Normal 53 22 6" xfId="23142"/>
    <cellStyle name="Normal 53 22 7" xfId="25637"/>
    <cellStyle name="Normal 53 22 8" xfId="29058"/>
    <cellStyle name="Normal 53 22 9" xfId="30699"/>
    <cellStyle name="Normal 53 22_Tabla M" xfId="37822"/>
    <cellStyle name="Normal 53 23" xfId="6288"/>
    <cellStyle name="Normal 53 23 10" xfId="35597"/>
    <cellStyle name="Normal 53 23 2" xfId="10888"/>
    <cellStyle name="Normal 53 23 3" xfId="14029"/>
    <cellStyle name="Normal 53 23 4" xfId="17124"/>
    <cellStyle name="Normal 53 23 5" xfId="20162"/>
    <cellStyle name="Normal 53 23 6" xfId="23143"/>
    <cellStyle name="Normal 53 23 7" xfId="25638"/>
    <cellStyle name="Normal 53 23 8" xfId="27928"/>
    <cellStyle name="Normal 53 23 9" xfId="28678"/>
    <cellStyle name="Normal 53 23_Tabla M" xfId="37823"/>
    <cellStyle name="Normal 53 24" xfId="6289"/>
    <cellStyle name="Normal 53 24 10" xfId="35182"/>
    <cellStyle name="Normal 53 24 2" xfId="10889"/>
    <cellStyle name="Normal 53 24 3" xfId="14030"/>
    <cellStyle name="Normal 53 24 4" xfId="17125"/>
    <cellStyle name="Normal 53 24 5" xfId="20163"/>
    <cellStyle name="Normal 53 24 6" xfId="23144"/>
    <cellStyle name="Normal 53 24 7" xfId="25639"/>
    <cellStyle name="Normal 53 24 8" xfId="32284"/>
    <cellStyle name="Normal 53 24 9" xfId="33722"/>
    <cellStyle name="Normal 53 24_Tabla M" xfId="37824"/>
    <cellStyle name="Normal 53 25" xfId="6290"/>
    <cellStyle name="Normal 53 25 10" xfId="34730"/>
    <cellStyle name="Normal 53 25 2" xfId="10890"/>
    <cellStyle name="Normal 53 25 3" xfId="14031"/>
    <cellStyle name="Normal 53 25 4" xfId="17126"/>
    <cellStyle name="Normal 53 25 5" xfId="20164"/>
    <cellStyle name="Normal 53 25 6" xfId="23145"/>
    <cellStyle name="Normal 53 25 7" xfId="25640"/>
    <cellStyle name="Normal 53 25 8" xfId="31329"/>
    <cellStyle name="Normal 53 25 9" xfId="32960"/>
    <cellStyle name="Normal 53 25_Tabla M" xfId="37825"/>
    <cellStyle name="Normal 53 26" xfId="6291"/>
    <cellStyle name="Normal 53 26 10" xfId="34280"/>
    <cellStyle name="Normal 53 26 2" xfId="10891"/>
    <cellStyle name="Normal 53 26 3" xfId="14032"/>
    <cellStyle name="Normal 53 26 4" xfId="17127"/>
    <cellStyle name="Normal 53 26 5" xfId="20165"/>
    <cellStyle name="Normal 53 26 6" xfId="23146"/>
    <cellStyle name="Normal 53 26 7" xfId="25641"/>
    <cellStyle name="Normal 53 26 8" xfId="30222"/>
    <cellStyle name="Normal 53 26 9" xfId="27036"/>
    <cellStyle name="Normal 53 26_Tabla M" xfId="37826"/>
    <cellStyle name="Normal 53 27" xfId="6292"/>
    <cellStyle name="Normal 53 27 10" xfId="31663"/>
    <cellStyle name="Normal 53 27 2" xfId="10892"/>
    <cellStyle name="Normal 53 27 3" xfId="14033"/>
    <cellStyle name="Normal 53 27 4" xfId="17128"/>
    <cellStyle name="Normal 53 27 5" xfId="20166"/>
    <cellStyle name="Normal 53 27 6" xfId="23147"/>
    <cellStyle name="Normal 53 27 7" xfId="25642"/>
    <cellStyle name="Normal 53 27 8" xfId="29057"/>
    <cellStyle name="Normal 53 27 9" xfId="31810"/>
    <cellStyle name="Normal 53 27_Tabla M" xfId="37827"/>
    <cellStyle name="Normal 53 28" xfId="6293"/>
    <cellStyle name="Normal 53 28 10" xfId="28570"/>
    <cellStyle name="Normal 53 28 2" xfId="10893"/>
    <cellStyle name="Normal 53 28 3" xfId="14034"/>
    <cellStyle name="Normal 53 28 4" xfId="17129"/>
    <cellStyle name="Normal 53 28 5" xfId="20167"/>
    <cellStyle name="Normal 53 28 6" xfId="23148"/>
    <cellStyle name="Normal 53 28 7" xfId="25643"/>
    <cellStyle name="Normal 53 28 8" xfId="27927"/>
    <cellStyle name="Normal 53 28 9" xfId="29839"/>
    <cellStyle name="Normal 53 28_Tabla M" xfId="37828"/>
    <cellStyle name="Normal 53 29" xfId="6294"/>
    <cellStyle name="Normal 53 29 10" xfId="27150"/>
    <cellStyle name="Normal 53 29 2" xfId="10894"/>
    <cellStyle name="Normal 53 29 3" xfId="14035"/>
    <cellStyle name="Normal 53 29 4" xfId="17130"/>
    <cellStyle name="Normal 53 29 5" xfId="20168"/>
    <cellStyle name="Normal 53 29 6" xfId="23149"/>
    <cellStyle name="Normal 53 29 7" xfId="25644"/>
    <cellStyle name="Normal 53 29 8" xfId="32283"/>
    <cellStyle name="Normal 53 29 9" xfId="33721"/>
    <cellStyle name="Normal 53 29_Tabla M" xfId="37829"/>
    <cellStyle name="Normal 53 3" xfId="2143"/>
    <cellStyle name="Normal 53 3 10" xfId="35688"/>
    <cellStyle name="Normal 53 3 11" xfId="6295"/>
    <cellStyle name="Normal 53 3 2" xfId="2243"/>
    <cellStyle name="Normal 53 3 2 2" xfId="10895"/>
    <cellStyle name="Normal 53 3 3" xfId="2339"/>
    <cellStyle name="Normal 53 3 3 2" xfId="14036"/>
    <cellStyle name="Normal 53 3 4" xfId="17131"/>
    <cellStyle name="Normal 53 3 5" xfId="20169"/>
    <cellStyle name="Normal 53 3 6" xfId="23150"/>
    <cellStyle name="Normal 53 3 7" xfId="25645"/>
    <cellStyle name="Normal 53 3 8" xfId="31328"/>
    <cellStyle name="Normal 53 3 9" xfId="32959"/>
    <cellStyle name="Normal 53 3_Tabla M" xfId="37830"/>
    <cellStyle name="Normal 53 30" xfId="6296"/>
    <cellStyle name="Normal 53 30 10" xfId="35181"/>
    <cellStyle name="Normal 53 30 2" xfId="10896"/>
    <cellStyle name="Normal 53 30 3" xfId="14037"/>
    <cellStyle name="Normal 53 30 4" xfId="17132"/>
    <cellStyle name="Normal 53 30 5" xfId="20170"/>
    <cellStyle name="Normal 53 30 6" xfId="23151"/>
    <cellStyle name="Normal 53 30 7" xfId="25646"/>
    <cellStyle name="Normal 53 30 8" xfId="30221"/>
    <cellStyle name="Normal 53 30 9" xfId="27343"/>
    <cellStyle name="Normal 53 30_Tabla M" xfId="37831"/>
    <cellStyle name="Normal 53 31" xfId="6297"/>
    <cellStyle name="Normal 53 31 10" xfId="34729"/>
    <cellStyle name="Normal 53 31 2" xfId="10897"/>
    <cellStyle name="Normal 53 31 3" xfId="14038"/>
    <cellStyle name="Normal 53 31 4" xfId="17133"/>
    <cellStyle name="Normal 53 31 5" xfId="20171"/>
    <cellStyle name="Normal 53 31 6" xfId="23152"/>
    <cellStyle name="Normal 53 31 7" xfId="25647"/>
    <cellStyle name="Normal 53 31 8" xfId="29056"/>
    <cellStyle name="Normal 53 31 9" xfId="27025"/>
    <cellStyle name="Normal 53 31_Tabla M" xfId="37832"/>
    <cellStyle name="Normal 53 32" xfId="6298"/>
    <cellStyle name="Normal 53 32 10" xfId="34279"/>
    <cellStyle name="Normal 53 32 2" xfId="10898"/>
    <cellStyle name="Normal 53 32 3" xfId="14039"/>
    <cellStyle name="Normal 53 32 4" xfId="17134"/>
    <cellStyle name="Normal 53 32 5" xfId="20172"/>
    <cellStyle name="Normal 53 32 6" xfId="23153"/>
    <cellStyle name="Normal 53 32 7" xfId="25648"/>
    <cellStyle name="Normal 53 32 8" xfId="27926"/>
    <cellStyle name="Normal 53 32 9" xfId="30951"/>
    <cellStyle name="Normal 53 32_Tabla M" xfId="37833"/>
    <cellStyle name="Normal 53 33" xfId="6299"/>
    <cellStyle name="Normal 53 33 10" xfId="30550"/>
    <cellStyle name="Normal 53 33 2" xfId="10899"/>
    <cellStyle name="Normal 53 33 3" xfId="14040"/>
    <cellStyle name="Normal 53 33 4" xfId="17135"/>
    <cellStyle name="Normal 53 33 5" xfId="20173"/>
    <cellStyle name="Normal 53 33 6" xfId="23154"/>
    <cellStyle name="Normal 53 33 7" xfId="25649"/>
    <cellStyle name="Normal 53 33 8" xfId="32282"/>
    <cellStyle name="Normal 53 33 9" xfId="33720"/>
    <cellStyle name="Normal 53 33_Tabla M" xfId="37834"/>
    <cellStyle name="Normal 53 34" xfId="6300"/>
    <cellStyle name="Normal 53 34 10" xfId="19192"/>
    <cellStyle name="Normal 53 34 2" xfId="10900"/>
    <cellStyle name="Normal 53 34 3" xfId="14041"/>
    <cellStyle name="Normal 53 34 4" xfId="17136"/>
    <cellStyle name="Normal 53 34 5" xfId="20174"/>
    <cellStyle name="Normal 53 34 6" xfId="23155"/>
    <cellStyle name="Normal 53 34 7" xfId="25650"/>
    <cellStyle name="Normal 53 34 8" xfId="31327"/>
    <cellStyle name="Normal 53 34 9" xfId="32958"/>
    <cellStyle name="Normal 53 34_Tabla M" xfId="37835"/>
    <cellStyle name="Normal 53 35" xfId="6301"/>
    <cellStyle name="Normal 53 35 10" xfId="29906"/>
    <cellStyle name="Normal 53 35 2" xfId="10901"/>
    <cellStyle name="Normal 53 35 3" xfId="14042"/>
    <cellStyle name="Normal 53 35 4" xfId="17137"/>
    <cellStyle name="Normal 53 35 5" xfId="20175"/>
    <cellStyle name="Normal 53 35 6" xfId="23156"/>
    <cellStyle name="Normal 53 35 7" xfId="25651"/>
    <cellStyle name="Normal 53 35 8" xfId="30220"/>
    <cellStyle name="Normal 53 35 9" xfId="28493"/>
    <cellStyle name="Normal 53 35_Tabla M" xfId="37836"/>
    <cellStyle name="Normal 53 36" xfId="6302"/>
    <cellStyle name="Normal 53 36 10" xfId="35783"/>
    <cellStyle name="Normal 53 36 2" xfId="10902"/>
    <cellStyle name="Normal 53 36 3" xfId="14043"/>
    <cellStyle name="Normal 53 36 4" xfId="17138"/>
    <cellStyle name="Normal 53 36 5" xfId="20176"/>
    <cellStyle name="Normal 53 36 6" xfId="23157"/>
    <cellStyle name="Normal 53 36 7" xfId="25652"/>
    <cellStyle name="Normal 53 36 8" xfId="29055"/>
    <cellStyle name="Normal 53 36 9" xfId="27354"/>
    <cellStyle name="Normal 53 36_Tabla M" xfId="37837"/>
    <cellStyle name="Normal 53 37" xfId="6303"/>
    <cellStyle name="Normal 53 37 10" xfId="35180"/>
    <cellStyle name="Normal 53 37 2" xfId="10903"/>
    <cellStyle name="Normal 53 37 3" xfId="14044"/>
    <cellStyle name="Normal 53 37 4" xfId="17139"/>
    <cellStyle name="Normal 53 37 5" xfId="20177"/>
    <cellStyle name="Normal 53 37 6" xfId="23158"/>
    <cellStyle name="Normal 53 37 7" xfId="25653"/>
    <cellStyle name="Normal 53 37 8" xfId="27925"/>
    <cellStyle name="Normal 53 37 9" xfId="31938"/>
    <cellStyle name="Normal 53 37_Tabla M" xfId="37838"/>
    <cellStyle name="Normal 53 38" xfId="6304"/>
    <cellStyle name="Normal 53 38 10" xfId="34728"/>
    <cellStyle name="Normal 53 38 2" xfId="10904"/>
    <cellStyle name="Normal 53 38 3" xfId="14045"/>
    <cellStyle name="Normal 53 38 4" xfId="17140"/>
    <cellStyle name="Normal 53 38 5" xfId="20178"/>
    <cellStyle name="Normal 53 38 6" xfId="23159"/>
    <cellStyle name="Normal 53 38 7" xfId="25654"/>
    <cellStyle name="Normal 53 38 8" xfId="32281"/>
    <cellStyle name="Normal 53 38 9" xfId="33719"/>
    <cellStyle name="Normal 53 38_Tabla M" xfId="37839"/>
    <cellStyle name="Normal 53 39" xfId="6305"/>
    <cellStyle name="Normal 53 39 10" xfId="34278"/>
    <cellStyle name="Normal 53 39 2" xfId="10905"/>
    <cellStyle name="Normal 53 39 3" xfId="14046"/>
    <cellStyle name="Normal 53 39 4" xfId="17141"/>
    <cellStyle name="Normal 53 39 5" xfId="20179"/>
    <cellStyle name="Normal 53 39 6" xfId="23160"/>
    <cellStyle name="Normal 53 39 7" xfId="25655"/>
    <cellStyle name="Normal 53 39 8" xfId="31326"/>
    <cellStyle name="Normal 53 39 9" xfId="32957"/>
    <cellStyle name="Normal 53 39_Tabla M" xfId="37840"/>
    <cellStyle name="Normal 53 4" xfId="2181"/>
    <cellStyle name="Normal 53 4 10" xfId="29381"/>
    <cellStyle name="Normal 53 4 11" xfId="6306"/>
    <cellStyle name="Normal 53 4 2" xfId="10906"/>
    <cellStyle name="Normal 53 4 3" xfId="14047"/>
    <cellStyle name="Normal 53 4 4" xfId="17142"/>
    <cellStyle name="Normal 53 4 5" xfId="20180"/>
    <cellStyle name="Normal 53 4 6" xfId="23161"/>
    <cellStyle name="Normal 53 4 7" xfId="25656"/>
    <cellStyle name="Normal 53 4 8" xfId="30219"/>
    <cellStyle name="Normal 53 4 9" xfId="29632"/>
    <cellStyle name="Normal 53 4_Tabla M" xfId="37841"/>
    <cellStyle name="Normal 53 40" xfId="6307"/>
    <cellStyle name="Normal 53 40 10" xfId="26941"/>
    <cellStyle name="Normal 53 40 2" xfId="10907"/>
    <cellStyle name="Normal 53 40 3" xfId="14048"/>
    <cellStyle name="Normal 53 40 4" xfId="17143"/>
    <cellStyle name="Normal 53 40 5" xfId="20181"/>
    <cellStyle name="Normal 53 40 6" xfId="23162"/>
    <cellStyle name="Normal 53 40 7" xfId="25657"/>
    <cellStyle name="Normal 53 40 8" xfId="29054"/>
    <cellStyle name="Normal 53 40 9" xfId="27247"/>
    <cellStyle name="Normal 53 40_Tabla M" xfId="37842"/>
    <cellStyle name="Normal 53 41" xfId="6308"/>
    <cellStyle name="Normal 53 41 10" xfId="33451"/>
    <cellStyle name="Normal 53 41 2" xfId="10908"/>
    <cellStyle name="Normal 53 41 3" xfId="14049"/>
    <cellStyle name="Normal 53 41 4" xfId="17144"/>
    <cellStyle name="Normal 53 41 5" xfId="20182"/>
    <cellStyle name="Normal 53 41 6" xfId="23163"/>
    <cellStyle name="Normal 53 41 7" xfId="25658"/>
    <cellStyle name="Normal 53 41 8" xfId="27924"/>
    <cellStyle name="Normal 53 41 9" xfId="27547"/>
    <cellStyle name="Normal 53 41_Tabla M" xfId="37843"/>
    <cellStyle name="Normal 53 42" xfId="6309"/>
    <cellStyle name="Normal 53 42 10" xfId="35875"/>
    <cellStyle name="Normal 53 42 2" xfId="10909"/>
    <cellStyle name="Normal 53 42 3" xfId="14050"/>
    <cellStyle name="Normal 53 42 4" xfId="17145"/>
    <cellStyle name="Normal 53 42 5" xfId="20183"/>
    <cellStyle name="Normal 53 42 6" xfId="23164"/>
    <cellStyle name="Normal 53 42 7" xfId="25659"/>
    <cellStyle name="Normal 53 42 8" xfId="32280"/>
    <cellStyle name="Normal 53 42 9" xfId="33718"/>
    <cellStyle name="Normal 53 42_Tabla M" xfId="37844"/>
    <cellStyle name="Normal 53 43" xfId="6310"/>
    <cellStyle name="Normal 53 43 10" xfId="35179"/>
    <cellStyle name="Normal 53 43 2" xfId="10910"/>
    <cellStyle name="Normal 53 43 3" xfId="14051"/>
    <cellStyle name="Normal 53 43 4" xfId="17146"/>
    <cellStyle name="Normal 53 43 5" xfId="20184"/>
    <cellStyle name="Normal 53 43 6" xfId="23165"/>
    <cellStyle name="Normal 53 43 7" xfId="25660"/>
    <cellStyle name="Normal 53 43 8" xfId="31325"/>
    <cellStyle name="Normal 53 43 9" xfId="32956"/>
    <cellStyle name="Normal 53 43_Tabla M" xfId="37845"/>
    <cellStyle name="Normal 53 44" xfId="6311"/>
    <cellStyle name="Normal 53 44 10" xfId="34727"/>
    <cellStyle name="Normal 53 44 2" xfId="10911"/>
    <cellStyle name="Normal 53 44 3" xfId="14052"/>
    <cellStyle name="Normal 53 44 4" xfId="17147"/>
    <cellStyle name="Normal 53 44 5" xfId="20185"/>
    <cellStyle name="Normal 53 44 6" xfId="23166"/>
    <cellStyle name="Normal 53 44 7" xfId="25661"/>
    <cellStyle name="Normal 53 44 8" xfId="30218"/>
    <cellStyle name="Normal 53 44 9" xfId="30782"/>
    <cellStyle name="Normal 53 44_Tabla M" xfId="37846"/>
    <cellStyle name="Normal 53 45" xfId="6312"/>
    <cellStyle name="Normal 53 45 10" xfId="34277"/>
    <cellStyle name="Normal 53 45 2" xfId="10912"/>
    <cellStyle name="Normal 53 45 3" xfId="14053"/>
    <cellStyle name="Normal 53 45 4" xfId="17148"/>
    <cellStyle name="Normal 53 45 5" xfId="20186"/>
    <cellStyle name="Normal 53 45 6" xfId="23167"/>
    <cellStyle name="Normal 53 45 7" xfId="25662"/>
    <cellStyle name="Normal 53 45 8" xfId="29053"/>
    <cellStyle name="Normal 53 45 9" xfId="28406"/>
    <cellStyle name="Normal 53 45_Tabla M" xfId="37847"/>
    <cellStyle name="Normal 53 46" xfId="6313"/>
    <cellStyle name="Normal 53 46 10" xfId="28249"/>
    <cellStyle name="Normal 53 46 2" xfId="10913"/>
    <cellStyle name="Normal 53 46 3" xfId="14054"/>
    <cellStyle name="Normal 53 46 4" xfId="17149"/>
    <cellStyle name="Normal 53 46 5" xfId="20187"/>
    <cellStyle name="Normal 53 46 6" xfId="23168"/>
    <cellStyle name="Normal 53 46 7" xfId="25663"/>
    <cellStyle name="Normal 53 46 8" xfId="27923"/>
    <cellStyle name="Normal 53 46 9" xfId="28679"/>
    <cellStyle name="Normal 53 46_Tabla M" xfId="37848"/>
    <cellStyle name="Normal 53 47" xfId="6314"/>
    <cellStyle name="Normal 53 47 10" xfId="33372"/>
    <cellStyle name="Normal 53 47 2" xfId="10914"/>
    <cellStyle name="Normal 53 47 3" xfId="14055"/>
    <cellStyle name="Normal 53 47 4" xfId="17150"/>
    <cellStyle name="Normal 53 47 5" xfId="20188"/>
    <cellStyle name="Normal 53 47 6" xfId="23169"/>
    <cellStyle name="Normal 53 47 7" xfId="25664"/>
    <cellStyle name="Normal 53 47 8" xfId="32279"/>
    <cellStyle name="Normal 53 47 9" xfId="33717"/>
    <cellStyle name="Normal 53 47_Tabla M" xfId="37849"/>
    <cellStyle name="Normal 53 48" xfId="6315"/>
    <cellStyle name="Normal 53 48 10" xfId="28724"/>
    <cellStyle name="Normal 53 48 2" xfId="10915"/>
    <cellStyle name="Normal 53 48 3" xfId="14056"/>
    <cellStyle name="Normal 53 48 4" xfId="17151"/>
    <cellStyle name="Normal 53 48 5" xfId="20189"/>
    <cellStyle name="Normal 53 48 6" xfId="23170"/>
    <cellStyle name="Normal 53 48 7" xfId="25665"/>
    <cellStyle name="Normal 53 48 8" xfId="31324"/>
    <cellStyle name="Normal 53 48 9" xfId="32955"/>
    <cellStyle name="Normal 53 48_Tabla M" xfId="37850"/>
    <cellStyle name="Normal 53 49" xfId="6316"/>
    <cellStyle name="Normal 53 49 10" xfId="35512"/>
    <cellStyle name="Normal 53 49 2" xfId="10916"/>
    <cellStyle name="Normal 53 49 3" xfId="14057"/>
    <cellStyle name="Normal 53 49 4" xfId="17152"/>
    <cellStyle name="Normal 53 49 5" xfId="20190"/>
    <cellStyle name="Normal 53 49 6" xfId="23171"/>
    <cellStyle name="Normal 53 49 7" xfId="25666"/>
    <cellStyle name="Normal 53 49 8" xfId="30217"/>
    <cellStyle name="Normal 53 49 9" xfId="27037"/>
    <cellStyle name="Normal 53 49_Tabla M" xfId="37851"/>
    <cellStyle name="Normal 53 5" xfId="2277"/>
    <cellStyle name="Normal 53 5 10" xfId="35178"/>
    <cellStyle name="Normal 53 5 11" xfId="6317"/>
    <cellStyle name="Normal 53 5 2" xfId="10917"/>
    <cellStyle name="Normal 53 5 3" xfId="14058"/>
    <cellStyle name="Normal 53 5 4" xfId="17153"/>
    <cellStyle name="Normal 53 5 5" xfId="20191"/>
    <cellStyle name="Normal 53 5 6" xfId="23172"/>
    <cellStyle name="Normal 53 5 7" xfId="25667"/>
    <cellStyle name="Normal 53 5 8" xfId="29052"/>
    <cellStyle name="Normal 53 5 9" xfId="29542"/>
    <cellStyle name="Normal 53 5_Tabla M" xfId="37852"/>
    <cellStyle name="Normal 53 50" xfId="6318"/>
    <cellStyle name="Normal 53 50 10" xfId="34726"/>
    <cellStyle name="Normal 53 50 2" xfId="10918"/>
    <cellStyle name="Normal 53 50 3" xfId="14059"/>
    <cellStyle name="Normal 53 50 4" xfId="17154"/>
    <cellStyle name="Normal 53 50 5" xfId="20192"/>
    <cellStyle name="Normal 53 50 6" xfId="23173"/>
    <cellStyle name="Normal 53 50 7" xfId="25668"/>
    <cellStyle name="Normal 53 50 8" xfId="27922"/>
    <cellStyle name="Normal 53 50 9" xfId="29840"/>
    <cellStyle name="Normal 53 50_Tabla M" xfId="37853"/>
    <cellStyle name="Normal 53 51" xfId="6319"/>
    <cellStyle name="Normal 53 51 10" xfId="34276"/>
    <cellStyle name="Normal 53 51 2" xfId="10919"/>
    <cellStyle name="Normal 53 51 3" xfId="14060"/>
    <cellStyle name="Normal 53 51 4" xfId="17155"/>
    <cellStyle name="Normal 53 51 5" xfId="20193"/>
    <cellStyle name="Normal 53 51 6" xfId="23174"/>
    <cellStyle name="Normal 53 51 7" xfId="25669"/>
    <cellStyle name="Normal 53 51 8" xfId="32278"/>
    <cellStyle name="Normal 53 51 9" xfId="33716"/>
    <cellStyle name="Normal 53 51_Tabla M" xfId="37854"/>
    <cellStyle name="Normal 53 52" xfId="39033"/>
    <cellStyle name="Normal 53 6" xfId="6320"/>
    <cellStyle name="Normal 53 6 10" xfId="32612"/>
    <cellStyle name="Normal 53 6 2" xfId="10920"/>
    <cellStyle name="Normal 53 6 3" xfId="14061"/>
    <cellStyle name="Normal 53 6 4" xfId="17156"/>
    <cellStyle name="Normal 53 6 5" xfId="20194"/>
    <cellStyle name="Normal 53 6 6" xfId="23175"/>
    <cellStyle name="Normal 53 6 7" xfId="25670"/>
    <cellStyle name="Normal 53 6 8" xfId="31323"/>
    <cellStyle name="Normal 53 6 9" xfId="32954"/>
    <cellStyle name="Normal 53 6_Tabla M" xfId="37855"/>
    <cellStyle name="Normal 53 7" xfId="6321"/>
    <cellStyle name="Normal 53 7 10" xfId="31056"/>
    <cellStyle name="Normal 53 7 2" xfId="10921"/>
    <cellStyle name="Normal 53 7 3" xfId="14062"/>
    <cellStyle name="Normal 53 7 4" xfId="17157"/>
    <cellStyle name="Normal 53 7 5" xfId="20195"/>
    <cellStyle name="Normal 53 7 6" xfId="23176"/>
    <cellStyle name="Normal 53 7 7" xfId="25671"/>
    <cellStyle name="Normal 53 7 8" xfId="30216"/>
    <cellStyle name="Normal 53 7 9" xfId="27342"/>
    <cellStyle name="Normal 53 7_Tabla M" xfId="37856"/>
    <cellStyle name="Normal 53 8" xfId="6322"/>
    <cellStyle name="Normal 53 8 10" xfId="24802"/>
    <cellStyle name="Normal 53 8 2" xfId="10922"/>
    <cellStyle name="Normal 53 8 3" xfId="14063"/>
    <cellStyle name="Normal 53 8 4" xfId="17158"/>
    <cellStyle name="Normal 53 8 5" xfId="20196"/>
    <cellStyle name="Normal 53 8 6" xfId="23177"/>
    <cellStyle name="Normal 53 8 7" xfId="25672"/>
    <cellStyle name="Normal 53 8 8" xfId="29051"/>
    <cellStyle name="Normal 53 8 9" xfId="30700"/>
    <cellStyle name="Normal 53 8_Tabla M" xfId="37857"/>
    <cellStyle name="Normal 53 9" xfId="6323"/>
    <cellStyle name="Normal 53 9 10" xfId="35598"/>
    <cellStyle name="Normal 53 9 2" xfId="10923"/>
    <cellStyle name="Normal 53 9 3" xfId="14064"/>
    <cellStyle name="Normal 53 9 4" xfId="17159"/>
    <cellStyle name="Normal 53 9 5" xfId="20197"/>
    <cellStyle name="Normal 53 9 6" xfId="23178"/>
    <cellStyle name="Normal 53 9 7" xfId="25673"/>
    <cellStyle name="Normal 53 9 8" xfId="27921"/>
    <cellStyle name="Normal 53 9 9" xfId="30952"/>
    <cellStyle name="Normal 53 9_Tabla M" xfId="37858"/>
    <cellStyle name="Normal 54" xfId="1650"/>
    <cellStyle name="Normal 54 10" xfId="6324"/>
    <cellStyle name="Normal 54 10 10" xfId="35177"/>
    <cellStyle name="Normal 54 10 2" xfId="10924"/>
    <cellStyle name="Normal 54 10 3" xfId="14065"/>
    <cellStyle name="Normal 54 10 4" xfId="17160"/>
    <cellStyle name="Normal 54 10 5" xfId="20198"/>
    <cellStyle name="Normal 54 10 6" xfId="23179"/>
    <cellStyle name="Normal 54 10 7" xfId="25674"/>
    <cellStyle name="Normal 54 10 8" xfId="32277"/>
    <cellStyle name="Normal 54 10 9" xfId="33715"/>
    <cellStyle name="Normal 54 10_Tabla M" xfId="37859"/>
    <cellStyle name="Normal 54 11" xfId="6325"/>
    <cellStyle name="Normal 54 11 10" xfId="34725"/>
    <cellStyle name="Normal 54 11 2" xfId="10925"/>
    <cellStyle name="Normal 54 11 3" xfId="14066"/>
    <cellStyle name="Normal 54 11 4" xfId="17161"/>
    <cellStyle name="Normal 54 11 5" xfId="20199"/>
    <cellStyle name="Normal 54 11 6" xfId="23180"/>
    <cellStyle name="Normal 54 11 7" xfId="25675"/>
    <cellStyle name="Normal 54 11 8" xfId="31322"/>
    <cellStyle name="Normal 54 11 9" xfId="32953"/>
    <cellStyle name="Normal 54 11_Tabla M" xfId="37860"/>
    <cellStyle name="Normal 54 12" xfId="6326"/>
    <cellStyle name="Normal 54 12 10" xfId="34275"/>
    <cellStyle name="Normal 54 12 2" xfId="10926"/>
    <cellStyle name="Normal 54 12 3" xfId="14067"/>
    <cellStyle name="Normal 54 12 4" xfId="17162"/>
    <cellStyle name="Normal 54 12 5" xfId="20200"/>
    <cellStyle name="Normal 54 12 6" xfId="23181"/>
    <cellStyle name="Normal 54 12 7" xfId="25676"/>
    <cellStyle name="Normal 54 12 8" xfId="30215"/>
    <cellStyle name="Normal 54 12 9" xfId="28492"/>
    <cellStyle name="Normal 54 12_Tabla M" xfId="37861"/>
    <cellStyle name="Normal 54 13" xfId="6327"/>
    <cellStyle name="Normal 54 13 10" xfId="27663"/>
    <cellStyle name="Normal 54 13 2" xfId="10927"/>
    <cellStyle name="Normal 54 13 3" xfId="14068"/>
    <cellStyle name="Normal 54 13 4" xfId="17163"/>
    <cellStyle name="Normal 54 13 5" xfId="20201"/>
    <cellStyle name="Normal 54 13 6" xfId="23182"/>
    <cellStyle name="Normal 54 13 7" xfId="25677"/>
    <cellStyle name="Normal 54 13 8" xfId="29050"/>
    <cellStyle name="Normal 54 13 9" xfId="31811"/>
    <cellStyle name="Normal 54 13_Tabla M" xfId="37862"/>
    <cellStyle name="Normal 54 14" xfId="6328"/>
    <cellStyle name="Normal 54 14 10" xfId="27434"/>
    <cellStyle name="Normal 54 14 2" xfId="10928"/>
    <cellStyle name="Normal 54 14 3" xfId="14069"/>
    <cellStyle name="Normal 54 14 4" xfId="17164"/>
    <cellStyle name="Normal 54 14 5" xfId="20202"/>
    <cellStyle name="Normal 54 14 6" xfId="23183"/>
    <cellStyle name="Normal 54 14 7" xfId="25678"/>
    <cellStyle name="Normal 54 14 8" xfId="27920"/>
    <cellStyle name="Normal 54 14 9" xfId="31939"/>
    <cellStyle name="Normal 54 14_Tabla M" xfId="37863"/>
    <cellStyle name="Normal 54 15" xfId="6329"/>
    <cellStyle name="Normal 54 15 10" xfId="27114"/>
    <cellStyle name="Normal 54 15 2" xfId="10929"/>
    <cellStyle name="Normal 54 15 3" xfId="14070"/>
    <cellStyle name="Normal 54 15 4" xfId="17165"/>
    <cellStyle name="Normal 54 15 5" xfId="20203"/>
    <cellStyle name="Normal 54 15 6" xfId="23184"/>
    <cellStyle name="Normal 54 15 7" xfId="25679"/>
    <cellStyle name="Normal 54 15 8" xfId="32276"/>
    <cellStyle name="Normal 54 15 9" xfId="33714"/>
    <cellStyle name="Normal 54 15_Tabla M" xfId="37864"/>
    <cellStyle name="Normal 54 16" xfId="6330"/>
    <cellStyle name="Normal 54 16 10" xfId="35689"/>
    <cellStyle name="Normal 54 16 2" xfId="10930"/>
    <cellStyle name="Normal 54 16 3" xfId="14071"/>
    <cellStyle name="Normal 54 16 4" xfId="17166"/>
    <cellStyle name="Normal 54 16 5" xfId="20204"/>
    <cellStyle name="Normal 54 16 6" xfId="23185"/>
    <cellStyle name="Normal 54 16 7" xfId="25680"/>
    <cellStyle name="Normal 54 16 8" xfId="31321"/>
    <cellStyle name="Normal 54 16 9" xfId="32952"/>
    <cellStyle name="Normal 54 16_Tabla M" xfId="37865"/>
    <cellStyle name="Normal 54 17" xfId="6331"/>
    <cellStyle name="Normal 54 17 10" xfId="35176"/>
    <cellStyle name="Normal 54 17 2" xfId="10931"/>
    <cellStyle name="Normal 54 17 3" xfId="14072"/>
    <cellStyle name="Normal 54 17 4" xfId="17167"/>
    <cellStyle name="Normal 54 17 5" xfId="20205"/>
    <cellStyle name="Normal 54 17 6" xfId="23186"/>
    <cellStyle name="Normal 54 17 7" xfId="25681"/>
    <cellStyle name="Normal 54 17 8" xfId="30214"/>
    <cellStyle name="Normal 54 17 9" xfId="29631"/>
    <cellStyle name="Normal 54 17_Tabla M" xfId="37866"/>
    <cellStyle name="Normal 54 18" xfId="6332"/>
    <cellStyle name="Normal 54 18 10" xfId="34724"/>
    <cellStyle name="Normal 54 18 2" xfId="10932"/>
    <cellStyle name="Normal 54 18 3" xfId="14073"/>
    <cellStyle name="Normal 54 18 4" xfId="17168"/>
    <cellStyle name="Normal 54 18 5" xfId="20206"/>
    <cellStyle name="Normal 54 18 6" xfId="23187"/>
    <cellStyle name="Normal 54 18 7" xfId="25682"/>
    <cellStyle name="Normal 54 18 8" xfId="29049"/>
    <cellStyle name="Normal 54 18 9" xfId="28503"/>
    <cellStyle name="Normal 54 18_Tabla M" xfId="37867"/>
    <cellStyle name="Normal 54 19" xfId="6333"/>
    <cellStyle name="Normal 54 19 10" xfId="34274"/>
    <cellStyle name="Normal 54 19 2" xfId="10933"/>
    <cellStyle name="Normal 54 19 3" xfId="14074"/>
    <cellStyle name="Normal 54 19 4" xfId="17169"/>
    <cellStyle name="Normal 54 19 5" xfId="20207"/>
    <cellStyle name="Normal 54 19 6" xfId="23188"/>
    <cellStyle name="Normal 54 19 7" xfId="25683"/>
    <cellStyle name="Normal 54 19 8" xfId="27919"/>
    <cellStyle name="Normal 54 19 9" xfId="27548"/>
    <cellStyle name="Normal 54 19_Tabla M" xfId="37868"/>
    <cellStyle name="Normal 54 2" xfId="2103"/>
    <cellStyle name="Normal 54 2 10" xfId="29928"/>
    <cellStyle name="Normal 54 2 11" xfId="6334"/>
    <cellStyle name="Normal 54 2 2" xfId="2213"/>
    <cellStyle name="Normal 54 2 2 2" xfId="10934"/>
    <cellStyle name="Normal 54 2 3" xfId="2309"/>
    <cellStyle name="Normal 54 2 3 2" xfId="14075"/>
    <cellStyle name="Normal 54 2 4" xfId="17170"/>
    <cellStyle name="Normal 54 2 5" xfId="20208"/>
    <cellStyle name="Normal 54 2 6" xfId="23189"/>
    <cellStyle name="Normal 54 2 7" xfId="25684"/>
    <cellStyle name="Normal 54 2 8" xfId="32275"/>
    <cellStyle name="Normal 54 2 9" xfId="33713"/>
    <cellStyle name="Normal 54 2_Tabla M" xfId="37869"/>
    <cellStyle name="Normal 54 20" xfId="6335"/>
    <cellStyle name="Normal 54 20 10" xfId="29714"/>
    <cellStyle name="Normal 54 20 2" xfId="10935"/>
    <cellStyle name="Normal 54 20 3" xfId="14076"/>
    <cellStyle name="Normal 54 20 4" xfId="17171"/>
    <cellStyle name="Normal 54 20 5" xfId="20209"/>
    <cellStyle name="Normal 54 20 6" xfId="23190"/>
    <cellStyle name="Normal 54 20 7" xfId="25685"/>
    <cellStyle name="Normal 54 20 8" xfId="31320"/>
    <cellStyle name="Normal 54 20 9" xfId="32951"/>
    <cellStyle name="Normal 54 20_Tabla M" xfId="37870"/>
    <cellStyle name="Normal 54 21" xfId="6336"/>
    <cellStyle name="Normal 54 21 10" xfId="28754"/>
    <cellStyle name="Normal 54 21 2" xfId="10936"/>
    <cellStyle name="Normal 54 21 3" xfId="14077"/>
    <cellStyle name="Normal 54 21 4" xfId="17172"/>
    <cellStyle name="Normal 54 21 5" xfId="20210"/>
    <cellStyle name="Normal 54 21 6" xfId="23191"/>
    <cellStyle name="Normal 54 21 7" xfId="25686"/>
    <cellStyle name="Normal 54 21 8" xfId="30213"/>
    <cellStyle name="Normal 54 21 9" xfId="30781"/>
    <cellStyle name="Normal 54 21_Tabla M" xfId="37871"/>
    <cellStyle name="Normal 54 22" xfId="6337"/>
    <cellStyle name="Normal 54 22 10" xfId="35784"/>
    <cellStyle name="Normal 54 22 2" xfId="10937"/>
    <cellStyle name="Normal 54 22 3" xfId="14078"/>
    <cellStyle name="Normal 54 22 4" xfId="17173"/>
    <cellStyle name="Normal 54 22 5" xfId="20211"/>
    <cellStyle name="Normal 54 22 6" xfId="23192"/>
    <cellStyle name="Normal 54 22 7" xfId="25687"/>
    <cellStyle name="Normal 54 22 8" xfId="29048"/>
    <cellStyle name="Normal 54 22 9" xfId="29644"/>
    <cellStyle name="Normal 54 22_Tabla M" xfId="37872"/>
    <cellStyle name="Normal 54 23" xfId="6338"/>
    <cellStyle name="Normal 54 23 10" xfId="35175"/>
    <cellStyle name="Normal 54 23 2" xfId="10938"/>
    <cellStyle name="Normal 54 23 3" xfId="14079"/>
    <cellStyle name="Normal 54 23 4" xfId="17174"/>
    <cellStyle name="Normal 54 23 5" xfId="20212"/>
    <cellStyle name="Normal 54 23 6" xfId="23193"/>
    <cellStyle name="Normal 54 23 7" xfId="25688"/>
    <cellStyle name="Normal 54 23 8" xfId="27918"/>
    <cellStyle name="Normal 54 23 9" xfId="28680"/>
    <cellStyle name="Normal 54 23_Tabla M" xfId="37873"/>
    <cellStyle name="Normal 54 24" xfId="6339"/>
    <cellStyle name="Normal 54 24 10" xfId="34723"/>
    <cellStyle name="Normal 54 24 2" xfId="10939"/>
    <cellStyle name="Normal 54 24 3" xfId="14080"/>
    <cellStyle name="Normal 54 24 4" xfId="17175"/>
    <cellStyle name="Normal 54 24 5" xfId="20213"/>
    <cellStyle name="Normal 54 24 6" xfId="23194"/>
    <cellStyle name="Normal 54 24 7" xfId="25689"/>
    <cellStyle name="Normal 54 24 8" xfId="32274"/>
    <cellStyle name="Normal 54 24 9" xfId="33712"/>
    <cellStyle name="Normal 54 24_Tabla M" xfId="37874"/>
    <cellStyle name="Normal 54 25" xfId="6340"/>
    <cellStyle name="Normal 54 25 10" xfId="34273"/>
    <cellStyle name="Normal 54 25 2" xfId="10940"/>
    <cellStyle name="Normal 54 25 3" xfId="14081"/>
    <cellStyle name="Normal 54 25 4" xfId="17176"/>
    <cellStyle name="Normal 54 25 5" xfId="20214"/>
    <cellStyle name="Normal 54 25 6" xfId="23195"/>
    <cellStyle name="Normal 54 25 7" xfId="25690"/>
    <cellStyle name="Normal 54 25 8" xfId="31319"/>
    <cellStyle name="Normal 54 25 9" xfId="32950"/>
    <cellStyle name="Normal 54 25_Tabla M" xfId="37875"/>
    <cellStyle name="Normal 54 26" xfId="6341"/>
    <cellStyle name="Normal 54 26 10" xfId="24862"/>
    <cellStyle name="Normal 54 26 2" xfId="10941"/>
    <cellStyle name="Normal 54 26 3" xfId="14082"/>
    <cellStyle name="Normal 54 26 4" xfId="17177"/>
    <cellStyle name="Normal 54 26 5" xfId="20215"/>
    <cellStyle name="Normal 54 26 6" xfId="23196"/>
    <cellStyle name="Normal 54 26 7" xfId="25691"/>
    <cellStyle name="Normal 54 26 8" xfId="30212"/>
    <cellStyle name="Normal 54 26 9" xfId="27038"/>
    <cellStyle name="Normal 54 26_Tabla M" xfId="37876"/>
    <cellStyle name="Normal 54 27" xfId="6342"/>
    <cellStyle name="Normal 54 27 10" xfId="30939"/>
    <cellStyle name="Normal 54 27 2" xfId="10942"/>
    <cellStyle name="Normal 54 27 3" xfId="14083"/>
    <cellStyle name="Normal 54 27 4" xfId="17178"/>
    <cellStyle name="Normal 54 27 5" xfId="20216"/>
    <cellStyle name="Normal 54 27 6" xfId="23197"/>
    <cellStyle name="Normal 54 27 7" xfId="25692"/>
    <cellStyle name="Normal 54 27 8" xfId="29047"/>
    <cellStyle name="Normal 54 27 9" xfId="30795"/>
    <cellStyle name="Normal 54 27_Tabla M" xfId="37877"/>
    <cellStyle name="Normal 54 28" xfId="6343"/>
    <cellStyle name="Normal 54 28 10" xfId="33452"/>
    <cellStyle name="Normal 54 28 2" xfId="10943"/>
    <cellStyle name="Normal 54 28 3" xfId="14084"/>
    <cellStyle name="Normal 54 28 4" xfId="17179"/>
    <cellStyle name="Normal 54 28 5" xfId="20217"/>
    <cellStyle name="Normal 54 28 6" xfId="23198"/>
    <cellStyle name="Normal 54 28 7" xfId="25693"/>
    <cellStyle name="Normal 54 28 8" xfId="27917"/>
    <cellStyle name="Normal 54 28 9" xfId="29841"/>
    <cellStyle name="Normal 54 28_Tabla M" xfId="37878"/>
    <cellStyle name="Normal 54 29" xfId="6344"/>
    <cellStyle name="Normal 54 29 10" xfId="35876"/>
    <cellStyle name="Normal 54 29 2" xfId="10944"/>
    <cellStyle name="Normal 54 29 3" xfId="14085"/>
    <cellStyle name="Normal 54 29 4" xfId="17180"/>
    <cellStyle name="Normal 54 29 5" xfId="20218"/>
    <cellStyle name="Normal 54 29 6" xfId="23199"/>
    <cellStyle name="Normal 54 29 7" xfId="25694"/>
    <cellStyle name="Normal 54 29 8" xfId="32273"/>
    <cellStyle name="Normal 54 29 9" xfId="33711"/>
    <cellStyle name="Normal 54 29_Tabla M" xfId="37879"/>
    <cellStyle name="Normal 54 3" xfId="2144"/>
    <cellStyle name="Normal 54 3 10" xfId="35174"/>
    <cellStyle name="Normal 54 3 11" xfId="6345"/>
    <cellStyle name="Normal 54 3 2" xfId="2244"/>
    <cellStyle name="Normal 54 3 2 2" xfId="10945"/>
    <cellStyle name="Normal 54 3 3" xfId="2340"/>
    <cellStyle name="Normal 54 3 3 2" xfId="14086"/>
    <cellStyle name="Normal 54 3 4" xfId="17181"/>
    <cellStyle name="Normal 54 3 5" xfId="20219"/>
    <cellStyle name="Normal 54 3 6" xfId="23200"/>
    <cellStyle name="Normal 54 3 7" xfId="25695"/>
    <cellStyle name="Normal 54 3 8" xfId="31318"/>
    <cellStyle name="Normal 54 3 9" xfId="32949"/>
    <cellStyle name="Normal 54 3_Tabla M" xfId="37880"/>
    <cellStyle name="Normal 54 30" xfId="6346"/>
    <cellStyle name="Normal 54 30 10" xfId="34722"/>
    <cellStyle name="Normal 54 30 2" xfId="10946"/>
    <cellStyle name="Normal 54 30 3" xfId="14087"/>
    <cellStyle name="Normal 54 30 4" xfId="17182"/>
    <cellStyle name="Normal 54 30 5" xfId="20220"/>
    <cellStyle name="Normal 54 30 6" xfId="23201"/>
    <cellStyle name="Normal 54 30 7" xfId="25696"/>
    <cellStyle name="Normal 54 30 8" xfId="30211"/>
    <cellStyle name="Normal 54 30 9" xfId="27341"/>
    <cellStyle name="Normal 54 30_Tabla M" xfId="37881"/>
    <cellStyle name="Normal 54 31" xfId="6347"/>
    <cellStyle name="Normal 54 31 10" xfId="34272"/>
    <cellStyle name="Normal 54 31 2" xfId="10947"/>
    <cellStyle name="Normal 54 31 3" xfId="14088"/>
    <cellStyle name="Normal 54 31 4" xfId="17183"/>
    <cellStyle name="Normal 54 31 5" xfId="20221"/>
    <cellStyle name="Normal 54 31 6" xfId="23202"/>
    <cellStyle name="Normal 54 31 7" xfId="25697"/>
    <cellStyle name="Normal 54 31 8" xfId="29046"/>
    <cellStyle name="Normal 54 31 9" xfId="27248"/>
    <cellStyle name="Normal 54 31_Tabla M" xfId="37882"/>
    <cellStyle name="Normal 54 32" xfId="6348"/>
    <cellStyle name="Normal 54 32 10" xfId="29522"/>
    <cellStyle name="Normal 54 32 2" xfId="10948"/>
    <cellStyle name="Normal 54 32 3" xfId="14089"/>
    <cellStyle name="Normal 54 32 4" xfId="17184"/>
    <cellStyle name="Normal 54 32 5" xfId="20222"/>
    <cellStyle name="Normal 54 32 6" xfId="23203"/>
    <cellStyle name="Normal 54 32 7" xfId="25698"/>
    <cellStyle name="Normal 54 32 8" xfId="27916"/>
    <cellStyle name="Normal 54 32 9" xfId="30953"/>
    <cellStyle name="Normal 54 32_Tabla M" xfId="37883"/>
    <cellStyle name="Normal 54 33" xfId="6349"/>
    <cellStyle name="Normal 54 33 10" xfId="33373"/>
    <cellStyle name="Normal 54 33 2" xfId="10949"/>
    <cellStyle name="Normal 54 33 3" xfId="14090"/>
    <cellStyle name="Normal 54 33 4" xfId="17185"/>
    <cellStyle name="Normal 54 33 5" xfId="20223"/>
    <cellStyle name="Normal 54 33 6" xfId="23204"/>
    <cellStyle name="Normal 54 33 7" xfId="25699"/>
    <cellStyle name="Normal 54 33 8" xfId="32272"/>
    <cellStyle name="Normal 54 33 9" xfId="33710"/>
    <cellStyle name="Normal 54 33_Tabla M" xfId="37884"/>
    <cellStyle name="Normal 54 34" xfId="6350"/>
    <cellStyle name="Normal 54 34 10" xfId="27592"/>
    <cellStyle name="Normal 54 34 2" xfId="10950"/>
    <cellStyle name="Normal 54 34 3" xfId="14091"/>
    <cellStyle name="Normal 54 34 4" xfId="17186"/>
    <cellStyle name="Normal 54 34 5" xfId="20224"/>
    <cellStyle name="Normal 54 34 6" xfId="23205"/>
    <cellStyle name="Normal 54 34 7" xfId="25700"/>
    <cellStyle name="Normal 54 34 8" xfId="31317"/>
    <cellStyle name="Normal 54 34 9" xfId="32948"/>
    <cellStyle name="Normal 54 34_Tabla M" xfId="37885"/>
    <cellStyle name="Normal 54 35" xfId="6351"/>
    <cellStyle name="Normal 54 35 10" xfId="35513"/>
    <cellStyle name="Normal 54 35 2" xfId="10951"/>
    <cellStyle name="Normal 54 35 3" xfId="14092"/>
    <cellStyle name="Normal 54 35 4" xfId="17187"/>
    <cellStyle name="Normal 54 35 5" xfId="20225"/>
    <cellStyle name="Normal 54 35 6" xfId="23206"/>
    <cellStyle name="Normal 54 35 7" xfId="25701"/>
    <cellStyle name="Normal 54 35 8" xfId="30210"/>
    <cellStyle name="Normal 54 35 9" xfId="28491"/>
    <cellStyle name="Normal 54 35_Tabla M" xfId="37886"/>
    <cellStyle name="Normal 54 36" xfId="6352"/>
    <cellStyle name="Normal 54 36 10" xfId="35173"/>
    <cellStyle name="Normal 54 36 2" xfId="10952"/>
    <cellStyle name="Normal 54 36 3" xfId="14093"/>
    <cellStyle name="Normal 54 36 4" xfId="17188"/>
    <cellStyle name="Normal 54 36 5" xfId="20226"/>
    <cellStyle name="Normal 54 36 6" xfId="23207"/>
    <cellStyle name="Normal 54 36 7" xfId="25702"/>
    <cellStyle name="Normal 54 36 8" xfId="29045"/>
    <cellStyle name="Normal 54 36 9" xfId="28407"/>
    <cellStyle name="Normal 54 36_Tabla M" xfId="37887"/>
    <cellStyle name="Normal 54 37" xfId="6353"/>
    <cellStyle name="Normal 54 37 10" xfId="34721"/>
    <cellStyle name="Normal 54 37 2" xfId="10953"/>
    <cellStyle name="Normal 54 37 3" xfId="14094"/>
    <cellStyle name="Normal 54 37 4" xfId="17189"/>
    <cellStyle name="Normal 54 37 5" xfId="20227"/>
    <cellStyle name="Normal 54 37 6" xfId="23208"/>
    <cellStyle name="Normal 54 37 7" xfId="25703"/>
    <cellStyle name="Normal 54 37 8" xfId="27915"/>
    <cellStyle name="Normal 54 37 9" xfId="31940"/>
    <cellStyle name="Normal 54 37_Tabla M" xfId="37888"/>
    <cellStyle name="Normal 54 38" xfId="6354"/>
    <cellStyle name="Normal 54 38 10" xfId="34271"/>
    <cellStyle name="Normal 54 38 2" xfId="10954"/>
    <cellStyle name="Normal 54 38 3" xfId="14095"/>
    <cellStyle name="Normal 54 38 4" xfId="17190"/>
    <cellStyle name="Normal 54 38 5" xfId="20228"/>
    <cellStyle name="Normal 54 38 6" xfId="23209"/>
    <cellStyle name="Normal 54 38 7" xfId="25704"/>
    <cellStyle name="Normal 54 38 8" xfId="32271"/>
    <cellStyle name="Normal 54 38 9" xfId="33709"/>
    <cellStyle name="Normal 54 38_Tabla M" xfId="37889"/>
    <cellStyle name="Normal 54 39" xfId="6355"/>
    <cellStyle name="Normal 54 39 10" xfId="28732"/>
    <cellStyle name="Normal 54 39 2" xfId="10955"/>
    <cellStyle name="Normal 54 39 3" xfId="14096"/>
    <cellStyle name="Normal 54 39 4" xfId="17191"/>
    <cellStyle name="Normal 54 39 5" xfId="20229"/>
    <cellStyle name="Normal 54 39 6" xfId="23210"/>
    <cellStyle name="Normal 54 39 7" xfId="25705"/>
    <cellStyle name="Normal 54 39 8" xfId="31316"/>
    <cellStyle name="Normal 54 39 9" xfId="32947"/>
    <cellStyle name="Normal 54 39_Tabla M" xfId="37890"/>
    <cellStyle name="Normal 54 4" xfId="2182"/>
    <cellStyle name="Normal 54 4 10" xfId="29941"/>
    <cellStyle name="Normal 54 4 11" xfId="6356"/>
    <cellStyle name="Normal 54 4 2" xfId="10956"/>
    <cellStyle name="Normal 54 4 3" xfId="14097"/>
    <cellStyle name="Normal 54 4 4" xfId="17192"/>
    <cellStyle name="Normal 54 4 5" xfId="20230"/>
    <cellStyle name="Normal 54 4 6" xfId="23211"/>
    <cellStyle name="Normal 54 4 7" xfId="25706"/>
    <cellStyle name="Normal 54 4 8" xfId="30209"/>
    <cellStyle name="Normal 54 4 9" xfId="29630"/>
    <cellStyle name="Normal 54 4_Tabla M" xfId="37891"/>
    <cellStyle name="Normal 54 40" xfId="6357"/>
    <cellStyle name="Normal 54 40 10" xfId="24801"/>
    <cellStyle name="Normal 54 40 2" xfId="10957"/>
    <cellStyle name="Normal 54 40 3" xfId="14098"/>
    <cellStyle name="Normal 54 40 4" xfId="17193"/>
    <cellStyle name="Normal 54 40 5" xfId="20231"/>
    <cellStyle name="Normal 54 40 6" xfId="23212"/>
    <cellStyle name="Normal 54 40 7" xfId="25707"/>
    <cellStyle name="Normal 54 40 8" xfId="29044"/>
    <cellStyle name="Normal 54 40 9" xfId="29543"/>
    <cellStyle name="Normal 54 40_Tabla M" xfId="37892"/>
    <cellStyle name="Normal 54 41" xfId="6358"/>
    <cellStyle name="Normal 54 41 10" xfId="35599"/>
    <cellStyle name="Normal 54 41 2" xfId="10958"/>
    <cellStyle name="Normal 54 41 3" xfId="14099"/>
    <cellStyle name="Normal 54 41 4" xfId="17194"/>
    <cellStyle name="Normal 54 41 5" xfId="20232"/>
    <cellStyle name="Normal 54 41 6" xfId="23213"/>
    <cellStyle name="Normal 54 41 7" xfId="25708"/>
    <cellStyle name="Normal 54 41 8" xfId="27914"/>
    <cellStyle name="Normal 54 41 9" xfId="27549"/>
    <cellStyle name="Normal 54 41_Tabla M" xfId="37893"/>
    <cellStyle name="Normal 54 42" xfId="6359"/>
    <cellStyle name="Normal 54 42 10" xfId="35172"/>
    <cellStyle name="Normal 54 42 2" xfId="10959"/>
    <cellStyle name="Normal 54 42 3" xfId="14100"/>
    <cellStyle name="Normal 54 42 4" xfId="17195"/>
    <cellStyle name="Normal 54 42 5" xfId="20233"/>
    <cellStyle name="Normal 54 42 6" xfId="23214"/>
    <cellStyle name="Normal 54 42 7" xfId="25709"/>
    <cellStyle name="Normal 54 42 8" xfId="32270"/>
    <cellStyle name="Normal 54 42 9" xfId="33708"/>
    <cellStyle name="Normal 54 42_Tabla M" xfId="37894"/>
    <cellStyle name="Normal 54 43" xfId="6360"/>
    <cellStyle name="Normal 54 43 10" xfId="34720"/>
    <cellStyle name="Normal 54 43 2" xfId="10960"/>
    <cellStyle name="Normal 54 43 3" xfId="14101"/>
    <cellStyle name="Normal 54 43 4" xfId="17196"/>
    <cellStyle name="Normal 54 43 5" xfId="20234"/>
    <cellStyle name="Normal 54 43 6" xfId="23215"/>
    <cellStyle name="Normal 54 43 7" xfId="25710"/>
    <cellStyle name="Normal 54 43 8" xfId="31315"/>
    <cellStyle name="Normal 54 43 9" xfId="32946"/>
    <cellStyle name="Normal 54 43_Tabla M" xfId="37895"/>
    <cellStyle name="Normal 54 44" xfId="6361"/>
    <cellStyle name="Normal 54 44 10" xfId="34270"/>
    <cellStyle name="Normal 54 44 2" xfId="10961"/>
    <cellStyle name="Normal 54 44 3" xfId="14102"/>
    <cellStyle name="Normal 54 44 4" xfId="17197"/>
    <cellStyle name="Normal 54 44 5" xfId="20235"/>
    <cellStyle name="Normal 54 44 6" xfId="23216"/>
    <cellStyle name="Normal 54 44 7" xfId="25711"/>
    <cellStyle name="Normal 54 44 8" xfId="30208"/>
    <cellStyle name="Normal 54 44 9" xfId="30780"/>
    <cellStyle name="Normal 54 44_Tabla M" xfId="37896"/>
    <cellStyle name="Normal 54 45" xfId="6362"/>
    <cellStyle name="Normal 54 45 10" xfId="32024"/>
    <cellStyle name="Normal 54 45 2" xfId="10962"/>
    <cellStyle name="Normal 54 45 3" xfId="14103"/>
    <cellStyle name="Normal 54 45 4" xfId="17198"/>
    <cellStyle name="Normal 54 45 5" xfId="20236"/>
    <cellStyle name="Normal 54 45 6" xfId="23217"/>
    <cellStyle name="Normal 54 45 7" xfId="25712"/>
    <cellStyle name="Normal 54 45 8" xfId="29043"/>
    <cellStyle name="Normal 54 45 9" xfId="30701"/>
    <cellStyle name="Normal 54 45_Tabla M" xfId="37897"/>
    <cellStyle name="Normal 54 46" xfId="6363"/>
    <cellStyle name="Normal 54 46 10" xfId="24995"/>
    <cellStyle name="Normal 54 46 2" xfId="10963"/>
    <cellStyle name="Normal 54 46 3" xfId="14104"/>
    <cellStyle name="Normal 54 46 4" xfId="17199"/>
    <cellStyle name="Normal 54 46 5" xfId="20237"/>
    <cellStyle name="Normal 54 46 6" xfId="23218"/>
    <cellStyle name="Normal 54 46 7" xfId="25713"/>
    <cellStyle name="Normal 54 46 8" xfId="27913"/>
    <cellStyle name="Normal 54 46 9" xfId="28681"/>
    <cellStyle name="Normal 54 46_Tabla M" xfId="37898"/>
    <cellStyle name="Normal 54 47" xfId="6364"/>
    <cellStyle name="Normal 54 47 10" xfId="27133"/>
    <cellStyle name="Normal 54 47 2" xfId="10964"/>
    <cellStyle name="Normal 54 47 3" xfId="14105"/>
    <cellStyle name="Normal 54 47 4" xfId="17200"/>
    <cellStyle name="Normal 54 47 5" xfId="20238"/>
    <cellStyle name="Normal 54 47 6" xfId="23219"/>
    <cellStyle name="Normal 54 47 7" xfId="25714"/>
    <cellStyle name="Normal 54 47 8" xfId="32269"/>
    <cellStyle name="Normal 54 47 9" xfId="33707"/>
    <cellStyle name="Normal 54 47_Tabla M" xfId="37899"/>
    <cellStyle name="Normal 54 48" xfId="6365"/>
    <cellStyle name="Normal 54 48 10" xfId="35690"/>
    <cellStyle name="Normal 54 48 2" xfId="10965"/>
    <cellStyle name="Normal 54 48 3" xfId="14106"/>
    <cellStyle name="Normal 54 48 4" xfId="17201"/>
    <cellStyle name="Normal 54 48 5" xfId="20239"/>
    <cellStyle name="Normal 54 48 6" xfId="23220"/>
    <cellStyle name="Normal 54 48 7" xfId="25715"/>
    <cellStyle name="Normal 54 48 8" xfId="31314"/>
    <cellStyle name="Normal 54 48 9" xfId="32945"/>
    <cellStyle name="Normal 54 48_Tabla M" xfId="37900"/>
    <cellStyle name="Normal 54 49" xfId="6366"/>
    <cellStyle name="Normal 54 49 10" xfId="35171"/>
    <cellStyle name="Normal 54 49 2" xfId="10966"/>
    <cellStyle name="Normal 54 49 3" xfId="14107"/>
    <cellStyle name="Normal 54 49 4" xfId="17202"/>
    <cellStyle name="Normal 54 49 5" xfId="20240"/>
    <cellStyle name="Normal 54 49 6" xfId="23221"/>
    <cellStyle name="Normal 54 49 7" xfId="25716"/>
    <cellStyle name="Normal 54 49 8" xfId="30207"/>
    <cellStyle name="Normal 54 49 9" xfId="27039"/>
    <cellStyle name="Normal 54 49_Tabla M" xfId="37901"/>
    <cellStyle name="Normal 54 5" xfId="2278"/>
    <cellStyle name="Normal 54 5 10" xfId="34719"/>
    <cellStyle name="Normal 54 5 11" xfId="6367"/>
    <cellStyle name="Normal 54 5 2" xfId="10967"/>
    <cellStyle name="Normal 54 5 3" xfId="14108"/>
    <cellStyle name="Normal 54 5 4" xfId="17203"/>
    <cellStyle name="Normal 54 5 5" xfId="20241"/>
    <cellStyle name="Normal 54 5 6" xfId="23222"/>
    <cellStyle name="Normal 54 5 7" xfId="25717"/>
    <cellStyle name="Normal 54 5 8" xfId="29042"/>
    <cellStyle name="Normal 54 5 9" xfId="31812"/>
    <cellStyle name="Normal 54 5_Tabla M" xfId="37902"/>
    <cellStyle name="Normal 54 50" xfId="6368"/>
    <cellStyle name="Normal 54 50 10" xfId="34269"/>
    <cellStyle name="Normal 54 50 2" xfId="10968"/>
    <cellStyle name="Normal 54 50 3" xfId="14109"/>
    <cellStyle name="Normal 54 50 4" xfId="17204"/>
    <cellStyle name="Normal 54 50 5" xfId="20242"/>
    <cellStyle name="Normal 54 50 6" xfId="23223"/>
    <cellStyle name="Normal 54 50 7" xfId="25718"/>
    <cellStyle name="Normal 54 50 8" xfId="27912"/>
    <cellStyle name="Normal 54 50 9" xfId="29842"/>
    <cellStyle name="Normal 54 50_Tabla M" xfId="37903"/>
    <cellStyle name="Normal 54 51" xfId="6369"/>
    <cellStyle name="Normal 54 51 10" xfId="31045"/>
    <cellStyle name="Normal 54 51 2" xfId="10969"/>
    <cellStyle name="Normal 54 51 3" xfId="14110"/>
    <cellStyle name="Normal 54 51 4" xfId="17205"/>
    <cellStyle name="Normal 54 51 5" xfId="20243"/>
    <cellStyle name="Normal 54 51 6" xfId="23224"/>
    <cellStyle name="Normal 54 51 7" xfId="25719"/>
    <cellStyle name="Normal 54 51 8" xfId="32268"/>
    <cellStyle name="Normal 54 51 9" xfId="33706"/>
    <cellStyle name="Normal 54 51_Tabla M" xfId="37904"/>
    <cellStyle name="Normal 54 52" xfId="39034"/>
    <cellStyle name="Normal 54 6" xfId="6370"/>
    <cellStyle name="Normal 54 6 10" xfId="28565"/>
    <cellStyle name="Normal 54 6 2" xfId="10970"/>
    <cellStyle name="Normal 54 6 3" xfId="14111"/>
    <cellStyle name="Normal 54 6 4" xfId="17206"/>
    <cellStyle name="Normal 54 6 5" xfId="20244"/>
    <cellStyle name="Normal 54 6 6" xfId="23225"/>
    <cellStyle name="Normal 54 6 7" xfId="25720"/>
    <cellStyle name="Normal 54 6 8" xfId="31313"/>
    <cellStyle name="Normal 54 6 9" xfId="32944"/>
    <cellStyle name="Normal 54 6_Tabla M" xfId="37905"/>
    <cellStyle name="Normal 54 7" xfId="6371"/>
    <cellStyle name="Normal 54 7 10" xfId="27615"/>
    <cellStyle name="Normal 54 7 2" xfId="10971"/>
    <cellStyle name="Normal 54 7 3" xfId="14112"/>
    <cellStyle name="Normal 54 7 4" xfId="17207"/>
    <cellStyle name="Normal 54 7 5" xfId="20245"/>
    <cellStyle name="Normal 54 7 6" xfId="23226"/>
    <cellStyle name="Normal 54 7 7" xfId="25721"/>
    <cellStyle name="Normal 54 7 8" xfId="30206"/>
    <cellStyle name="Normal 54 7 9" xfId="27340"/>
    <cellStyle name="Normal 54 7_Tabla M" xfId="37906"/>
    <cellStyle name="Normal 54 8" xfId="6372"/>
    <cellStyle name="Normal 54 8 10" xfId="35785"/>
    <cellStyle name="Normal 54 8 2" xfId="10972"/>
    <cellStyle name="Normal 54 8 3" xfId="14113"/>
    <cellStyle name="Normal 54 8 4" xfId="17208"/>
    <cellStyle name="Normal 54 8 5" xfId="20246"/>
    <cellStyle name="Normal 54 8 6" xfId="23227"/>
    <cellStyle name="Normal 54 8 7" xfId="25722"/>
    <cellStyle name="Normal 54 8 8" xfId="29041"/>
    <cellStyle name="Normal 54 8 9" xfId="27249"/>
    <cellStyle name="Normal 54 8_Tabla M" xfId="37907"/>
    <cellStyle name="Normal 54 9" xfId="6373"/>
    <cellStyle name="Normal 54 9 10" xfId="35170"/>
    <cellStyle name="Normal 54 9 2" xfId="10973"/>
    <cellStyle name="Normal 54 9 3" xfId="14114"/>
    <cellStyle name="Normal 54 9 4" xfId="17209"/>
    <cellStyle name="Normal 54 9 5" xfId="20247"/>
    <cellStyle name="Normal 54 9 6" xfId="23228"/>
    <cellStyle name="Normal 54 9 7" xfId="25723"/>
    <cellStyle name="Normal 54 9 8" xfId="27911"/>
    <cellStyle name="Normal 54 9 9" xfId="30954"/>
    <cellStyle name="Normal 54 9_Tabla M" xfId="37908"/>
    <cellStyle name="Normal 55" xfId="1651"/>
    <cellStyle name="Normal 55 10" xfId="6374"/>
    <cellStyle name="Normal 55 10 10" xfId="34718"/>
    <cellStyle name="Normal 55 10 2" xfId="10974"/>
    <cellStyle name="Normal 55 10 3" xfId="14115"/>
    <cellStyle name="Normal 55 10 4" xfId="17210"/>
    <cellStyle name="Normal 55 10 5" xfId="20248"/>
    <cellStyle name="Normal 55 10 6" xfId="23229"/>
    <cellStyle name="Normal 55 10 7" xfId="25724"/>
    <cellStyle name="Normal 55 10 8" xfId="32267"/>
    <cellStyle name="Normal 55 10 9" xfId="33705"/>
    <cellStyle name="Normal 55 10_Tabla M" xfId="37909"/>
    <cellStyle name="Normal 55 11" xfId="6375"/>
    <cellStyle name="Normal 55 11 10" xfId="34268"/>
    <cellStyle name="Normal 55 11 2" xfId="10975"/>
    <cellStyle name="Normal 55 11 3" xfId="14116"/>
    <cellStyle name="Normal 55 11 4" xfId="17211"/>
    <cellStyle name="Normal 55 11 5" xfId="20249"/>
    <cellStyle name="Normal 55 11 6" xfId="23230"/>
    <cellStyle name="Normal 55 11 7" xfId="25725"/>
    <cellStyle name="Normal 55 11 8" xfId="31312"/>
    <cellStyle name="Normal 55 11 9" xfId="32943"/>
    <cellStyle name="Normal 55 11_Tabla M" xfId="37910"/>
    <cellStyle name="Normal 55 12" xfId="6376"/>
    <cellStyle name="Normal 55 12 10" xfId="24863"/>
    <cellStyle name="Normal 55 12 2" xfId="10976"/>
    <cellStyle name="Normal 55 12 3" xfId="14117"/>
    <cellStyle name="Normal 55 12 4" xfId="17212"/>
    <cellStyle name="Normal 55 12 5" xfId="20250"/>
    <cellStyle name="Normal 55 12 6" xfId="23231"/>
    <cellStyle name="Normal 55 12 7" xfId="25726"/>
    <cellStyle name="Normal 55 12 8" xfId="30205"/>
    <cellStyle name="Normal 55 12 9" xfId="28490"/>
    <cellStyle name="Normal 55 12_Tabla M" xfId="37911"/>
    <cellStyle name="Normal 55 13" xfId="6377"/>
    <cellStyle name="Normal 55 13 10" xfId="29809"/>
    <cellStyle name="Normal 55 13 2" xfId="10977"/>
    <cellStyle name="Normal 55 13 3" xfId="14118"/>
    <cellStyle name="Normal 55 13 4" xfId="17213"/>
    <cellStyle name="Normal 55 13 5" xfId="20251"/>
    <cellStyle name="Normal 55 13 6" xfId="23232"/>
    <cellStyle name="Normal 55 13 7" xfId="25727"/>
    <cellStyle name="Normal 55 13 8" xfId="29040"/>
    <cellStyle name="Normal 55 13 9" xfId="28408"/>
    <cellStyle name="Normal 55 13_Tabla M" xfId="37912"/>
    <cellStyle name="Normal 55 14" xfId="6378"/>
    <cellStyle name="Normal 55 14 10" xfId="33453"/>
    <cellStyle name="Normal 55 14 2" xfId="10978"/>
    <cellStyle name="Normal 55 14 3" xfId="14119"/>
    <cellStyle name="Normal 55 14 4" xfId="17214"/>
    <cellStyle name="Normal 55 14 5" xfId="20252"/>
    <cellStyle name="Normal 55 14 6" xfId="23233"/>
    <cellStyle name="Normal 55 14 7" xfId="25728"/>
    <cellStyle name="Normal 55 14 8" xfId="27910"/>
    <cellStyle name="Normal 55 14 9" xfId="31941"/>
    <cellStyle name="Normal 55 14_Tabla M" xfId="37913"/>
    <cellStyle name="Normal 55 15" xfId="6379"/>
    <cellStyle name="Normal 55 15 10" xfId="35877"/>
    <cellStyle name="Normal 55 15 2" xfId="10979"/>
    <cellStyle name="Normal 55 15 3" xfId="14120"/>
    <cellStyle name="Normal 55 15 4" xfId="17215"/>
    <cellStyle name="Normal 55 15 5" xfId="20253"/>
    <cellStyle name="Normal 55 15 6" xfId="23234"/>
    <cellStyle name="Normal 55 15 7" xfId="25729"/>
    <cellStyle name="Normal 55 15 8" xfId="32266"/>
    <cellStyle name="Normal 55 15 9" xfId="33704"/>
    <cellStyle name="Normal 55 15_Tabla M" xfId="37914"/>
    <cellStyle name="Normal 55 16" xfId="6380"/>
    <cellStyle name="Normal 55 16 10" xfId="35169"/>
    <cellStyle name="Normal 55 16 2" xfId="10980"/>
    <cellStyle name="Normal 55 16 3" xfId="14121"/>
    <cellStyle name="Normal 55 16 4" xfId="17216"/>
    <cellStyle name="Normal 55 16 5" xfId="20254"/>
    <cellStyle name="Normal 55 16 6" xfId="23235"/>
    <cellStyle name="Normal 55 16 7" xfId="25730"/>
    <cellStyle name="Normal 55 16 8" xfId="31311"/>
    <cellStyle name="Normal 55 16 9" xfId="32942"/>
    <cellStyle name="Normal 55 16_Tabla M" xfId="37915"/>
    <cellStyle name="Normal 55 17" xfId="6381"/>
    <cellStyle name="Normal 55 17 10" xfId="34717"/>
    <cellStyle name="Normal 55 17 2" xfId="10981"/>
    <cellStyle name="Normal 55 17 3" xfId="14122"/>
    <cellStyle name="Normal 55 17 4" xfId="17217"/>
    <cellStyle name="Normal 55 17 5" xfId="20255"/>
    <cellStyle name="Normal 55 17 6" xfId="23236"/>
    <cellStyle name="Normal 55 17 7" xfId="25731"/>
    <cellStyle name="Normal 55 17 8" xfId="30204"/>
    <cellStyle name="Normal 55 17 9" xfId="29629"/>
    <cellStyle name="Normal 55 17_Tabla M" xfId="37916"/>
    <cellStyle name="Normal 55 18" xfId="6382"/>
    <cellStyle name="Normal 55 18 10" xfId="34267"/>
    <cellStyle name="Normal 55 18 2" xfId="10982"/>
    <cellStyle name="Normal 55 18 3" xfId="14123"/>
    <cellStyle name="Normal 55 18 4" xfId="17218"/>
    <cellStyle name="Normal 55 18 5" xfId="20256"/>
    <cellStyle name="Normal 55 18 6" xfId="23237"/>
    <cellStyle name="Normal 55 18 7" xfId="25732"/>
    <cellStyle name="Normal 55 18 8" xfId="29039"/>
    <cellStyle name="Normal 55 18 9" xfId="29544"/>
    <cellStyle name="Normal 55 18_Tabla M" xfId="37917"/>
    <cellStyle name="Normal 55 19" xfId="6383"/>
    <cellStyle name="Normal 55 19 10" xfId="27153"/>
    <cellStyle name="Normal 55 19 2" xfId="10983"/>
    <cellStyle name="Normal 55 19 3" xfId="14124"/>
    <cellStyle name="Normal 55 19 4" xfId="17219"/>
    <cellStyle name="Normal 55 19 5" xfId="20257"/>
    <cellStyle name="Normal 55 19 6" xfId="23238"/>
    <cellStyle name="Normal 55 19 7" xfId="25733"/>
    <cellStyle name="Normal 55 19 8" xfId="27909"/>
    <cellStyle name="Normal 55 19 9" xfId="27550"/>
    <cellStyle name="Normal 55 19_Tabla M" xfId="37918"/>
    <cellStyle name="Normal 55 2" xfId="2104"/>
    <cellStyle name="Normal 55 2 10" xfId="33374"/>
    <cellStyle name="Normal 55 2 11" xfId="6384"/>
    <cellStyle name="Normal 55 2 2" xfId="2214"/>
    <cellStyle name="Normal 55 2 2 2" xfId="10984"/>
    <cellStyle name="Normal 55 2 3" xfId="2310"/>
    <cellStyle name="Normal 55 2 3 2" xfId="14125"/>
    <cellStyle name="Normal 55 2 4" xfId="17220"/>
    <cellStyle name="Normal 55 2 5" xfId="20258"/>
    <cellStyle name="Normal 55 2 6" xfId="23239"/>
    <cellStyle name="Normal 55 2 7" xfId="25734"/>
    <cellStyle name="Normal 55 2 8" xfId="32265"/>
    <cellStyle name="Normal 55 2 9" xfId="33703"/>
    <cellStyle name="Normal 55 2_Tabla M" xfId="37919"/>
    <cellStyle name="Normal 55 20" xfId="6385"/>
    <cellStyle name="Normal 55 20 10" xfId="26914"/>
    <cellStyle name="Normal 55 20 2" xfId="10985"/>
    <cellStyle name="Normal 55 20 3" xfId="14126"/>
    <cellStyle name="Normal 55 20 4" xfId="17221"/>
    <cellStyle name="Normal 55 20 5" xfId="20259"/>
    <cellStyle name="Normal 55 20 6" xfId="23240"/>
    <cellStyle name="Normal 55 20 7" xfId="25735"/>
    <cellStyle name="Normal 55 20 8" xfId="31310"/>
    <cellStyle name="Normal 55 20 9" xfId="32941"/>
    <cellStyle name="Normal 55 20_Tabla M" xfId="37920"/>
    <cellStyle name="Normal 55 21" xfId="6386"/>
    <cellStyle name="Normal 55 21 10" xfId="35514"/>
    <cellStyle name="Normal 55 21 2" xfId="10986"/>
    <cellStyle name="Normal 55 21 3" xfId="14127"/>
    <cellStyle name="Normal 55 21 4" xfId="17222"/>
    <cellStyle name="Normal 55 21 5" xfId="20260"/>
    <cellStyle name="Normal 55 21 6" xfId="23241"/>
    <cellStyle name="Normal 55 21 7" xfId="25736"/>
    <cellStyle name="Normal 55 21 8" xfId="30203"/>
    <cellStyle name="Normal 55 21 9" xfId="30779"/>
    <cellStyle name="Normal 55 21_Tabla M" xfId="37921"/>
    <cellStyle name="Normal 55 22" xfId="6387"/>
    <cellStyle name="Normal 55 22 10" xfId="35168"/>
    <cellStyle name="Normal 55 22 2" xfId="10987"/>
    <cellStyle name="Normal 55 22 3" xfId="14128"/>
    <cellStyle name="Normal 55 22 4" xfId="17223"/>
    <cellStyle name="Normal 55 22 5" xfId="20261"/>
    <cellStyle name="Normal 55 22 6" xfId="23242"/>
    <cellStyle name="Normal 55 22 7" xfId="25737"/>
    <cellStyle name="Normal 55 22 8" xfId="29038"/>
    <cellStyle name="Normal 55 22 9" xfId="30702"/>
    <cellStyle name="Normal 55 22_Tabla M" xfId="37922"/>
    <cellStyle name="Normal 55 23" xfId="6388"/>
    <cellStyle name="Normal 55 23 10" xfId="34716"/>
    <cellStyle name="Normal 55 23 2" xfId="10988"/>
    <cellStyle name="Normal 55 23 3" xfId="14129"/>
    <cellStyle name="Normal 55 23 4" xfId="17224"/>
    <cellStyle name="Normal 55 23 5" xfId="20262"/>
    <cellStyle name="Normal 55 23 6" xfId="23243"/>
    <cellStyle name="Normal 55 23 7" xfId="25738"/>
    <cellStyle name="Normal 55 23 8" xfId="27908"/>
    <cellStyle name="Normal 55 23 9" xfId="28682"/>
    <cellStyle name="Normal 55 23_Tabla M" xfId="37923"/>
    <cellStyle name="Normal 55 24" xfId="6389"/>
    <cellStyle name="Normal 55 24 10" xfId="34266"/>
    <cellStyle name="Normal 55 24 2" xfId="10989"/>
    <cellStyle name="Normal 55 24 3" xfId="14130"/>
    <cellStyle name="Normal 55 24 4" xfId="17225"/>
    <cellStyle name="Normal 55 24 5" xfId="20263"/>
    <cellStyle name="Normal 55 24 6" xfId="23244"/>
    <cellStyle name="Normal 55 24 7" xfId="25739"/>
    <cellStyle name="Normal 55 24 8" xfId="32264"/>
    <cellStyle name="Normal 55 24 9" xfId="33702"/>
    <cellStyle name="Normal 55 24_Tabla M" xfId="37924"/>
    <cellStyle name="Normal 55 25" xfId="6390"/>
    <cellStyle name="Normal 55 25 10" xfId="29892"/>
    <cellStyle name="Normal 55 25 2" xfId="10990"/>
    <cellStyle name="Normal 55 25 3" xfId="14131"/>
    <cellStyle name="Normal 55 25 4" xfId="17226"/>
    <cellStyle name="Normal 55 25 5" xfId="20264"/>
    <cellStyle name="Normal 55 25 6" xfId="23245"/>
    <cellStyle name="Normal 55 25 7" xfId="25740"/>
    <cellStyle name="Normal 55 25 8" xfId="31309"/>
    <cellStyle name="Normal 55 25 9" xfId="32940"/>
    <cellStyle name="Normal 55 25_Tabla M" xfId="37925"/>
    <cellStyle name="Normal 55 26" xfId="6391"/>
    <cellStyle name="Normal 55 26 10" xfId="28784"/>
    <cellStyle name="Normal 55 26 2" xfId="10991"/>
    <cellStyle name="Normal 55 26 3" xfId="14132"/>
    <cellStyle name="Normal 55 26 4" xfId="17227"/>
    <cellStyle name="Normal 55 26 5" xfId="20265"/>
    <cellStyle name="Normal 55 26 6" xfId="23246"/>
    <cellStyle name="Normal 55 26 7" xfId="25741"/>
    <cellStyle name="Normal 55 26 8" xfId="30202"/>
    <cellStyle name="Normal 55 26 9" xfId="21844"/>
    <cellStyle name="Normal 55 26_Tabla M" xfId="37926"/>
    <cellStyle name="Normal 55 27" xfId="6392"/>
    <cellStyle name="Normal 55 27 10" xfId="30849"/>
    <cellStyle name="Normal 55 27 2" xfId="10992"/>
    <cellStyle name="Normal 55 27 3" xfId="14133"/>
    <cellStyle name="Normal 55 27 4" xfId="17228"/>
    <cellStyle name="Normal 55 27 5" xfId="20266"/>
    <cellStyle name="Normal 55 27 6" xfId="23247"/>
    <cellStyle name="Normal 55 27 7" xfId="25742"/>
    <cellStyle name="Normal 55 27 8" xfId="29037"/>
    <cellStyle name="Normal 55 27 9" xfId="31813"/>
    <cellStyle name="Normal 55 27_Tabla M" xfId="37927"/>
    <cellStyle name="Normal 55 28" xfId="6393"/>
    <cellStyle name="Normal 55 28 10" xfId="35600"/>
    <cellStyle name="Normal 55 28 2" xfId="10993"/>
    <cellStyle name="Normal 55 28 3" xfId="14134"/>
    <cellStyle name="Normal 55 28 4" xfId="17229"/>
    <cellStyle name="Normal 55 28 5" xfId="20267"/>
    <cellStyle name="Normal 55 28 6" xfId="23248"/>
    <cellStyle name="Normal 55 28 7" xfId="25743"/>
    <cellStyle name="Normal 55 28 8" xfId="27907"/>
    <cellStyle name="Normal 55 28 9" xfId="29843"/>
    <cellStyle name="Normal 55 28_Tabla M" xfId="37928"/>
    <cellStyle name="Normal 55 29" xfId="6394"/>
    <cellStyle name="Normal 55 29 10" xfId="35167"/>
    <cellStyle name="Normal 55 29 2" xfId="10994"/>
    <cellStyle name="Normal 55 29 3" xfId="14135"/>
    <cellStyle name="Normal 55 29 4" xfId="17230"/>
    <cellStyle name="Normal 55 29 5" xfId="20268"/>
    <cellStyle name="Normal 55 29 6" xfId="23249"/>
    <cellStyle name="Normal 55 29 7" xfId="25744"/>
    <cellStyle name="Normal 55 29 8" xfId="32263"/>
    <cellStyle name="Normal 55 29 9" xfId="33701"/>
    <cellStyle name="Normal 55 29_Tabla M" xfId="37929"/>
    <cellStyle name="Normal 55 3" xfId="2145"/>
    <cellStyle name="Normal 55 3 10" xfId="34715"/>
    <cellStyle name="Normal 55 3 11" xfId="6395"/>
    <cellStyle name="Normal 55 3 2" xfId="2245"/>
    <cellStyle name="Normal 55 3 2 2" xfId="10995"/>
    <cellStyle name="Normal 55 3 3" xfId="2341"/>
    <cellStyle name="Normal 55 3 3 2" xfId="14136"/>
    <cellStyle name="Normal 55 3 4" xfId="17231"/>
    <cellStyle name="Normal 55 3 5" xfId="20269"/>
    <cellStyle name="Normal 55 3 6" xfId="23250"/>
    <cellStyle name="Normal 55 3 7" xfId="25745"/>
    <cellStyle name="Normal 55 3 8" xfId="31308"/>
    <cellStyle name="Normal 55 3 9" xfId="32939"/>
    <cellStyle name="Normal 55 3_Tabla M" xfId="37930"/>
    <cellStyle name="Normal 55 30" xfId="6396"/>
    <cellStyle name="Normal 55 30 10" xfId="34265"/>
    <cellStyle name="Normal 55 30 2" xfId="10996"/>
    <cellStyle name="Normal 55 30 3" xfId="14137"/>
    <cellStyle name="Normal 55 30 4" xfId="17232"/>
    <cellStyle name="Normal 55 30 5" xfId="20270"/>
    <cellStyle name="Normal 55 30 6" xfId="23251"/>
    <cellStyle name="Normal 55 30 7" xfId="25746"/>
    <cellStyle name="Normal 55 30 8" xfId="30201"/>
    <cellStyle name="Normal 55 30 9" xfId="21843"/>
    <cellStyle name="Normal 55 30_Tabla M" xfId="37931"/>
    <cellStyle name="Normal 55 31" xfId="6397"/>
    <cellStyle name="Normal 55 31 10" xfId="31066"/>
    <cellStyle name="Normal 55 31 2" xfId="10997"/>
    <cellStyle name="Normal 55 31 3" xfId="14138"/>
    <cellStyle name="Normal 55 31 4" xfId="17233"/>
    <cellStyle name="Normal 55 31 5" xfId="20271"/>
    <cellStyle name="Normal 55 31 6" xfId="23252"/>
    <cellStyle name="Normal 55 31 7" xfId="25747"/>
    <cellStyle name="Normal 55 31 8" xfId="29036"/>
    <cellStyle name="Normal 55 31 9" xfId="27250"/>
    <cellStyle name="Normal 55 31_Tabla M" xfId="37932"/>
    <cellStyle name="Normal 55 32" xfId="6398"/>
    <cellStyle name="Normal 55 32 10" xfId="24994"/>
    <cellStyle name="Normal 55 32 2" xfId="10998"/>
    <cellStyle name="Normal 55 32 3" xfId="14139"/>
    <cellStyle name="Normal 55 32 4" xfId="17234"/>
    <cellStyle name="Normal 55 32 5" xfId="20272"/>
    <cellStyle name="Normal 55 32 6" xfId="23253"/>
    <cellStyle name="Normal 55 32 7" xfId="25748"/>
    <cellStyle name="Normal 55 32 8" xfId="27906"/>
    <cellStyle name="Normal 55 32 9" xfId="30955"/>
    <cellStyle name="Normal 55 32_Tabla M" xfId="37933"/>
    <cellStyle name="Normal 55 33" xfId="6399"/>
    <cellStyle name="Normal 55 33 10" xfId="27212"/>
    <cellStyle name="Normal 55 33 2" xfId="10999"/>
    <cellStyle name="Normal 55 33 3" xfId="14140"/>
    <cellStyle name="Normal 55 33 4" xfId="17235"/>
    <cellStyle name="Normal 55 33 5" xfId="20273"/>
    <cellStyle name="Normal 55 33 6" xfId="23254"/>
    <cellStyle name="Normal 55 33 7" xfId="25749"/>
    <cellStyle name="Normal 55 33 8" xfId="32262"/>
    <cellStyle name="Normal 55 33 9" xfId="33700"/>
    <cellStyle name="Normal 55 33_Tabla M" xfId="37934"/>
    <cellStyle name="Normal 55 34" xfId="6400"/>
    <cellStyle name="Normal 55 34 10" xfId="35691"/>
    <cellStyle name="Normal 55 34 2" xfId="11000"/>
    <cellStyle name="Normal 55 34 3" xfId="14141"/>
    <cellStyle name="Normal 55 34 4" xfId="17236"/>
    <cellStyle name="Normal 55 34 5" xfId="20274"/>
    <cellStyle name="Normal 55 34 6" xfId="23255"/>
    <cellStyle name="Normal 55 34 7" xfId="25750"/>
    <cellStyle name="Normal 55 34 8" xfId="31307"/>
    <cellStyle name="Normal 55 34 9" xfId="32938"/>
    <cellStyle name="Normal 55 34_Tabla M" xfId="37935"/>
    <cellStyle name="Normal 55 35" xfId="6401"/>
    <cellStyle name="Normal 55 35 10" xfId="35166"/>
    <cellStyle name="Normal 55 35 2" xfId="11001"/>
    <cellStyle name="Normal 55 35 3" xfId="14142"/>
    <cellStyle name="Normal 55 35 4" xfId="17237"/>
    <cellStyle name="Normal 55 35 5" xfId="20275"/>
    <cellStyle name="Normal 55 35 6" xfId="23256"/>
    <cellStyle name="Normal 55 35 7" xfId="25751"/>
    <cellStyle name="Normal 55 35 8" xfId="30200"/>
    <cellStyle name="Normal 55 35 9" xfId="21842"/>
    <cellStyle name="Normal 55 35_Tabla M" xfId="37936"/>
    <cellStyle name="Normal 55 36" xfId="6402"/>
    <cellStyle name="Normal 55 36 10" xfId="34714"/>
    <cellStyle name="Normal 55 36 2" xfId="11002"/>
    <cellStyle name="Normal 55 36 3" xfId="14143"/>
    <cellStyle name="Normal 55 36 4" xfId="17238"/>
    <cellStyle name="Normal 55 36 5" xfId="20276"/>
    <cellStyle name="Normal 55 36 6" xfId="23257"/>
    <cellStyle name="Normal 55 36 7" xfId="25752"/>
    <cellStyle name="Normal 55 36 8" xfId="29035"/>
    <cellStyle name="Normal 55 36 9" xfId="28409"/>
    <cellStyle name="Normal 55 36_Tabla M" xfId="37937"/>
    <cellStyle name="Normal 55 37" xfId="6403"/>
    <cellStyle name="Normal 55 37 10" xfId="34264"/>
    <cellStyle name="Normal 55 37 2" xfId="11003"/>
    <cellStyle name="Normal 55 37 3" xfId="14144"/>
    <cellStyle name="Normal 55 37 4" xfId="17239"/>
    <cellStyle name="Normal 55 37 5" xfId="20277"/>
    <cellStyle name="Normal 55 37 6" xfId="23258"/>
    <cellStyle name="Normal 55 37 7" xfId="25753"/>
    <cellStyle name="Normal 55 37 8" xfId="27905"/>
    <cellStyle name="Normal 55 37 9" xfId="31942"/>
    <cellStyle name="Normal 55 37_Tabla M" xfId="37938"/>
    <cellStyle name="Normal 55 38" xfId="6404"/>
    <cellStyle name="Normal 55 38 10" xfId="31993"/>
    <cellStyle name="Normal 55 38 2" xfId="11004"/>
    <cellStyle name="Normal 55 38 3" xfId="14145"/>
    <cellStyle name="Normal 55 38 4" xfId="17240"/>
    <cellStyle name="Normal 55 38 5" xfId="20278"/>
    <cellStyle name="Normal 55 38 6" xfId="23259"/>
    <cellStyle name="Normal 55 38 7" xfId="25754"/>
    <cellStyle name="Normal 55 38 8" xfId="32261"/>
    <cellStyle name="Normal 55 38 9" xfId="33699"/>
    <cellStyle name="Normal 55 38_Tabla M" xfId="37939"/>
    <cellStyle name="Normal 55 39" xfId="6405"/>
    <cellStyle name="Normal 55 39 10" xfId="27427"/>
    <cellStyle name="Normal 55 39 2" xfId="11005"/>
    <cellStyle name="Normal 55 39 3" xfId="14146"/>
    <cellStyle name="Normal 55 39 4" xfId="17241"/>
    <cellStyle name="Normal 55 39 5" xfId="20279"/>
    <cellStyle name="Normal 55 39 6" xfId="23260"/>
    <cellStyle name="Normal 55 39 7" xfId="25755"/>
    <cellStyle name="Normal 55 39 8" xfId="31306"/>
    <cellStyle name="Normal 55 39 9" xfId="32937"/>
    <cellStyle name="Normal 55 39_Tabla M" xfId="37940"/>
    <cellStyle name="Normal 55 4" xfId="2183"/>
    <cellStyle name="Normal 55 4 10" xfId="26891"/>
    <cellStyle name="Normal 55 4 11" xfId="6406"/>
    <cellStyle name="Normal 55 4 2" xfId="11006"/>
    <cellStyle name="Normal 55 4 3" xfId="14147"/>
    <cellStyle name="Normal 55 4 4" xfId="17242"/>
    <cellStyle name="Normal 55 4 5" xfId="20280"/>
    <cellStyle name="Normal 55 4 6" xfId="23261"/>
    <cellStyle name="Normal 55 4 7" xfId="25756"/>
    <cellStyle name="Normal 55 4 8" xfId="30199"/>
    <cellStyle name="Normal 55 4 9" xfId="21841"/>
    <cellStyle name="Normal 55 4_Tabla M" xfId="37941"/>
    <cellStyle name="Normal 55 40" xfId="6407"/>
    <cellStyle name="Normal 55 40 10" xfId="35786"/>
    <cellStyle name="Normal 55 40 2" xfId="11007"/>
    <cellStyle name="Normal 55 40 3" xfId="14148"/>
    <cellStyle name="Normal 55 40 4" xfId="17243"/>
    <cellStyle name="Normal 55 40 5" xfId="20281"/>
    <cellStyle name="Normal 55 40 6" xfId="23262"/>
    <cellStyle name="Normal 55 40 7" xfId="25757"/>
    <cellStyle name="Normal 55 40 8" xfId="29034"/>
    <cellStyle name="Normal 55 40 9" xfId="29545"/>
    <cellStyle name="Normal 55 40_Tabla M" xfId="37942"/>
    <cellStyle name="Normal 55 41" xfId="6408"/>
    <cellStyle name="Normal 55 41 10" xfId="35165"/>
    <cellStyle name="Normal 55 41 2" xfId="11008"/>
    <cellStyle name="Normal 55 41 3" xfId="14149"/>
    <cellStyle name="Normal 55 41 4" xfId="17244"/>
    <cellStyle name="Normal 55 41 5" xfId="20282"/>
    <cellStyle name="Normal 55 41 6" xfId="23263"/>
    <cellStyle name="Normal 55 41 7" xfId="25758"/>
    <cellStyle name="Normal 55 41 8" xfId="27904"/>
    <cellStyle name="Normal 55 41 9" xfId="27551"/>
    <cellStyle name="Normal 55 41_Tabla M" xfId="37943"/>
    <cellStyle name="Normal 55 42" xfId="6409"/>
    <cellStyle name="Normal 55 42 10" xfId="34713"/>
    <cellStyle name="Normal 55 42 2" xfId="11009"/>
    <cellStyle name="Normal 55 42 3" xfId="14150"/>
    <cellStyle name="Normal 55 42 4" xfId="17245"/>
    <cellStyle name="Normal 55 42 5" xfId="20283"/>
    <cellStyle name="Normal 55 42 6" xfId="23264"/>
    <cellStyle name="Normal 55 42 7" xfId="25759"/>
    <cellStyle name="Normal 55 42 8" xfId="32260"/>
    <cellStyle name="Normal 55 42 9" xfId="33698"/>
    <cellStyle name="Normal 55 42_Tabla M" xfId="37944"/>
    <cellStyle name="Normal 55 43" xfId="6410"/>
    <cellStyle name="Normal 55 43 10" xfId="34263"/>
    <cellStyle name="Normal 55 43 2" xfId="11010"/>
    <cellStyle name="Normal 55 43 3" xfId="14151"/>
    <cellStyle name="Normal 55 43 4" xfId="17246"/>
    <cellStyle name="Normal 55 43 5" xfId="20284"/>
    <cellStyle name="Normal 55 43 6" xfId="23265"/>
    <cellStyle name="Normal 55 43 7" xfId="25760"/>
    <cellStyle name="Normal 55 43 8" xfId="31305"/>
    <cellStyle name="Normal 55 43 9" xfId="32936"/>
    <cellStyle name="Normal 55 43_Tabla M" xfId="37945"/>
    <cellStyle name="Normal 55 44" xfId="6411"/>
    <cellStyle name="Normal 55 44 10" xfId="24864"/>
    <cellStyle name="Normal 55 44 2" xfId="11011"/>
    <cellStyle name="Normal 55 44 3" xfId="14152"/>
    <cellStyle name="Normal 55 44 4" xfId="17247"/>
    <cellStyle name="Normal 55 44 5" xfId="20285"/>
    <cellStyle name="Normal 55 44 6" xfId="23266"/>
    <cellStyle name="Normal 55 44 7" xfId="25761"/>
    <cellStyle name="Normal 55 44 8" xfId="30198"/>
    <cellStyle name="Normal 55 44 9" xfId="21840"/>
    <cellStyle name="Normal 55 44_Tabla M" xfId="37946"/>
    <cellStyle name="Normal 55 45" xfId="6412"/>
    <cellStyle name="Normal 55 45 10" xfId="28650"/>
    <cellStyle name="Normal 55 45 2" xfId="11012"/>
    <cellStyle name="Normal 55 45 3" xfId="14153"/>
    <cellStyle name="Normal 55 45 4" xfId="17248"/>
    <cellStyle name="Normal 55 45 5" xfId="20286"/>
    <cellStyle name="Normal 55 45 6" xfId="23267"/>
    <cellStyle name="Normal 55 45 7" xfId="25762"/>
    <cellStyle name="Normal 55 45 8" xfId="29033"/>
    <cellStyle name="Normal 55 45 9" xfId="30703"/>
    <cellStyle name="Normal 55 45_Tabla M" xfId="37947"/>
    <cellStyle name="Normal 55 46" xfId="6413"/>
    <cellStyle name="Normal 55 46 10" xfId="33454"/>
    <cellStyle name="Normal 55 46 2" xfId="11013"/>
    <cellStyle name="Normal 55 46 3" xfId="14154"/>
    <cellStyle name="Normal 55 46 4" xfId="17249"/>
    <cellStyle name="Normal 55 46 5" xfId="20287"/>
    <cellStyle name="Normal 55 46 6" xfId="23268"/>
    <cellStyle name="Normal 55 46 7" xfId="25763"/>
    <cellStyle name="Normal 55 46 8" xfId="27903"/>
    <cellStyle name="Normal 55 46 9" xfId="28683"/>
    <cellStyle name="Normal 55 46_Tabla M" xfId="37948"/>
    <cellStyle name="Normal 55 47" xfId="6414"/>
    <cellStyle name="Normal 55 47 10" xfId="35878"/>
    <cellStyle name="Normal 55 47 2" xfId="11014"/>
    <cellStyle name="Normal 55 47 3" xfId="14155"/>
    <cellStyle name="Normal 55 47 4" xfId="17250"/>
    <cellStyle name="Normal 55 47 5" xfId="20288"/>
    <cellStyle name="Normal 55 47 6" xfId="23269"/>
    <cellStyle name="Normal 55 47 7" xfId="25764"/>
    <cellStyle name="Normal 55 47 8" xfId="32259"/>
    <cellStyle name="Normal 55 47 9" xfId="33697"/>
    <cellStyle name="Normal 55 47_Tabla M" xfId="37949"/>
    <cellStyle name="Normal 55 48" xfId="6415"/>
    <cellStyle name="Normal 55 48 10" xfId="35164"/>
    <cellStyle name="Normal 55 48 2" xfId="11015"/>
    <cellStyle name="Normal 55 48 3" xfId="14156"/>
    <cellStyle name="Normal 55 48 4" xfId="17251"/>
    <cellStyle name="Normal 55 48 5" xfId="20289"/>
    <cellStyle name="Normal 55 48 6" xfId="23270"/>
    <cellStyle name="Normal 55 48 7" xfId="25765"/>
    <cellStyle name="Normal 55 48 8" xfId="31304"/>
    <cellStyle name="Normal 55 48 9" xfId="32935"/>
    <cellStyle name="Normal 55 48_Tabla M" xfId="37950"/>
    <cellStyle name="Normal 55 49" xfId="6416"/>
    <cellStyle name="Normal 55 49 10" xfId="34712"/>
    <cellStyle name="Normal 55 49 2" xfId="11016"/>
    <cellStyle name="Normal 55 49 3" xfId="14157"/>
    <cellStyle name="Normal 55 49 4" xfId="17252"/>
    <cellStyle name="Normal 55 49 5" xfId="20290"/>
    <cellStyle name="Normal 55 49 6" xfId="23271"/>
    <cellStyle name="Normal 55 49 7" xfId="25766"/>
    <cellStyle name="Normal 55 49 8" xfId="30197"/>
    <cellStyle name="Normal 55 49 9" xfId="21839"/>
    <cellStyle name="Normal 55 49_Tabla M" xfId="37951"/>
    <cellStyle name="Normal 55 5" xfId="2279"/>
    <cellStyle name="Normal 55 5 10" xfId="34262"/>
    <cellStyle name="Normal 55 5 11" xfId="6417"/>
    <cellStyle name="Normal 55 5 2" xfId="11017"/>
    <cellStyle name="Normal 55 5 3" xfId="14158"/>
    <cellStyle name="Normal 55 5 4" xfId="17253"/>
    <cellStyle name="Normal 55 5 5" xfId="20291"/>
    <cellStyle name="Normal 55 5 6" xfId="23272"/>
    <cellStyle name="Normal 55 5 7" xfId="25767"/>
    <cellStyle name="Normal 55 5 8" xfId="29032"/>
    <cellStyle name="Normal 55 5 9" xfId="31814"/>
    <cellStyle name="Normal 55 5_Tabla M" xfId="37952"/>
    <cellStyle name="Normal 55 50" xfId="6418"/>
    <cellStyle name="Normal 55 50 10" xfId="27090"/>
    <cellStyle name="Normal 55 50 2" xfId="11018"/>
    <cellStyle name="Normal 55 50 3" xfId="14159"/>
    <cellStyle name="Normal 55 50 4" xfId="17254"/>
    <cellStyle name="Normal 55 50 5" xfId="20292"/>
    <cellStyle name="Normal 55 50 6" xfId="23273"/>
    <cellStyle name="Normal 55 50 7" xfId="25768"/>
    <cellStyle name="Normal 55 50 8" xfId="27902"/>
    <cellStyle name="Normal 55 50 9" xfId="29844"/>
    <cellStyle name="Normal 55 50_Tabla M" xfId="37953"/>
    <cellStyle name="Normal 55 51" xfId="6419"/>
    <cellStyle name="Normal 55 51 10" xfId="33375"/>
    <cellStyle name="Normal 55 51 2" xfId="11019"/>
    <cellStyle name="Normal 55 51 3" xfId="14160"/>
    <cellStyle name="Normal 55 51 4" xfId="17255"/>
    <cellStyle name="Normal 55 51 5" xfId="20293"/>
    <cellStyle name="Normal 55 51 6" xfId="23274"/>
    <cellStyle name="Normal 55 51 7" xfId="25769"/>
    <cellStyle name="Normal 55 51 8" xfId="32258"/>
    <cellStyle name="Normal 55 51 9" xfId="33696"/>
    <cellStyle name="Normal 55 51_Tabla M" xfId="37954"/>
    <cellStyle name="Normal 55 52" xfId="39035"/>
    <cellStyle name="Normal 55 6" xfId="6420"/>
    <cellStyle name="Normal 55 6 10" xfId="31990"/>
    <cellStyle name="Normal 55 6 2" xfId="11020"/>
    <cellStyle name="Normal 55 6 3" xfId="14161"/>
    <cellStyle name="Normal 55 6 4" xfId="17256"/>
    <cellStyle name="Normal 55 6 5" xfId="20294"/>
    <cellStyle name="Normal 55 6 6" xfId="23275"/>
    <cellStyle name="Normal 55 6 7" xfId="25770"/>
    <cellStyle name="Normal 55 6 8" xfId="31303"/>
    <cellStyle name="Normal 55 6 9" xfId="32934"/>
    <cellStyle name="Normal 55 6_Tabla M" xfId="37955"/>
    <cellStyle name="Normal 55 7" xfId="6421"/>
    <cellStyle name="Normal 55 7 10" xfId="35515"/>
    <cellStyle name="Normal 55 7 2" xfId="11021"/>
    <cellStyle name="Normal 55 7 3" xfId="14162"/>
    <cellStyle name="Normal 55 7 4" xfId="17257"/>
    <cellStyle name="Normal 55 7 5" xfId="20295"/>
    <cellStyle name="Normal 55 7 6" xfId="23276"/>
    <cellStyle name="Normal 55 7 7" xfId="25771"/>
    <cellStyle name="Normal 55 7 8" xfId="30196"/>
    <cellStyle name="Normal 55 7 9" xfId="21838"/>
    <cellStyle name="Normal 55 7_Tabla M" xfId="37956"/>
    <cellStyle name="Normal 55 8" xfId="6422"/>
    <cellStyle name="Normal 55 8 10" xfId="35163"/>
    <cellStyle name="Normal 55 8 2" xfId="11022"/>
    <cellStyle name="Normal 55 8 3" xfId="14163"/>
    <cellStyle name="Normal 55 8 4" xfId="17258"/>
    <cellStyle name="Normal 55 8 5" xfId="20296"/>
    <cellStyle name="Normal 55 8 6" xfId="23277"/>
    <cellStyle name="Normal 55 8 7" xfId="25772"/>
    <cellStyle name="Normal 55 8 8" xfId="29031"/>
    <cellStyle name="Normal 55 8 9" xfId="27251"/>
    <cellStyle name="Normal 55 8_Tabla M" xfId="37957"/>
    <cellStyle name="Normal 55 9" xfId="6423"/>
    <cellStyle name="Normal 55 9 10" xfId="34711"/>
    <cellStyle name="Normal 55 9 2" xfId="11023"/>
    <cellStyle name="Normal 55 9 3" xfId="14164"/>
    <cellStyle name="Normal 55 9 4" xfId="17259"/>
    <cellStyle name="Normal 55 9 5" xfId="20297"/>
    <cellStyle name="Normal 55 9 6" xfId="23278"/>
    <cellStyle name="Normal 55 9 7" xfId="25773"/>
    <cellStyle name="Normal 55 9 8" xfId="27901"/>
    <cellStyle name="Normal 55 9 9" xfId="30956"/>
    <cellStyle name="Normal 55 9_Tabla M" xfId="37958"/>
    <cellStyle name="Normal 56" xfId="1652"/>
    <cellStyle name="Normal 56 10" xfId="6424"/>
    <cellStyle name="Normal 56 10 10" xfId="34261"/>
    <cellStyle name="Normal 56 10 2" xfId="11024"/>
    <cellStyle name="Normal 56 10 3" xfId="14165"/>
    <cellStyle name="Normal 56 10 4" xfId="17260"/>
    <cellStyle name="Normal 56 10 5" xfId="20298"/>
    <cellStyle name="Normal 56 10 6" xfId="23279"/>
    <cellStyle name="Normal 56 10 7" xfId="25774"/>
    <cellStyle name="Normal 56 10 8" xfId="32257"/>
    <cellStyle name="Normal 56 10 9" xfId="33695"/>
    <cellStyle name="Normal 56 10_Tabla M" xfId="37959"/>
    <cellStyle name="Normal 56 11" xfId="6425"/>
    <cellStyle name="Normal 56 11 10" xfId="31004"/>
    <cellStyle name="Normal 56 11 2" xfId="11025"/>
    <cellStyle name="Normal 56 11 3" xfId="14166"/>
    <cellStyle name="Normal 56 11 4" xfId="17261"/>
    <cellStyle name="Normal 56 11 5" xfId="20299"/>
    <cellStyle name="Normal 56 11 6" xfId="23280"/>
    <cellStyle name="Normal 56 11 7" xfId="25775"/>
    <cellStyle name="Normal 56 11 8" xfId="31302"/>
    <cellStyle name="Normal 56 11 9" xfId="32933"/>
    <cellStyle name="Normal 56 11_Tabla M" xfId="37960"/>
    <cellStyle name="Normal 56 12" xfId="6426"/>
    <cellStyle name="Normal 56 12 10" xfId="27646"/>
    <cellStyle name="Normal 56 12 2" xfId="11026"/>
    <cellStyle name="Normal 56 12 3" xfId="14167"/>
    <cellStyle name="Normal 56 12 4" xfId="17262"/>
    <cellStyle name="Normal 56 12 5" xfId="20300"/>
    <cellStyle name="Normal 56 12 6" xfId="23281"/>
    <cellStyle name="Normal 56 12 7" xfId="25776"/>
    <cellStyle name="Normal 56 12 8" xfId="30195"/>
    <cellStyle name="Normal 56 12 9" xfId="21837"/>
    <cellStyle name="Normal 56 12_Tabla M" xfId="37961"/>
    <cellStyle name="Normal 56 13" xfId="6427"/>
    <cellStyle name="Normal 56 13 10" xfId="29703"/>
    <cellStyle name="Normal 56 13 2" xfId="11027"/>
    <cellStyle name="Normal 56 13 3" xfId="14168"/>
    <cellStyle name="Normal 56 13 4" xfId="17263"/>
    <cellStyle name="Normal 56 13 5" xfId="20301"/>
    <cellStyle name="Normal 56 13 6" xfId="23282"/>
    <cellStyle name="Normal 56 13 7" xfId="25777"/>
    <cellStyle name="Normal 56 13 8" xfId="29030"/>
    <cellStyle name="Normal 56 13 9" xfId="28410"/>
    <cellStyle name="Normal 56 13_Tabla M" xfId="37962"/>
    <cellStyle name="Normal 56 14" xfId="6428"/>
    <cellStyle name="Normal 56 14 10" xfId="35601"/>
    <cellStyle name="Normal 56 14 2" xfId="11028"/>
    <cellStyle name="Normal 56 14 3" xfId="14169"/>
    <cellStyle name="Normal 56 14 4" xfId="17264"/>
    <cellStyle name="Normal 56 14 5" xfId="20302"/>
    <cellStyle name="Normal 56 14 6" xfId="23283"/>
    <cellStyle name="Normal 56 14 7" xfId="25778"/>
    <cellStyle name="Normal 56 14 8" xfId="27900"/>
    <cellStyle name="Normal 56 14 9" xfId="31943"/>
    <cellStyle name="Normal 56 14_Tabla M" xfId="37963"/>
    <cellStyle name="Normal 56 15" xfId="6429"/>
    <cellStyle name="Normal 56 15 10" xfId="35162"/>
    <cellStyle name="Normal 56 15 2" xfId="11029"/>
    <cellStyle name="Normal 56 15 3" xfId="14170"/>
    <cellStyle name="Normal 56 15 4" xfId="17265"/>
    <cellStyle name="Normal 56 15 5" xfId="20303"/>
    <cellStyle name="Normal 56 15 6" xfId="23284"/>
    <cellStyle name="Normal 56 15 7" xfId="25779"/>
    <cellStyle name="Normal 56 15 8" xfId="32256"/>
    <cellStyle name="Normal 56 15 9" xfId="33694"/>
    <cellStyle name="Normal 56 15_Tabla M" xfId="37964"/>
    <cellStyle name="Normal 56 16" xfId="6430"/>
    <cellStyle name="Normal 56 16 10" xfId="34710"/>
    <cellStyle name="Normal 56 16 2" xfId="11030"/>
    <cellStyle name="Normal 56 16 3" xfId="14171"/>
    <cellStyle name="Normal 56 16 4" xfId="17266"/>
    <cellStyle name="Normal 56 16 5" xfId="20304"/>
    <cellStyle name="Normal 56 16 6" xfId="23285"/>
    <cellStyle name="Normal 56 16 7" xfId="25780"/>
    <cellStyle name="Normal 56 16 8" xfId="31301"/>
    <cellStyle name="Normal 56 16 9" xfId="32932"/>
    <cellStyle name="Normal 56 16_Tabla M" xfId="37965"/>
    <cellStyle name="Normal 56 17" xfId="6431"/>
    <cellStyle name="Normal 56 17 10" xfId="34260"/>
    <cellStyle name="Normal 56 17 2" xfId="11031"/>
    <cellStyle name="Normal 56 17 3" xfId="14172"/>
    <cellStyle name="Normal 56 17 4" xfId="17267"/>
    <cellStyle name="Normal 56 17 5" xfId="20305"/>
    <cellStyle name="Normal 56 17 6" xfId="23286"/>
    <cellStyle name="Normal 56 17 7" xfId="25781"/>
    <cellStyle name="Normal 56 17 8" xfId="30194"/>
    <cellStyle name="Normal 56 17 9" xfId="21836"/>
    <cellStyle name="Normal 56 17_Tabla M" xfId="37966"/>
    <cellStyle name="Normal 56 18" xfId="6432"/>
    <cellStyle name="Normal 56 18 10" xfId="29959"/>
    <cellStyle name="Normal 56 18 2" xfId="11032"/>
    <cellStyle name="Normal 56 18 3" xfId="14173"/>
    <cellStyle name="Normal 56 18 4" xfId="17268"/>
    <cellStyle name="Normal 56 18 5" xfId="20306"/>
    <cellStyle name="Normal 56 18 6" xfId="23287"/>
    <cellStyle name="Normal 56 18 7" xfId="25782"/>
    <cellStyle name="Normal 56 18 8" xfId="29029"/>
    <cellStyle name="Normal 56 18 9" xfId="29546"/>
    <cellStyle name="Normal 56 18_Tabla M" xfId="37967"/>
    <cellStyle name="Normal 56 19" xfId="6433"/>
    <cellStyle name="Normal 56 19 10" xfId="30898"/>
    <cellStyle name="Normal 56 19 2" xfId="11033"/>
    <cellStyle name="Normal 56 19 3" xfId="14174"/>
    <cellStyle name="Normal 56 19 4" xfId="17269"/>
    <cellStyle name="Normal 56 19 5" xfId="20307"/>
    <cellStyle name="Normal 56 19 6" xfId="23288"/>
    <cellStyle name="Normal 56 19 7" xfId="25783"/>
    <cellStyle name="Normal 56 19 8" xfId="27899"/>
    <cellStyle name="Normal 56 19 9" xfId="27552"/>
    <cellStyle name="Normal 56 19_Tabla M" xfId="37968"/>
    <cellStyle name="Normal 56 2" xfId="2105"/>
    <cellStyle name="Normal 56 2 10" xfId="27094"/>
    <cellStyle name="Normal 56 2 11" xfId="6434"/>
    <cellStyle name="Normal 56 2 2" xfId="2215"/>
    <cellStyle name="Normal 56 2 2 2" xfId="11034"/>
    <cellStyle name="Normal 56 2 3" xfId="2311"/>
    <cellStyle name="Normal 56 2 3 2" xfId="14175"/>
    <cellStyle name="Normal 56 2 4" xfId="17270"/>
    <cellStyle name="Normal 56 2 5" xfId="20308"/>
    <cellStyle name="Normal 56 2 6" xfId="23289"/>
    <cellStyle name="Normal 56 2 7" xfId="25784"/>
    <cellStyle name="Normal 56 2 8" xfId="32255"/>
    <cellStyle name="Normal 56 2 9" xfId="33693"/>
    <cellStyle name="Normal 56 2_Tabla M" xfId="37969"/>
    <cellStyle name="Normal 56 20" xfId="6435"/>
    <cellStyle name="Normal 56 20 10" xfId="35692"/>
    <cellStyle name="Normal 56 20 2" xfId="11035"/>
    <cellStyle name="Normal 56 20 3" xfId="14176"/>
    <cellStyle name="Normal 56 20 4" xfId="17271"/>
    <cellStyle name="Normal 56 20 5" xfId="20309"/>
    <cellStyle name="Normal 56 20 6" xfId="23290"/>
    <cellStyle name="Normal 56 20 7" xfId="25785"/>
    <cellStyle name="Normal 56 20 8" xfId="31300"/>
    <cellStyle name="Normal 56 20 9" xfId="32931"/>
    <cellStyle name="Normal 56 20_Tabla M" xfId="37970"/>
    <cellStyle name="Normal 56 21" xfId="6436"/>
    <cellStyle name="Normal 56 21 10" xfId="35161"/>
    <cellStyle name="Normal 56 21 2" xfId="11036"/>
    <cellStyle name="Normal 56 21 3" xfId="14177"/>
    <cellStyle name="Normal 56 21 4" xfId="17272"/>
    <cellStyle name="Normal 56 21 5" xfId="20310"/>
    <cellStyle name="Normal 56 21 6" xfId="23291"/>
    <cellStyle name="Normal 56 21 7" xfId="25786"/>
    <cellStyle name="Normal 56 21 8" xfId="30193"/>
    <cellStyle name="Normal 56 21 9" xfId="21835"/>
    <cellStyle name="Normal 56 21_Tabla M" xfId="37971"/>
    <cellStyle name="Normal 56 22" xfId="6437"/>
    <cellStyle name="Normal 56 22 10" xfId="34709"/>
    <cellStyle name="Normal 56 22 2" xfId="11037"/>
    <cellStyle name="Normal 56 22 3" xfId="14178"/>
    <cellStyle name="Normal 56 22 4" xfId="17273"/>
    <cellStyle name="Normal 56 22 5" xfId="20311"/>
    <cellStyle name="Normal 56 22 6" xfId="23292"/>
    <cellStyle name="Normal 56 22 7" xfId="25787"/>
    <cellStyle name="Normal 56 22 8" xfId="29028"/>
    <cellStyle name="Normal 56 22 9" xfId="30704"/>
    <cellStyle name="Normal 56 22_Tabla M" xfId="37972"/>
    <cellStyle name="Normal 56 23" xfId="6438"/>
    <cellStyle name="Normal 56 23 10" xfId="34259"/>
    <cellStyle name="Normal 56 23 2" xfId="11038"/>
    <cellStyle name="Normal 56 23 3" xfId="14179"/>
    <cellStyle name="Normal 56 23 4" xfId="17274"/>
    <cellStyle name="Normal 56 23 5" xfId="20312"/>
    <cellStyle name="Normal 56 23 6" xfId="23293"/>
    <cellStyle name="Normal 56 23 7" xfId="25788"/>
    <cellStyle name="Normal 56 23 8" xfId="27898"/>
    <cellStyle name="Normal 56 23 9" xfId="28684"/>
    <cellStyle name="Normal 56 23_Tabla M" xfId="37973"/>
    <cellStyle name="Normal 56 24" xfId="6439"/>
    <cellStyle name="Normal 56 24 10" xfId="27634"/>
    <cellStyle name="Normal 56 24 2" xfId="11039"/>
    <cellStyle name="Normal 56 24 3" xfId="14180"/>
    <cellStyle name="Normal 56 24 4" xfId="17275"/>
    <cellStyle name="Normal 56 24 5" xfId="20313"/>
    <cellStyle name="Normal 56 24 6" xfId="23294"/>
    <cellStyle name="Normal 56 24 7" xfId="25789"/>
    <cellStyle name="Normal 56 24 8" xfId="32254"/>
    <cellStyle name="Normal 56 24 9" xfId="33692"/>
    <cellStyle name="Normal 56 24_Tabla M" xfId="37974"/>
    <cellStyle name="Normal 56 25" xfId="6440"/>
    <cellStyle name="Normal 56 25 10" xfId="26977"/>
    <cellStyle name="Normal 56 25 2" xfId="11040"/>
    <cellStyle name="Normal 56 25 3" xfId="14181"/>
    <cellStyle name="Normal 56 25 4" xfId="17276"/>
    <cellStyle name="Normal 56 25 5" xfId="20314"/>
    <cellStyle name="Normal 56 25 6" xfId="23295"/>
    <cellStyle name="Normal 56 25 7" xfId="25790"/>
    <cellStyle name="Normal 56 25 8" xfId="31299"/>
    <cellStyle name="Normal 56 25 9" xfId="32930"/>
    <cellStyle name="Normal 56 25_Tabla M" xfId="37975"/>
    <cellStyle name="Normal 56 26" xfId="6441"/>
    <cellStyle name="Normal 56 26 10" xfId="31025"/>
    <cellStyle name="Normal 56 26 2" xfId="11041"/>
    <cellStyle name="Normal 56 26 3" xfId="14182"/>
    <cellStyle name="Normal 56 26 4" xfId="17277"/>
    <cellStyle name="Normal 56 26 5" xfId="20315"/>
    <cellStyle name="Normal 56 26 6" xfId="23296"/>
    <cellStyle name="Normal 56 26 7" xfId="25791"/>
    <cellStyle name="Normal 56 26 8" xfId="30192"/>
    <cellStyle name="Normal 56 26 9" xfId="27041"/>
    <cellStyle name="Normal 56 26_Tabla M" xfId="37976"/>
    <cellStyle name="Normal 56 27" xfId="6442"/>
    <cellStyle name="Normal 56 27 10" xfId="35787"/>
    <cellStyle name="Normal 56 27 2" xfId="11042"/>
    <cellStyle name="Normal 56 27 3" xfId="14183"/>
    <cellStyle name="Normal 56 27 4" xfId="17278"/>
    <cellStyle name="Normal 56 27 5" xfId="20316"/>
    <cellStyle name="Normal 56 27 6" xfId="23297"/>
    <cellStyle name="Normal 56 27 7" xfId="25792"/>
    <cellStyle name="Normal 56 27 8" xfId="29027"/>
    <cellStyle name="Normal 56 27 9" xfId="31815"/>
    <cellStyle name="Normal 56 27_Tabla M" xfId="37977"/>
    <cellStyle name="Normal 56 28" xfId="6443"/>
    <cellStyle name="Normal 56 28 10" xfId="35160"/>
    <cellStyle name="Normal 56 28 2" xfId="11043"/>
    <cellStyle name="Normal 56 28 3" xfId="14184"/>
    <cellStyle name="Normal 56 28 4" xfId="17279"/>
    <cellStyle name="Normal 56 28 5" xfId="20317"/>
    <cellStyle name="Normal 56 28 6" xfId="23298"/>
    <cellStyle name="Normal 56 28 7" xfId="25793"/>
    <cellStyle name="Normal 56 28 8" xfId="27897"/>
    <cellStyle name="Normal 56 28 9" xfId="29845"/>
    <cellStyle name="Normal 56 28_Tabla M" xfId="37978"/>
    <cellStyle name="Normal 56 29" xfId="6444"/>
    <cellStyle name="Normal 56 29 10" xfId="34708"/>
    <cellStyle name="Normal 56 29 2" xfId="11044"/>
    <cellStyle name="Normal 56 29 3" xfId="14185"/>
    <cellStyle name="Normal 56 29 4" xfId="17280"/>
    <cellStyle name="Normal 56 29 5" xfId="20318"/>
    <cellStyle name="Normal 56 29 6" xfId="23299"/>
    <cellStyle name="Normal 56 29 7" xfId="25794"/>
    <cellStyle name="Normal 56 29 8" xfId="32253"/>
    <cellStyle name="Normal 56 29 9" xfId="33691"/>
    <cellStyle name="Normal 56 29_Tabla M" xfId="37979"/>
    <cellStyle name="Normal 56 3" xfId="2146"/>
    <cellStyle name="Normal 56 3 10" xfId="34258"/>
    <cellStyle name="Normal 56 3 11" xfId="6445"/>
    <cellStyle name="Normal 56 3 2" xfId="2246"/>
    <cellStyle name="Normal 56 3 2 2" xfId="11045"/>
    <cellStyle name="Normal 56 3 3" xfId="2342"/>
    <cellStyle name="Normal 56 3 3 2" xfId="14186"/>
    <cellStyle name="Normal 56 3 4" xfId="17281"/>
    <cellStyle name="Normal 56 3 5" xfId="20319"/>
    <cellStyle name="Normal 56 3 6" xfId="23300"/>
    <cellStyle name="Normal 56 3 7" xfId="25795"/>
    <cellStyle name="Normal 56 3 8" xfId="31298"/>
    <cellStyle name="Normal 56 3 9" xfId="32929"/>
    <cellStyle name="Normal 56 3_Tabla M" xfId="37980"/>
    <cellStyle name="Normal 56 30" xfId="6446"/>
    <cellStyle name="Normal 56 30 10" xfId="24865"/>
    <cellStyle name="Normal 56 30 2" xfId="11046"/>
    <cellStyle name="Normal 56 30 3" xfId="14187"/>
    <cellStyle name="Normal 56 30 4" xfId="17282"/>
    <cellStyle name="Normal 56 30 5" xfId="20320"/>
    <cellStyle name="Normal 56 30 6" xfId="23301"/>
    <cellStyle name="Normal 56 30 7" xfId="25796"/>
    <cellStyle name="Normal 56 30 8" xfId="30191"/>
    <cellStyle name="Normal 56 30 9" xfId="27339"/>
    <cellStyle name="Normal 56 30_Tabla M" xfId="37981"/>
    <cellStyle name="Normal 56 31" xfId="6447"/>
    <cellStyle name="Normal 56 31 10" xfId="27516"/>
    <cellStyle name="Normal 56 31 2" xfId="11047"/>
    <cellStyle name="Normal 56 31 3" xfId="14188"/>
    <cellStyle name="Normal 56 31 4" xfId="17283"/>
    <cellStyle name="Normal 56 31 5" xfId="20321"/>
    <cellStyle name="Normal 56 31 6" xfId="23302"/>
    <cellStyle name="Normal 56 31 7" xfId="25797"/>
    <cellStyle name="Normal 56 31 8" xfId="29026"/>
    <cellStyle name="Normal 56 31 9" xfId="24523"/>
    <cellStyle name="Normal 56 31_Tabla M" xfId="37982"/>
    <cellStyle name="Normal 56 32" xfId="6448"/>
    <cellStyle name="Normal 56 32 10" xfId="33455"/>
    <cellStyle name="Normal 56 32 2" xfId="11048"/>
    <cellStyle name="Normal 56 32 3" xfId="14189"/>
    <cellStyle name="Normal 56 32 4" xfId="17284"/>
    <cellStyle name="Normal 56 32 5" xfId="20322"/>
    <cellStyle name="Normal 56 32 6" xfId="23303"/>
    <cellStyle name="Normal 56 32 7" xfId="25798"/>
    <cellStyle name="Normal 56 32 8" xfId="27896"/>
    <cellStyle name="Normal 56 32 9" xfId="30957"/>
    <cellStyle name="Normal 56 32_Tabla M" xfId="37983"/>
    <cellStyle name="Normal 56 33" xfId="6449"/>
    <cellStyle name="Normal 56 33 10" xfId="35879"/>
    <cellStyle name="Normal 56 33 2" xfId="11049"/>
    <cellStyle name="Normal 56 33 3" xfId="14190"/>
    <cellStyle name="Normal 56 33 4" xfId="17285"/>
    <cellStyle name="Normal 56 33 5" xfId="20323"/>
    <cellStyle name="Normal 56 33 6" xfId="23304"/>
    <cellStyle name="Normal 56 33 7" xfId="25799"/>
    <cellStyle name="Normal 56 33 8" xfId="32252"/>
    <cellStyle name="Normal 56 33 9" xfId="33690"/>
    <cellStyle name="Normal 56 33_Tabla M" xfId="37984"/>
    <cellStyle name="Normal 56 34" xfId="6450"/>
    <cellStyle name="Normal 56 34 10" xfId="35159"/>
    <cellStyle name="Normal 56 34 2" xfId="11050"/>
    <cellStyle name="Normal 56 34 3" xfId="14191"/>
    <cellStyle name="Normal 56 34 4" xfId="17286"/>
    <cellStyle name="Normal 56 34 5" xfId="20324"/>
    <cellStyle name="Normal 56 34 6" xfId="23305"/>
    <cellStyle name="Normal 56 34 7" xfId="25800"/>
    <cellStyle name="Normal 56 34 8" xfId="31297"/>
    <cellStyle name="Normal 56 34 9" xfId="32928"/>
    <cellStyle name="Normal 56 34_Tabla M" xfId="37985"/>
    <cellStyle name="Normal 56 35" xfId="6451"/>
    <cellStyle name="Normal 56 35 10" xfId="34707"/>
    <cellStyle name="Normal 56 35 2" xfId="11051"/>
    <cellStyle name="Normal 56 35 3" xfId="14192"/>
    <cellStyle name="Normal 56 35 4" xfId="17287"/>
    <cellStyle name="Normal 56 35 5" xfId="20325"/>
    <cellStyle name="Normal 56 35 6" xfId="23306"/>
    <cellStyle name="Normal 56 35 7" xfId="25801"/>
    <cellStyle name="Normal 56 35 8" xfId="30190"/>
    <cellStyle name="Normal 56 35 9" xfId="28488"/>
    <cellStyle name="Normal 56 35_Tabla M" xfId="37986"/>
    <cellStyle name="Normal 56 36" xfId="6452"/>
    <cellStyle name="Normal 56 36 10" xfId="34257"/>
    <cellStyle name="Normal 56 36 2" xfId="11052"/>
    <cellStyle name="Normal 56 36 3" xfId="14193"/>
    <cellStyle name="Normal 56 36 4" xfId="17288"/>
    <cellStyle name="Normal 56 36 5" xfId="20326"/>
    <cellStyle name="Normal 56 36 6" xfId="23307"/>
    <cellStyle name="Normal 56 36 7" xfId="25802"/>
    <cellStyle name="Normal 56 36 8" xfId="29025"/>
    <cellStyle name="Normal 56 36 9" xfId="24524"/>
    <cellStyle name="Normal 56 36_Tabla M" xfId="37987"/>
    <cellStyle name="Normal 56 37" xfId="6453"/>
    <cellStyle name="Normal 56 37 10" xfId="27231"/>
    <cellStyle name="Normal 56 37 2" xfId="11053"/>
    <cellStyle name="Normal 56 37 3" xfId="14194"/>
    <cellStyle name="Normal 56 37 4" xfId="17289"/>
    <cellStyle name="Normal 56 37 5" xfId="20327"/>
    <cellStyle name="Normal 56 37 6" xfId="23308"/>
    <cellStyle name="Normal 56 37 7" xfId="25803"/>
    <cellStyle name="Normal 56 37 8" xfId="27895"/>
    <cellStyle name="Normal 56 37 9" xfId="31944"/>
    <cellStyle name="Normal 56 37_Tabla M" xfId="37988"/>
    <cellStyle name="Normal 56 38" xfId="6454"/>
    <cellStyle name="Normal 56 38 10" xfId="33376"/>
    <cellStyle name="Normal 56 38 2" xfId="11054"/>
    <cellStyle name="Normal 56 38 3" xfId="14195"/>
    <cellStyle name="Normal 56 38 4" xfId="17290"/>
    <cellStyle name="Normal 56 38 5" xfId="20328"/>
    <cellStyle name="Normal 56 38 6" xfId="23309"/>
    <cellStyle name="Normal 56 38 7" xfId="25804"/>
    <cellStyle name="Normal 56 38 8" xfId="32251"/>
    <cellStyle name="Normal 56 38 9" xfId="33689"/>
    <cellStyle name="Normal 56 38_Tabla M" xfId="37989"/>
    <cellStyle name="Normal 56 39" xfId="6455"/>
    <cellStyle name="Normal 56 39 10" xfId="31038"/>
    <cellStyle name="Normal 56 39 2" xfId="11055"/>
    <cellStyle name="Normal 56 39 3" xfId="14196"/>
    <cellStyle name="Normal 56 39 4" xfId="17291"/>
    <cellStyle name="Normal 56 39 5" xfId="20329"/>
    <cellStyle name="Normal 56 39 6" xfId="23310"/>
    <cellStyle name="Normal 56 39 7" xfId="25805"/>
    <cellStyle name="Normal 56 39 8" xfId="31296"/>
    <cellStyle name="Normal 56 39 9" xfId="32927"/>
    <cellStyle name="Normal 56 39_Tabla M" xfId="37990"/>
    <cellStyle name="Normal 56 4" xfId="2184"/>
    <cellStyle name="Normal 56 4 10" xfId="35516"/>
    <cellStyle name="Normal 56 4 11" xfId="6456"/>
    <cellStyle name="Normal 56 4 2" xfId="11056"/>
    <cellStyle name="Normal 56 4 3" xfId="14197"/>
    <cellStyle name="Normal 56 4 4" xfId="17292"/>
    <cellStyle name="Normal 56 4 5" xfId="20330"/>
    <cellStyle name="Normal 56 4 6" xfId="23311"/>
    <cellStyle name="Normal 56 4 7" xfId="25806"/>
    <cellStyle name="Normal 56 4 8" xfId="30189"/>
    <cellStyle name="Normal 56 4 9" xfId="29627"/>
    <cellStyle name="Normal 56 4_Tabla M" xfId="37991"/>
    <cellStyle name="Normal 56 40" xfId="6457"/>
    <cellStyle name="Normal 56 40 10" xfId="35158"/>
    <cellStyle name="Normal 56 40 2" xfId="11057"/>
    <cellStyle name="Normal 56 40 3" xfId="14198"/>
    <cellStyle name="Normal 56 40 4" xfId="17293"/>
    <cellStyle name="Normal 56 40 5" xfId="20331"/>
    <cellStyle name="Normal 56 40 6" xfId="23312"/>
    <cellStyle name="Normal 56 40 7" xfId="25807"/>
    <cellStyle name="Normal 56 40 8" xfId="29024"/>
    <cellStyle name="Normal 56 40 9" xfId="24525"/>
    <cellStyle name="Normal 56 40_Tabla M" xfId="37992"/>
    <cellStyle name="Normal 56 41" xfId="6458"/>
    <cellStyle name="Normal 56 41 10" xfId="34706"/>
    <cellStyle name="Normal 56 41 2" xfId="11058"/>
    <cellStyle name="Normal 56 41 3" xfId="14199"/>
    <cellStyle name="Normal 56 41 4" xfId="17294"/>
    <cellStyle name="Normal 56 41 5" xfId="20332"/>
    <cellStyle name="Normal 56 41 6" xfId="23313"/>
    <cellStyle name="Normal 56 41 7" xfId="25808"/>
    <cellStyle name="Normal 56 41 8" xfId="27894"/>
    <cellStyle name="Normal 56 41 9" xfId="27553"/>
    <cellStyle name="Normal 56 41_Tabla M" xfId="37993"/>
    <cellStyle name="Normal 56 42" xfId="6459"/>
    <cellStyle name="Normal 56 42 10" xfId="34256"/>
    <cellStyle name="Normal 56 42 2" xfId="11059"/>
    <cellStyle name="Normal 56 42 3" xfId="14200"/>
    <cellStyle name="Normal 56 42 4" xfId="17295"/>
    <cellStyle name="Normal 56 42 5" xfId="20333"/>
    <cellStyle name="Normal 56 42 6" xfId="23314"/>
    <cellStyle name="Normal 56 42 7" xfId="25809"/>
    <cellStyle name="Normal 56 42 8" xfId="32250"/>
    <cellStyle name="Normal 56 42 9" xfId="33688"/>
    <cellStyle name="Normal 56 42_Tabla M" xfId="37994"/>
    <cellStyle name="Normal 56 43" xfId="6460"/>
    <cellStyle name="Normal 56 43 10" xfId="26907"/>
    <cellStyle name="Normal 56 43 2" xfId="11060"/>
    <cellStyle name="Normal 56 43 3" xfId="14201"/>
    <cellStyle name="Normal 56 43 4" xfId="17296"/>
    <cellStyle name="Normal 56 43 5" xfId="20334"/>
    <cellStyle name="Normal 56 43 6" xfId="23315"/>
    <cellStyle name="Normal 56 43 7" xfId="25810"/>
    <cellStyle name="Normal 56 43 8" xfId="31295"/>
    <cellStyle name="Normal 56 43 9" xfId="32926"/>
    <cellStyle name="Normal 56 43_Tabla M" xfId="37995"/>
    <cellStyle name="Normal 56 44" xfId="6461"/>
    <cellStyle name="Normal 56 44 10" xfId="32004"/>
    <cellStyle name="Normal 56 44 2" xfId="11061"/>
    <cellStyle name="Normal 56 44 3" xfId="14202"/>
    <cellStyle name="Normal 56 44 4" xfId="17297"/>
    <cellStyle name="Normal 56 44 5" xfId="20335"/>
    <cellStyle name="Normal 56 44 6" xfId="23316"/>
    <cellStyle name="Normal 56 44 7" xfId="25811"/>
    <cellStyle name="Normal 56 44 8" xfId="30188"/>
    <cellStyle name="Normal 56 44 9" xfId="30777"/>
    <cellStyle name="Normal 56 44_Tabla M" xfId="37996"/>
    <cellStyle name="Normal 56 45" xfId="6462"/>
    <cellStyle name="Normal 56 45 10" xfId="28556"/>
    <cellStyle name="Normal 56 45 2" xfId="11062"/>
    <cellStyle name="Normal 56 45 3" xfId="14203"/>
    <cellStyle name="Normal 56 45 4" xfId="17298"/>
    <cellStyle name="Normal 56 45 5" xfId="20336"/>
    <cellStyle name="Normal 56 45 6" xfId="23317"/>
    <cellStyle name="Normal 56 45 7" xfId="25812"/>
    <cellStyle name="Normal 56 45 8" xfId="29023"/>
    <cellStyle name="Normal 56 45 9" xfId="24526"/>
    <cellStyle name="Normal 56 45_Tabla M" xfId="37997"/>
    <cellStyle name="Normal 56 46" xfId="6463"/>
    <cellStyle name="Normal 56 46 10" xfId="35602"/>
    <cellStyle name="Normal 56 46 2" xfId="11063"/>
    <cellStyle name="Normal 56 46 3" xfId="14204"/>
    <cellStyle name="Normal 56 46 4" xfId="17299"/>
    <cellStyle name="Normal 56 46 5" xfId="20337"/>
    <cellStyle name="Normal 56 46 6" xfId="23318"/>
    <cellStyle name="Normal 56 46 7" xfId="25813"/>
    <cellStyle name="Normal 56 46 8" xfId="27893"/>
    <cellStyle name="Normal 56 46 9" xfId="28685"/>
    <cellStyle name="Normal 56 46_Tabla M" xfId="37998"/>
    <cellStyle name="Normal 56 47" xfId="6464"/>
    <cellStyle name="Normal 56 47 10" xfId="35157"/>
    <cellStyle name="Normal 56 47 2" xfId="11064"/>
    <cellStyle name="Normal 56 47 3" xfId="14205"/>
    <cellStyle name="Normal 56 47 4" xfId="17300"/>
    <cellStyle name="Normal 56 47 5" xfId="20338"/>
    <cellStyle name="Normal 56 47 6" xfId="23319"/>
    <cellStyle name="Normal 56 47 7" xfId="25814"/>
    <cellStyle name="Normal 56 47 8" xfId="32249"/>
    <cellStyle name="Normal 56 47 9" xfId="33687"/>
    <cellStyle name="Normal 56 47_Tabla M" xfId="37999"/>
    <cellStyle name="Normal 56 48" xfId="6465"/>
    <cellStyle name="Normal 56 48 10" xfId="34705"/>
    <cellStyle name="Normal 56 48 2" xfId="11065"/>
    <cellStyle name="Normal 56 48 3" xfId="14206"/>
    <cellStyle name="Normal 56 48 4" xfId="17301"/>
    <cellStyle name="Normal 56 48 5" xfId="20339"/>
    <cellStyle name="Normal 56 48 6" xfId="23320"/>
    <cellStyle name="Normal 56 48 7" xfId="25815"/>
    <cellStyle name="Normal 56 48 8" xfId="31294"/>
    <cellStyle name="Normal 56 48 9" xfId="32925"/>
    <cellStyle name="Normal 56 48_Tabla M" xfId="38000"/>
    <cellStyle name="Normal 56 49" xfId="6466"/>
    <cellStyle name="Normal 56 49 10" xfId="34255"/>
    <cellStyle name="Normal 56 49 2" xfId="11066"/>
    <cellStyle name="Normal 56 49 3" xfId="14207"/>
    <cellStyle name="Normal 56 49 4" xfId="17302"/>
    <cellStyle name="Normal 56 49 5" xfId="20340"/>
    <cellStyle name="Normal 56 49 6" xfId="23321"/>
    <cellStyle name="Normal 56 49 7" xfId="25816"/>
    <cellStyle name="Normal 56 49 8" xfId="30187"/>
    <cellStyle name="Normal 56 49 9" xfId="27042"/>
    <cellStyle name="Normal 56 49_Tabla M" xfId="38001"/>
    <cellStyle name="Normal 56 5" xfId="2280"/>
    <cellStyle name="Normal 56 5 10" xfId="28797"/>
    <cellStyle name="Normal 56 5 11" xfId="6467"/>
    <cellStyle name="Normal 56 5 2" xfId="11067"/>
    <cellStyle name="Normal 56 5 3" xfId="14208"/>
    <cellStyle name="Normal 56 5 4" xfId="17303"/>
    <cellStyle name="Normal 56 5 5" xfId="20341"/>
    <cellStyle name="Normal 56 5 6" xfId="23322"/>
    <cellStyle name="Normal 56 5 7" xfId="25817"/>
    <cellStyle name="Normal 56 5 8" xfId="29022"/>
    <cellStyle name="Normal 56 5 9" xfId="24527"/>
    <cellStyle name="Normal 56 5_Tabla M" xfId="38002"/>
    <cellStyle name="Normal 56 50" xfId="6468"/>
    <cellStyle name="Normal 56 50 10" xfId="24993"/>
    <cellStyle name="Normal 56 50 2" xfId="11068"/>
    <cellStyle name="Normal 56 50 3" xfId="14209"/>
    <cellStyle name="Normal 56 50 4" xfId="17304"/>
    <cellStyle name="Normal 56 50 5" xfId="20342"/>
    <cellStyle name="Normal 56 50 6" xfId="23323"/>
    <cellStyle name="Normal 56 50 7" xfId="25818"/>
    <cellStyle name="Normal 56 50 8" xfId="27892"/>
    <cellStyle name="Normal 56 50 9" xfId="29846"/>
    <cellStyle name="Normal 56 50_Tabla M" xfId="38003"/>
    <cellStyle name="Normal 56 51" xfId="6469"/>
    <cellStyle name="Normal 56 51 10" xfId="27149"/>
    <cellStyle name="Normal 56 51 2" xfId="11069"/>
    <cellStyle name="Normal 56 51 3" xfId="14210"/>
    <cellStyle name="Normal 56 51 4" xfId="17305"/>
    <cellStyle name="Normal 56 51 5" xfId="20343"/>
    <cellStyle name="Normal 56 51 6" xfId="23324"/>
    <cellStyle name="Normal 56 51 7" xfId="25819"/>
    <cellStyle name="Normal 56 51 8" xfId="32248"/>
    <cellStyle name="Normal 56 51 9" xfId="33686"/>
    <cellStyle name="Normal 56 51_Tabla M" xfId="38004"/>
    <cellStyle name="Normal 56 52" xfId="39036"/>
    <cellStyle name="Normal 56 6" xfId="6470"/>
    <cellStyle name="Normal 56 6 10" xfId="35693"/>
    <cellStyle name="Normal 56 6 2" xfId="11070"/>
    <cellStyle name="Normal 56 6 3" xfId="14211"/>
    <cellStyle name="Normal 56 6 4" xfId="17306"/>
    <cellStyle name="Normal 56 6 5" xfId="20344"/>
    <cellStyle name="Normal 56 6 6" xfId="23325"/>
    <cellStyle name="Normal 56 6 7" xfId="25820"/>
    <cellStyle name="Normal 56 6 8" xfId="31293"/>
    <cellStyle name="Normal 56 6 9" xfId="32924"/>
    <cellStyle name="Normal 56 6_Tabla M" xfId="38005"/>
    <cellStyle name="Normal 56 7" xfId="6471"/>
    <cellStyle name="Normal 56 7 10" xfId="35156"/>
    <cellStyle name="Normal 56 7 2" xfId="11071"/>
    <cellStyle name="Normal 56 7 3" xfId="14212"/>
    <cellStyle name="Normal 56 7 4" xfId="17307"/>
    <cellStyle name="Normal 56 7 5" xfId="20345"/>
    <cellStyle name="Normal 56 7 6" xfId="23326"/>
    <cellStyle name="Normal 56 7 7" xfId="25821"/>
    <cellStyle name="Normal 56 7 8" xfId="30186"/>
    <cellStyle name="Normal 56 7 9" xfId="27338"/>
    <cellStyle name="Normal 56 7_Tabla M" xfId="38006"/>
    <cellStyle name="Normal 56 8" xfId="6472"/>
    <cellStyle name="Normal 56 8 10" xfId="34704"/>
    <cellStyle name="Normal 56 8 2" xfId="11072"/>
    <cellStyle name="Normal 56 8 3" xfId="14213"/>
    <cellStyle name="Normal 56 8 4" xfId="17308"/>
    <cellStyle name="Normal 56 8 5" xfId="20346"/>
    <cellStyle name="Normal 56 8 6" xfId="23327"/>
    <cellStyle name="Normal 56 8 7" xfId="25822"/>
    <cellStyle name="Normal 56 8 8" xfId="29021"/>
    <cellStyle name="Normal 56 8 9" xfId="24528"/>
    <cellStyle name="Normal 56 8_Tabla M" xfId="38007"/>
    <cellStyle name="Normal 56 9" xfId="6473"/>
    <cellStyle name="Normal 56 9 10" xfId="34254"/>
    <cellStyle name="Normal 56 9 2" xfId="11073"/>
    <cellStyle name="Normal 56 9 3" xfId="14214"/>
    <cellStyle name="Normal 56 9 4" xfId="17309"/>
    <cellStyle name="Normal 56 9 5" xfId="20347"/>
    <cellStyle name="Normal 56 9 6" xfId="23328"/>
    <cellStyle name="Normal 56 9 7" xfId="25823"/>
    <cellStyle name="Normal 56 9 8" xfId="27891"/>
    <cellStyle name="Normal 56 9 9" xfId="30958"/>
    <cellStyle name="Normal 56 9_Tabla M" xfId="38008"/>
    <cellStyle name="Normal 57" xfId="1653"/>
    <cellStyle name="Normal 57 10" xfId="6474"/>
    <cellStyle name="Normal 57 10 10" xfId="28774"/>
    <cellStyle name="Normal 57 10 2" xfId="11074"/>
    <cellStyle name="Normal 57 10 3" xfId="14215"/>
    <cellStyle name="Normal 57 10 4" xfId="17310"/>
    <cellStyle name="Normal 57 10 5" xfId="20348"/>
    <cellStyle name="Normal 57 10 6" xfId="23329"/>
    <cellStyle name="Normal 57 10 7" xfId="25824"/>
    <cellStyle name="Normal 57 10 8" xfId="32247"/>
    <cellStyle name="Normal 57 10 9" xfId="33685"/>
    <cellStyle name="Normal 57 10_Tabla M" xfId="38009"/>
    <cellStyle name="Normal 57 11" xfId="6475"/>
    <cellStyle name="Normal 57 11 10" xfId="27173"/>
    <cellStyle name="Normal 57 11 2" xfId="11075"/>
    <cellStyle name="Normal 57 11 3" xfId="14216"/>
    <cellStyle name="Normal 57 11 4" xfId="17311"/>
    <cellStyle name="Normal 57 11 5" xfId="20349"/>
    <cellStyle name="Normal 57 11 6" xfId="23330"/>
    <cellStyle name="Normal 57 11 7" xfId="25825"/>
    <cellStyle name="Normal 57 11 8" xfId="31292"/>
    <cellStyle name="Normal 57 11 9" xfId="32923"/>
    <cellStyle name="Normal 57 11_Tabla M" xfId="38010"/>
    <cellStyle name="Normal 57 12" xfId="6476"/>
    <cellStyle name="Normal 57 12 10" xfId="29907"/>
    <cellStyle name="Normal 57 12 2" xfId="11076"/>
    <cellStyle name="Normal 57 12 3" xfId="14217"/>
    <cellStyle name="Normal 57 12 4" xfId="17312"/>
    <cellStyle name="Normal 57 12 5" xfId="20350"/>
    <cellStyle name="Normal 57 12 6" xfId="23331"/>
    <cellStyle name="Normal 57 12 7" xfId="25826"/>
    <cellStyle name="Normal 57 12 8" xfId="30185"/>
    <cellStyle name="Normal 57 12 9" xfId="28487"/>
    <cellStyle name="Normal 57 12_Tabla M" xfId="38011"/>
    <cellStyle name="Normal 57 13" xfId="6477"/>
    <cellStyle name="Normal 57 13 10" xfId="35788"/>
    <cellStyle name="Normal 57 13 2" xfId="11077"/>
    <cellStyle name="Normal 57 13 3" xfId="14218"/>
    <cellStyle name="Normal 57 13 4" xfId="17313"/>
    <cellStyle name="Normal 57 13 5" xfId="20351"/>
    <cellStyle name="Normal 57 13 6" xfId="23332"/>
    <cellStyle name="Normal 57 13 7" xfId="25827"/>
    <cellStyle name="Normal 57 13 8" xfId="29020"/>
    <cellStyle name="Normal 57 13 9" xfId="24529"/>
    <cellStyle name="Normal 57 13_Tabla M" xfId="38012"/>
    <cellStyle name="Normal 57 14" xfId="6478"/>
    <cellStyle name="Normal 57 14 10" xfId="35155"/>
    <cellStyle name="Normal 57 14 2" xfId="11078"/>
    <cellStyle name="Normal 57 14 3" xfId="14219"/>
    <cellStyle name="Normal 57 14 4" xfId="17314"/>
    <cellStyle name="Normal 57 14 5" xfId="20352"/>
    <cellStyle name="Normal 57 14 6" xfId="23333"/>
    <cellStyle name="Normal 57 14 7" xfId="25828"/>
    <cellStyle name="Normal 57 14 8" xfId="27890"/>
    <cellStyle name="Normal 57 14 9" xfId="31945"/>
    <cellStyle name="Normal 57 14_Tabla M" xfId="38013"/>
    <cellStyle name="Normal 57 15" xfId="6479"/>
    <cellStyle name="Normal 57 15 10" xfId="34703"/>
    <cellStyle name="Normal 57 15 2" xfId="11079"/>
    <cellStyle name="Normal 57 15 3" xfId="14220"/>
    <cellStyle name="Normal 57 15 4" xfId="17315"/>
    <cellStyle name="Normal 57 15 5" xfId="20353"/>
    <cellStyle name="Normal 57 15 6" xfId="23334"/>
    <cellStyle name="Normal 57 15 7" xfId="25829"/>
    <cellStyle name="Normal 57 15 8" xfId="32246"/>
    <cellStyle name="Normal 57 15 9" xfId="33684"/>
    <cellStyle name="Normal 57 15_Tabla M" xfId="38014"/>
    <cellStyle name="Normal 57 16" xfId="6480"/>
    <cellStyle name="Normal 57 16 10" xfId="34253"/>
    <cellStyle name="Normal 57 16 2" xfId="11080"/>
    <cellStyle name="Normal 57 16 3" xfId="14221"/>
    <cellStyle name="Normal 57 16 4" xfId="17316"/>
    <cellStyle name="Normal 57 16 5" xfId="20354"/>
    <cellStyle name="Normal 57 16 6" xfId="23335"/>
    <cellStyle name="Normal 57 16 7" xfId="25830"/>
    <cellStyle name="Normal 57 16 8" xfId="31291"/>
    <cellStyle name="Normal 57 16 9" xfId="32922"/>
    <cellStyle name="Normal 57 16_Tabla M" xfId="38015"/>
    <cellStyle name="Normal 57 17" xfId="6481"/>
    <cellStyle name="Normal 57 17 10" xfId="24866"/>
    <cellStyle name="Normal 57 17 2" xfId="11081"/>
    <cellStyle name="Normal 57 17 3" xfId="14222"/>
    <cellStyle name="Normal 57 17 4" xfId="17317"/>
    <cellStyle name="Normal 57 17 5" xfId="20355"/>
    <cellStyle name="Normal 57 17 6" xfId="23336"/>
    <cellStyle name="Normal 57 17 7" xfId="25831"/>
    <cellStyle name="Normal 57 17 8" xfId="30184"/>
    <cellStyle name="Normal 57 17 9" xfId="29626"/>
    <cellStyle name="Normal 57 17_Tabla M" xfId="38016"/>
    <cellStyle name="Normal 57 18" xfId="6482"/>
    <cellStyle name="Normal 57 18 10" xfId="26940"/>
    <cellStyle name="Normal 57 18 2" xfId="11082"/>
    <cellStyle name="Normal 57 18 3" xfId="14223"/>
    <cellStyle name="Normal 57 18 4" xfId="17318"/>
    <cellStyle name="Normal 57 18 5" xfId="20356"/>
    <cellStyle name="Normal 57 18 6" xfId="23337"/>
    <cellStyle name="Normal 57 18 7" xfId="25832"/>
    <cellStyle name="Normal 57 18 8" xfId="29019"/>
    <cellStyle name="Normal 57 18 9" xfId="24530"/>
    <cellStyle name="Normal 57 18_Tabla M" xfId="38017"/>
    <cellStyle name="Normal 57 19" xfId="6483"/>
    <cellStyle name="Normal 57 19 10" xfId="33456"/>
    <cellStyle name="Normal 57 19 2" xfId="11083"/>
    <cellStyle name="Normal 57 19 3" xfId="14224"/>
    <cellStyle name="Normal 57 19 4" xfId="17319"/>
    <cellStyle name="Normal 57 19 5" xfId="20357"/>
    <cellStyle name="Normal 57 19 6" xfId="23338"/>
    <cellStyle name="Normal 57 19 7" xfId="25833"/>
    <cellStyle name="Normal 57 19 8" xfId="27889"/>
    <cellStyle name="Normal 57 19 9" xfId="27554"/>
    <cellStyle name="Normal 57 19_Tabla M" xfId="38018"/>
    <cellStyle name="Normal 57 2" xfId="2106"/>
    <cellStyle name="Normal 57 2 10" xfId="35880"/>
    <cellStyle name="Normal 57 2 11" xfId="6484"/>
    <cellStyle name="Normal 57 2 2" xfId="2216"/>
    <cellStyle name="Normal 57 2 2 2" xfId="11084"/>
    <cellStyle name="Normal 57 2 3" xfId="2312"/>
    <cellStyle name="Normal 57 2 3 2" xfId="14225"/>
    <cellStyle name="Normal 57 2 4" xfId="17320"/>
    <cellStyle name="Normal 57 2 5" xfId="20358"/>
    <cellStyle name="Normal 57 2 6" xfId="23339"/>
    <cellStyle name="Normal 57 2 7" xfId="25834"/>
    <cellStyle name="Normal 57 2 8" xfId="32245"/>
    <cellStyle name="Normal 57 2 9" xfId="33683"/>
    <cellStyle name="Normal 57 2_Tabla M" xfId="38019"/>
    <cellStyle name="Normal 57 20" xfId="6485"/>
    <cellStyle name="Normal 57 20 10" xfId="35154"/>
    <cellStyle name="Normal 57 20 2" xfId="11085"/>
    <cellStyle name="Normal 57 20 3" xfId="14226"/>
    <cellStyle name="Normal 57 20 4" xfId="17321"/>
    <cellStyle name="Normal 57 20 5" xfId="20359"/>
    <cellStyle name="Normal 57 20 6" xfId="23340"/>
    <cellStyle name="Normal 57 20 7" xfId="25835"/>
    <cellStyle name="Normal 57 20 8" xfId="31290"/>
    <cellStyle name="Normal 57 20 9" xfId="32921"/>
    <cellStyle name="Normal 57 20_Tabla M" xfId="38020"/>
    <cellStyle name="Normal 57 21" xfId="6486"/>
    <cellStyle name="Normal 57 21 10" xfId="34702"/>
    <cellStyle name="Normal 57 21 2" xfId="11086"/>
    <cellStyle name="Normal 57 21 3" xfId="14227"/>
    <cellStyle name="Normal 57 21 4" xfId="17322"/>
    <cellStyle name="Normal 57 21 5" xfId="20360"/>
    <cellStyle name="Normal 57 21 6" xfId="23341"/>
    <cellStyle name="Normal 57 21 7" xfId="25836"/>
    <cellStyle name="Normal 57 21 8" xfId="30183"/>
    <cellStyle name="Normal 57 21 9" xfId="30776"/>
    <cellStyle name="Normal 57 21_Tabla M" xfId="38021"/>
    <cellStyle name="Normal 57 22" xfId="6487"/>
    <cellStyle name="Normal 57 22 10" xfId="34252"/>
    <cellStyle name="Normal 57 22 2" xfId="11087"/>
    <cellStyle name="Normal 57 22 3" xfId="14228"/>
    <cellStyle name="Normal 57 22 4" xfId="17323"/>
    <cellStyle name="Normal 57 22 5" xfId="20361"/>
    <cellStyle name="Normal 57 22 6" xfId="23342"/>
    <cellStyle name="Normal 57 22 7" xfId="25837"/>
    <cellStyle name="Normal 57 22 8" xfId="29018"/>
    <cellStyle name="Normal 57 22 9" xfId="24531"/>
    <cellStyle name="Normal 57 22_Tabla M" xfId="38022"/>
    <cellStyle name="Normal 57 23" xfId="6488"/>
    <cellStyle name="Normal 57 23 10" xfId="28390"/>
    <cellStyle name="Normal 57 23 2" xfId="11088"/>
    <cellStyle name="Normal 57 23 3" xfId="14229"/>
    <cellStyle name="Normal 57 23 4" xfId="17324"/>
    <cellStyle name="Normal 57 23 5" xfId="20362"/>
    <cellStyle name="Normal 57 23 6" xfId="23343"/>
    <cellStyle name="Normal 57 23 7" xfId="25838"/>
    <cellStyle name="Normal 57 23 8" xfId="27888"/>
    <cellStyle name="Normal 57 23 9" xfId="28686"/>
    <cellStyle name="Normal 57 23_Tabla M" xfId="38023"/>
    <cellStyle name="Normal 57 24" xfId="6489"/>
    <cellStyle name="Normal 57 24 10" xfId="33377"/>
    <cellStyle name="Normal 57 24 2" xfId="11089"/>
    <cellStyle name="Normal 57 24 3" xfId="14230"/>
    <cellStyle name="Normal 57 24 4" xfId="17325"/>
    <cellStyle name="Normal 57 24 5" xfId="20363"/>
    <cellStyle name="Normal 57 24 6" xfId="23344"/>
    <cellStyle name="Normal 57 24 7" xfId="25839"/>
    <cellStyle name="Normal 57 24 8" xfId="32244"/>
    <cellStyle name="Normal 57 24 9" xfId="33682"/>
    <cellStyle name="Normal 57 24_Tabla M" xfId="38024"/>
    <cellStyle name="Normal 57 25" xfId="6490"/>
    <cellStyle name="Normal 57 25 10" xfId="29924"/>
    <cellStyle name="Normal 57 25 2" xfId="11090"/>
    <cellStyle name="Normal 57 25 3" xfId="14231"/>
    <cellStyle name="Normal 57 25 4" xfId="17326"/>
    <cellStyle name="Normal 57 25 5" xfId="20364"/>
    <cellStyle name="Normal 57 25 6" xfId="23345"/>
    <cellStyle name="Normal 57 25 7" xfId="25840"/>
    <cellStyle name="Normal 57 25 8" xfId="31289"/>
    <cellStyle name="Normal 57 25 9" xfId="32920"/>
    <cellStyle name="Normal 57 25_Tabla M" xfId="38025"/>
    <cellStyle name="Normal 57 26" xfId="6491"/>
    <cellStyle name="Normal 57 26 10" xfId="35517"/>
    <cellStyle name="Normal 57 26 2" xfId="11091"/>
    <cellStyle name="Normal 57 26 3" xfId="14232"/>
    <cellStyle name="Normal 57 26 4" xfId="17327"/>
    <cellStyle name="Normal 57 26 5" xfId="20365"/>
    <cellStyle name="Normal 57 26 6" xfId="23346"/>
    <cellStyle name="Normal 57 26 7" xfId="25841"/>
    <cellStyle name="Normal 57 26 8" xfId="30182"/>
    <cellStyle name="Normal 57 26 9" xfId="27043"/>
    <cellStyle name="Normal 57 26_Tabla M" xfId="38026"/>
    <cellStyle name="Normal 57 27" xfId="6492"/>
    <cellStyle name="Normal 57 27 10" xfId="35153"/>
    <cellStyle name="Normal 57 27 2" xfId="11092"/>
    <cellStyle name="Normal 57 27 3" xfId="14233"/>
    <cellStyle name="Normal 57 27 4" xfId="17328"/>
    <cellStyle name="Normal 57 27 5" xfId="20366"/>
    <cellStyle name="Normal 57 27 6" xfId="23347"/>
    <cellStyle name="Normal 57 27 7" xfId="25842"/>
    <cellStyle name="Normal 57 27 8" xfId="29017"/>
    <cellStyle name="Normal 57 27 9" xfId="24532"/>
    <cellStyle name="Normal 57 27_Tabla M" xfId="38027"/>
    <cellStyle name="Normal 57 28" xfId="6493"/>
    <cellStyle name="Normal 57 28 10" xfId="34701"/>
    <cellStyle name="Normal 57 28 2" xfId="11093"/>
    <cellStyle name="Normal 57 28 3" xfId="14234"/>
    <cellStyle name="Normal 57 28 4" xfId="17329"/>
    <cellStyle name="Normal 57 28 5" xfId="20367"/>
    <cellStyle name="Normal 57 28 6" xfId="23348"/>
    <cellStyle name="Normal 57 28 7" xfId="25843"/>
    <cellStyle name="Normal 57 28 8" xfId="27887"/>
    <cellStyle name="Normal 57 28 9" xfId="29847"/>
    <cellStyle name="Normal 57 28_Tabla M" xfId="38028"/>
    <cellStyle name="Normal 57 29" xfId="6494"/>
    <cellStyle name="Normal 57 29 10" xfId="34251"/>
    <cellStyle name="Normal 57 29 2" xfId="11094"/>
    <cellStyle name="Normal 57 29 3" xfId="14235"/>
    <cellStyle name="Normal 57 29 4" xfId="17330"/>
    <cellStyle name="Normal 57 29 5" xfId="20368"/>
    <cellStyle name="Normal 57 29 6" xfId="23349"/>
    <cellStyle name="Normal 57 29 7" xfId="25844"/>
    <cellStyle name="Normal 57 29 8" xfId="32243"/>
    <cellStyle name="Normal 57 29 9" xfId="33681"/>
    <cellStyle name="Normal 57 29_Tabla M" xfId="38029"/>
    <cellStyle name="Normal 57 3" xfId="2147"/>
    <cellStyle name="Normal 57 3 10" xfId="27598"/>
    <cellStyle name="Normal 57 3 11" xfId="6495"/>
    <cellStyle name="Normal 57 3 2" xfId="2247"/>
    <cellStyle name="Normal 57 3 2 2" xfId="11095"/>
    <cellStyle name="Normal 57 3 3" xfId="2343"/>
    <cellStyle name="Normal 57 3 3 2" xfId="14236"/>
    <cellStyle name="Normal 57 3 4" xfId="17331"/>
    <cellStyle name="Normal 57 3 5" xfId="20369"/>
    <cellStyle name="Normal 57 3 6" xfId="23350"/>
    <cellStyle name="Normal 57 3 7" xfId="25845"/>
    <cellStyle name="Normal 57 3 8" xfId="31288"/>
    <cellStyle name="Normal 57 3 9" xfId="32919"/>
    <cellStyle name="Normal 57 3_Tabla M" xfId="38030"/>
    <cellStyle name="Normal 57 30" xfId="6496"/>
    <cellStyle name="Normal 57 30 10" xfId="31055"/>
    <cellStyle name="Normal 57 30 2" xfId="11096"/>
    <cellStyle name="Normal 57 30 3" xfId="14237"/>
    <cellStyle name="Normal 57 30 4" xfId="17332"/>
    <cellStyle name="Normal 57 30 5" xfId="20370"/>
    <cellStyle name="Normal 57 30 6" xfId="23351"/>
    <cellStyle name="Normal 57 30 7" xfId="25846"/>
    <cellStyle name="Normal 57 30 8" xfId="30181"/>
    <cellStyle name="Normal 57 30 9" xfId="27337"/>
    <cellStyle name="Normal 57 30_Tabla M" xfId="38031"/>
    <cellStyle name="Normal 57 31" xfId="6497"/>
    <cellStyle name="Normal 57 31 10" xfId="27414"/>
    <cellStyle name="Normal 57 31 2" xfId="11097"/>
    <cellStyle name="Normal 57 31 3" xfId="14238"/>
    <cellStyle name="Normal 57 31 4" xfId="17333"/>
    <cellStyle name="Normal 57 31 5" xfId="20371"/>
    <cellStyle name="Normal 57 31 6" xfId="23352"/>
    <cellStyle name="Normal 57 31 7" xfId="25847"/>
    <cellStyle name="Normal 57 31 8" xfId="29016"/>
    <cellStyle name="Normal 57 31 9" xfId="24533"/>
    <cellStyle name="Normal 57 31_Tabla M" xfId="38032"/>
    <cellStyle name="Normal 57 32" xfId="6498"/>
    <cellStyle name="Normal 57 32 10" xfId="35603"/>
    <cellStyle name="Normal 57 32 2" xfId="11098"/>
    <cellStyle name="Normal 57 32 3" xfId="14239"/>
    <cellStyle name="Normal 57 32 4" xfId="17334"/>
    <cellStyle name="Normal 57 32 5" xfId="20372"/>
    <cellStyle name="Normal 57 32 6" xfId="23353"/>
    <cellStyle name="Normal 57 32 7" xfId="25848"/>
    <cellStyle name="Normal 57 32 8" xfId="27886"/>
    <cellStyle name="Normal 57 32 9" xfId="30959"/>
    <cellStyle name="Normal 57 32_Tabla M" xfId="38033"/>
    <cellStyle name="Normal 57 33" xfId="6499"/>
    <cellStyle name="Normal 57 33 10" xfId="35152"/>
    <cellStyle name="Normal 57 33 2" xfId="11099"/>
    <cellStyle name="Normal 57 33 3" xfId="14240"/>
    <cellStyle name="Normal 57 33 4" xfId="17335"/>
    <cellStyle name="Normal 57 33 5" xfId="20373"/>
    <cellStyle name="Normal 57 33 6" xfId="23354"/>
    <cellStyle name="Normal 57 33 7" xfId="25849"/>
    <cellStyle name="Normal 57 33 8" xfId="32242"/>
    <cellStyle name="Normal 57 33 9" xfId="33680"/>
    <cellStyle name="Normal 57 33_Tabla M" xfId="38034"/>
    <cellStyle name="Normal 57 34" xfId="6500"/>
    <cellStyle name="Normal 57 34 10" xfId="34700"/>
    <cellStyle name="Normal 57 34 2" xfId="11100"/>
    <cellStyle name="Normal 57 34 3" xfId="14241"/>
    <cellStyle name="Normal 57 34 4" xfId="17336"/>
    <cellStyle name="Normal 57 34 5" xfId="20374"/>
    <cellStyle name="Normal 57 34 6" xfId="23355"/>
    <cellStyle name="Normal 57 34 7" xfId="25850"/>
    <cellStyle name="Normal 57 34 8" xfId="31287"/>
    <cellStyle name="Normal 57 34 9" xfId="32918"/>
    <cellStyle name="Normal 57 34_Tabla M" xfId="38035"/>
    <cellStyle name="Normal 57 35" xfId="6501"/>
    <cellStyle name="Normal 57 35 10" xfId="34250"/>
    <cellStyle name="Normal 57 35 2" xfId="11101"/>
    <cellStyle name="Normal 57 35 3" xfId="14242"/>
    <cellStyle name="Normal 57 35 4" xfId="17337"/>
    <cellStyle name="Normal 57 35 5" xfId="20375"/>
    <cellStyle name="Normal 57 35 6" xfId="23356"/>
    <cellStyle name="Normal 57 35 7" xfId="25851"/>
    <cellStyle name="Normal 57 35 8" xfId="30180"/>
    <cellStyle name="Normal 57 35 9" xfId="28486"/>
    <cellStyle name="Normal 57 35_Tabla M" xfId="38036"/>
    <cellStyle name="Normal 57 36" xfId="6502"/>
    <cellStyle name="Normal 57 36 10" xfId="27662"/>
    <cellStyle name="Normal 57 36 2" xfId="11102"/>
    <cellStyle name="Normal 57 36 3" xfId="14243"/>
    <cellStyle name="Normal 57 36 4" xfId="17338"/>
    <cellStyle name="Normal 57 36 5" xfId="20376"/>
    <cellStyle name="Normal 57 36 6" xfId="23357"/>
    <cellStyle name="Normal 57 36 7" xfId="25852"/>
    <cellStyle name="Normal 57 36 8" xfId="29015"/>
    <cellStyle name="Normal 57 36 9" xfId="24534"/>
    <cellStyle name="Normal 57 36_Tabla M" xfId="38037"/>
    <cellStyle name="Normal 57 37" xfId="6503"/>
    <cellStyle name="Normal 57 37 10" xfId="29762"/>
    <cellStyle name="Normal 57 37 2" xfId="11103"/>
    <cellStyle name="Normal 57 37 3" xfId="14244"/>
    <cellStyle name="Normal 57 37 4" xfId="17339"/>
    <cellStyle name="Normal 57 37 5" xfId="20377"/>
    <cellStyle name="Normal 57 37 6" xfId="23358"/>
    <cellStyle name="Normal 57 37 7" xfId="25853"/>
    <cellStyle name="Normal 57 37 8" xfId="27885"/>
    <cellStyle name="Normal 57 37 9" xfId="31946"/>
    <cellStyle name="Normal 57 37_Tabla M" xfId="38038"/>
    <cellStyle name="Normal 57 38" xfId="6504"/>
    <cellStyle name="Normal 57 38 10" xfId="27115"/>
    <cellStyle name="Normal 57 38 2" xfId="11104"/>
    <cellStyle name="Normal 57 38 3" xfId="14245"/>
    <cellStyle name="Normal 57 38 4" xfId="17340"/>
    <cellStyle name="Normal 57 38 5" xfId="20378"/>
    <cellStyle name="Normal 57 38 6" xfId="23359"/>
    <cellStyle name="Normal 57 38 7" xfId="25854"/>
    <cellStyle name="Normal 57 38 8" xfId="32241"/>
    <cellStyle name="Normal 57 38 9" xfId="33679"/>
    <cellStyle name="Normal 57 38_Tabla M" xfId="38039"/>
    <cellStyle name="Normal 57 39" xfId="6505"/>
    <cellStyle name="Normal 57 39 10" xfId="35694"/>
    <cellStyle name="Normal 57 39 2" xfId="11105"/>
    <cellStyle name="Normal 57 39 3" xfId="14246"/>
    <cellStyle name="Normal 57 39 4" xfId="17341"/>
    <cellStyle name="Normal 57 39 5" xfId="20379"/>
    <cellStyle name="Normal 57 39 6" xfId="23360"/>
    <cellStyle name="Normal 57 39 7" xfId="25855"/>
    <cellStyle name="Normal 57 39 8" xfId="31286"/>
    <cellStyle name="Normal 57 39 9" xfId="32917"/>
    <cellStyle name="Normal 57 39_Tabla M" xfId="38040"/>
    <cellStyle name="Normal 57 4" xfId="2185"/>
    <cellStyle name="Normal 57 4 10" xfId="35151"/>
    <cellStyle name="Normal 57 4 11" xfId="6506"/>
    <cellStyle name="Normal 57 4 2" xfId="11106"/>
    <cellStyle name="Normal 57 4 3" xfId="14247"/>
    <cellStyle name="Normal 57 4 4" xfId="17342"/>
    <cellStyle name="Normal 57 4 5" xfId="20380"/>
    <cellStyle name="Normal 57 4 6" xfId="23361"/>
    <cellStyle name="Normal 57 4 7" xfId="25856"/>
    <cellStyle name="Normal 57 4 8" xfId="30179"/>
    <cellStyle name="Normal 57 4 9" xfId="29625"/>
    <cellStyle name="Normal 57 4_Tabla M" xfId="38041"/>
    <cellStyle name="Normal 57 40" xfId="6507"/>
    <cellStyle name="Normal 57 40 10" xfId="34699"/>
    <cellStyle name="Normal 57 40 2" xfId="11107"/>
    <cellStyle name="Normal 57 40 3" xfId="14248"/>
    <cellStyle name="Normal 57 40 4" xfId="17343"/>
    <cellStyle name="Normal 57 40 5" xfId="20381"/>
    <cellStyle name="Normal 57 40 6" xfId="23362"/>
    <cellStyle name="Normal 57 40 7" xfId="25857"/>
    <cellStyle name="Normal 57 40 8" xfId="29014"/>
    <cellStyle name="Normal 57 40 9" xfId="24535"/>
    <cellStyle name="Normal 57 40_Tabla M" xfId="38042"/>
    <cellStyle name="Normal 57 41" xfId="6508"/>
    <cellStyle name="Normal 57 41 10" xfId="34249"/>
    <cellStyle name="Normal 57 41 2" xfId="11108"/>
    <cellStyle name="Normal 57 41 3" xfId="14249"/>
    <cellStyle name="Normal 57 41 4" xfId="17344"/>
    <cellStyle name="Normal 57 41 5" xfId="20382"/>
    <cellStyle name="Normal 57 41 6" xfId="23363"/>
    <cellStyle name="Normal 57 41 7" xfId="25858"/>
    <cellStyle name="Normal 57 41 8" xfId="27884"/>
    <cellStyle name="Normal 57 41 9" xfId="27555"/>
    <cellStyle name="Normal 57 41_Tabla M" xfId="38043"/>
    <cellStyle name="Normal 57 42" xfId="6509"/>
    <cellStyle name="Normal 57 42 10" xfId="29929"/>
    <cellStyle name="Normal 57 42 2" xfId="11109"/>
    <cellStyle name="Normal 57 42 3" xfId="14250"/>
    <cellStyle name="Normal 57 42 4" xfId="17345"/>
    <cellStyle name="Normal 57 42 5" xfId="20383"/>
    <cellStyle name="Normal 57 42 6" xfId="23364"/>
    <cellStyle name="Normal 57 42 7" xfId="25859"/>
    <cellStyle name="Normal 57 42 8" xfId="32240"/>
    <cellStyle name="Normal 57 42 9" xfId="33678"/>
    <cellStyle name="Normal 57 42_Tabla M" xfId="38044"/>
    <cellStyle name="Normal 57 43" xfId="6510"/>
    <cellStyle name="Normal 57 43 10" xfId="29713"/>
    <cellStyle name="Normal 57 43 2" xfId="11110"/>
    <cellStyle name="Normal 57 43 3" xfId="14251"/>
    <cellStyle name="Normal 57 43 4" xfId="17346"/>
    <cellStyle name="Normal 57 43 5" xfId="20384"/>
    <cellStyle name="Normal 57 43 6" xfId="23365"/>
    <cellStyle name="Normal 57 43 7" xfId="25860"/>
    <cellStyle name="Normal 57 43 8" xfId="31285"/>
    <cellStyle name="Normal 57 43 9" xfId="32916"/>
    <cellStyle name="Normal 57 43_Tabla M" xfId="38045"/>
    <cellStyle name="Normal 57 44" xfId="6511"/>
    <cellStyle name="Normal 57 44 10" xfId="28755"/>
    <cellStyle name="Normal 57 44 2" xfId="11111"/>
    <cellStyle name="Normal 57 44 3" xfId="14252"/>
    <cellStyle name="Normal 57 44 4" xfId="17347"/>
    <cellStyle name="Normal 57 44 5" xfId="20385"/>
    <cellStyle name="Normal 57 44 6" xfId="23366"/>
    <cellStyle name="Normal 57 44 7" xfId="25861"/>
    <cellStyle name="Normal 57 44 8" xfId="30178"/>
    <cellStyle name="Normal 57 44 9" xfId="30775"/>
    <cellStyle name="Normal 57 44_Tabla M" xfId="38046"/>
    <cellStyle name="Normal 57 45" xfId="6512"/>
    <cellStyle name="Normal 57 45 10" xfId="35789"/>
    <cellStyle name="Normal 57 45 2" xfId="11112"/>
    <cellStyle name="Normal 57 45 3" xfId="14253"/>
    <cellStyle name="Normal 57 45 4" xfId="17348"/>
    <cellStyle name="Normal 57 45 5" xfId="20386"/>
    <cellStyle name="Normal 57 45 6" xfId="23367"/>
    <cellStyle name="Normal 57 45 7" xfId="25862"/>
    <cellStyle name="Normal 57 45 8" xfId="29013"/>
    <cellStyle name="Normal 57 45 9" xfId="24536"/>
    <cellStyle name="Normal 57 45_Tabla M" xfId="38047"/>
    <cellStyle name="Normal 57 46" xfId="6513"/>
    <cellStyle name="Normal 57 46 10" xfId="35150"/>
    <cellStyle name="Normal 57 46 2" xfId="11113"/>
    <cellStyle name="Normal 57 46 3" xfId="14254"/>
    <cellStyle name="Normal 57 46 4" xfId="17349"/>
    <cellStyle name="Normal 57 46 5" xfId="20387"/>
    <cellStyle name="Normal 57 46 6" xfId="23368"/>
    <cellStyle name="Normal 57 46 7" xfId="25863"/>
    <cellStyle name="Normal 57 46 8" xfId="27883"/>
    <cellStyle name="Normal 57 46 9" xfId="28687"/>
    <cellStyle name="Normal 57 46_Tabla M" xfId="38048"/>
    <cellStyle name="Normal 57 47" xfId="6514"/>
    <cellStyle name="Normal 57 47 10" xfId="34698"/>
    <cellStyle name="Normal 57 47 2" xfId="11114"/>
    <cellStyle name="Normal 57 47 3" xfId="14255"/>
    <cellStyle name="Normal 57 47 4" xfId="17350"/>
    <cellStyle name="Normal 57 47 5" xfId="20388"/>
    <cellStyle name="Normal 57 47 6" xfId="23369"/>
    <cellStyle name="Normal 57 47 7" xfId="25864"/>
    <cellStyle name="Normal 57 47 8" xfId="32239"/>
    <cellStyle name="Normal 57 47 9" xfId="33677"/>
    <cellStyle name="Normal 57 47_Tabla M" xfId="38049"/>
    <cellStyle name="Normal 57 48" xfId="6515"/>
    <cellStyle name="Normal 57 48 10" xfId="34248"/>
    <cellStyle name="Normal 57 48 2" xfId="11115"/>
    <cellStyle name="Normal 57 48 3" xfId="14256"/>
    <cellStyle name="Normal 57 48 4" xfId="17351"/>
    <cellStyle name="Normal 57 48 5" xfId="20389"/>
    <cellStyle name="Normal 57 48 6" xfId="23370"/>
    <cellStyle name="Normal 57 48 7" xfId="25865"/>
    <cellStyle name="Normal 57 48 8" xfId="31284"/>
    <cellStyle name="Normal 57 48 9" xfId="32915"/>
    <cellStyle name="Normal 57 48_Tabla M" xfId="38050"/>
    <cellStyle name="Normal 57 49" xfId="6516"/>
    <cellStyle name="Normal 57 49 10" xfId="24867"/>
    <cellStyle name="Normal 57 49 2" xfId="11116"/>
    <cellStyle name="Normal 57 49 3" xfId="14257"/>
    <cellStyle name="Normal 57 49 4" xfId="17352"/>
    <cellStyle name="Normal 57 49 5" xfId="20390"/>
    <cellStyle name="Normal 57 49 6" xfId="23371"/>
    <cellStyle name="Normal 57 49 7" xfId="25866"/>
    <cellStyle name="Normal 57 49 8" xfId="30177"/>
    <cellStyle name="Normal 57 49 9" xfId="27044"/>
    <cellStyle name="Normal 57 49_Tabla M" xfId="38051"/>
    <cellStyle name="Normal 57 5" xfId="2281"/>
    <cellStyle name="Normal 57 5 10" xfId="22377"/>
    <cellStyle name="Normal 57 5 11" xfId="6517"/>
    <cellStyle name="Normal 57 5 2" xfId="11117"/>
    <cellStyle name="Normal 57 5 3" xfId="14258"/>
    <cellStyle name="Normal 57 5 4" xfId="17353"/>
    <cellStyle name="Normal 57 5 5" xfId="20391"/>
    <cellStyle name="Normal 57 5 6" xfId="23372"/>
    <cellStyle name="Normal 57 5 7" xfId="25867"/>
    <cellStyle name="Normal 57 5 8" xfId="29012"/>
    <cellStyle name="Normal 57 5 9" xfId="24537"/>
    <cellStyle name="Normal 57 5_Tabla M" xfId="38052"/>
    <cellStyle name="Normal 57 50" xfId="6518"/>
    <cellStyle name="Normal 57 50 10" xfId="33457"/>
    <cellStyle name="Normal 57 50 2" xfId="11118"/>
    <cellStyle name="Normal 57 50 3" xfId="14259"/>
    <cellStyle name="Normal 57 50 4" xfId="17354"/>
    <cellStyle name="Normal 57 50 5" xfId="20392"/>
    <cellStyle name="Normal 57 50 6" xfId="23373"/>
    <cellStyle name="Normal 57 50 7" xfId="25868"/>
    <cellStyle name="Normal 57 50 8" xfId="27882"/>
    <cellStyle name="Normal 57 50 9" xfId="29848"/>
    <cellStyle name="Normal 57 50_Tabla M" xfId="38053"/>
    <cellStyle name="Normal 57 51" xfId="6519"/>
    <cellStyle name="Normal 57 51 10" xfId="35881"/>
    <cellStyle name="Normal 57 51 2" xfId="11119"/>
    <cellStyle name="Normal 57 51 3" xfId="14260"/>
    <cellStyle name="Normal 57 51 4" xfId="17355"/>
    <cellStyle name="Normal 57 51 5" xfId="20393"/>
    <cellStyle name="Normal 57 51 6" xfId="23374"/>
    <cellStyle name="Normal 57 51 7" xfId="25869"/>
    <cellStyle name="Normal 57 51 8" xfId="32238"/>
    <cellStyle name="Normal 57 51 9" xfId="33676"/>
    <cellStyle name="Normal 57 51_Tabla M" xfId="38054"/>
    <cellStyle name="Normal 57 52" xfId="39037"/>
    <cellStyle name="Normal 57 6" xfId="6520"/>
    <cellStyle name="Normal 57 6 10" xfId="35149"/>
    <cellStyle name="Normal 57 6 2" xfId="11120"/>
    <cellStyle name="Normal 57 6 3" xfId="14261"/>
    <cellStyle name="Normal 57 6 4" xfId="17356"/>
    <cellStyle name="Normal 57 6 5" xfId="20394"/>
    <cellStyle name="Normal 57 6 6" xfId="23375"/>
    <cellStyle name="Normal 57 6 7" xfId="25870"/>
    <cellStyle name="Normal 57 6 8" xfId="31283"/>
    <cellStyle name="Normal 57 6 9" xfId="32914"/>
    <cellStyle name="Normal 57 6_Tabla M" xfId="38055"/>
    <cellStyle name="Normal 57 7" xfId="6521"/>
    <cellStyle name="Normal 57 7 10" xfId="34697"/>
    <cellStyle name="Normal 57 7 2" xfId="11121"/>
    <cellStyle name="Normal 57 7 3" xfId="14262"/>
    <cellStyle name="Normal 57 7 4" xfId="17357"/>
    <cellStyle name="Normal 57 7 5" xfId="20395"/>
    <cellStyle name="Normal 57 7 6" xfId="23376"/>
    <cellStyle name="Normal 57 7 7" xfId="25871"/>
    <cellStyle name="Normal 57 7 8" xfId="30176"/>
    <cellStyle name="Normal 57 7 9" xfId="27336"/>
    <cellStyle name="Normal 57 7_Tabla M" xfId="38056"/>
    <cellStyle name="Normal 57 8" xfId="6522"/>
    <cellStyle name="Normal 57 8 10" xfId="34247"/>
    <cellStyle name="Normal 57 8 2" xfId="11122"/>
    <cellStyle name="Normal 57 8 3" xfId="14263"/>
    <cellStyle name="Normal 57 8 4" xfId="17358"/>
    <cellStyle name="Normal 57 8 5" xfId="20396"/>
    <cellStyle name="Normal 57 8 6" xfId="23377"/>
    <cellStyle name="Normal 57 8 7" xfId="25872"/>
    <cellStyle name="Normal 57 8 8" xfId="29011"/>
    <cellStyle name="Normal 57 8 9" xfId="24538"/>
    <cellStyle name="Normal 57 8_Tabla M" xfId="38057"/>
    <cellStyle name="Normal 57 9" xfId="6523"/>
    <cellStyle name="Normal 57 9 10" xfId="29523"/>
    <cellStyle name="Normal 57 9 2" xfId="11123"/>
    <cellStyle name="Normal 57 9 3" xfId="14264"/>
    <cellStyle name="Normal 57 9 4" xfId="17359"/>
    <cellStyle name="Normal 57 9 5" xfId="20397"/>
    <cellStyle name="Normal 57 9 6" xfId="23378"/>
    <cellStyle name="Normal 57 9 7" xfId="25873"/>
    <cellStyle name="Normal 57 9 8" xfId="27881"/>
    <cellStyle name="Normal 57 9 9" xfId="30960"/>
    <cellStyle name="Normal 57 9_Tabla M" xfId="38058"/>
    <cellStyle name="Normal 58" xfId="1654"/>
    <cellStyle name="Normal 58 10" xfId="6524"/>
    <cellStyle name="Normal 58 10 10" xfId="33378"/>
    <cellStyle name="Normal 58 10 2" xfId="11124"/>
    <cellStyle name="Normal 58 10 3" xfId="14265"/>
    <cellStyle name="Normal 58 10 4" xfId="17360"/>
    <cellStyle name="Normal 58 10 5" xfId="20398"/>
    <cellStyle name="Normal 58 10 6" xfId="23379"/>
    <cellStyle name="Normal 58 10 7" xfId="25874"/>
    <cellStyle name="Normal 58 10 8" xfId="32237"/>
    <cellStyle name="Normal 58 10 9" xfId="33675"/>
    <cellStyle name="Normal 58 10_Tabla M" xfId="38059"/>
    <cellStyle name="Normal 58 11" xfId="6525"/>
    <cellStyle name="Normal 58 11 10" xfId="28768"/>
    <cellStyle name="Normal 58 11 2" xfId="11125"/>
    <cellStyle name="Normal 58 11 3" xfId="14266"/>
    <cellStyle name="Normal 58 11 4" xfId="17361"/>
    <cellStyle name="Normal 58 11 5" xfId="20399"/>
    <cellStyle name="Normal 58 11 6" xfId="23380"/>
    <cellStyle name="Normal 58 11 7" xfId="25875"/>
    <cellStyle name="Normal 58 11 8" xfId="31282"/>
    <cellStyle name="Normal 58 11 9" xfId="32913"/>
    <cellStyle name="Normal 58 11_Tabla M" xfId="38060"/>
    <cellStyle name="Normal 58 12" xfId="6526"/>
    <cellStyle name="Normal 58 12 10" xfId="35518"/>
    <cellStyle name="Normal 58 12 2" xfId="11126"/>
    <cellStyle name="Normal 58 12 3" xfId="14267"/>
    <cellStyle name="Normal 58 12 4" xfId="17362"/>
    <cellStyle name="Normal 58 12 5" xfId="20400"/>
    <cellStyle name="Normal 58 12 6" xfId="23381"/>
    <cellStyle name="Normal 58 12 7" xfId="25876"/>
    <cellStyle name="Normal 58 12 8" xfId="30175"/>
    <cellStyle name="Normal 58 12 9" xfId="28485"/>
    <cellStyle name="Normal 58 12_Tabla M" xfId="38061"/>
    <cellStyle name="Normal 58 13" xfId="6527"/>
    <cellStyle name="Normal 58 13 10" xfId="35148"/>
    <cellStyle name="Normal 58 13 2" xfId="11127"/>
    <cellStyle name="Normal 58 13 3" xfId="14268"/>
    <cellStyle name="Normal 58 13 4" xfId="17363"/>
    <cellStyle name="Normal 58 13 5" xfId="20401"/>
    <cellStyle name="Normal 58 13 6" xfId="23382"/>
    <cellStyle name="Normal 58 13 7" xfId="25877"/>
    <cellStyle name="Normal 58 13 8" xfId="29010"/>
    <cellStyle name="Normal 58 13 9" xfId="24539"/>
    <cellStyle name="Normal 58 13_Tabla M" xfId="38062"/>
    <cellStyle name="Normal 58 14" xfId="6528"/>
    <cellStyle name="Normal 58 14 10" xfId="34696"/>
    <cellStyle name="Normal 58 14 2" xfId="11128"/>
    <cellStyle name="Normal 58 14 3" xfId="14269"/>
    <cellStyle name="Normal 58 14 4" xfId="17364"/>
    <cellStyle name="Normal 58 14 5" xfId="20402"/>
    <cellStyle name="Normal 58 14 6" xfId="23383"/>
    <cellStyle name="Normal 58 14 7" xfId="25878"/>
    <cellStyle name="Normal 58 14 8" xfId="27880"/>
    <cellStyle name="Normal 58 14 9" xfId="31947"/>
    <cellStyle name="Normal 58 14_Tabla M" xfId="38063"/>
    <cellStyle name="Normal 58 15" xfId="6529"/>
    <cellStyle name="Normal 58 15 10" xfId="34246"/>
    <cellStyle name="Normal 58 15 2" xfId="11129"/>
    <cellStyle name="Normal 58 15 3" xfId="14270"/>
    <cellStyle name="Normal 58 15 4" xfId="17365"/>
    <cellStyle name="Normal 58 15 5" xfId="20403"/>
    <cellStyle name="Normal 58 15 6" xfId="23384"/>
    <cellStyle name="Normal 58 15 7" xfId="25879"/>
    <cellStyle name="Normal 58 15 8" xfId="32236"/>
    <cellStyle name="Normal 58 15 9" xfId="33674"/>
    <cellStyle name="Normal 58 15_Tabla M" xfId="38064"/>
    <cellStyle name="Normal 58 16" xfId="6530"/>
    <cellStyle name="Normal 58 16 10" xfId="28731"/>
    <cellStyle name="Normal 58 16 2" xfId="11130"/>
    <cellStyle name="Normal 58 16 3" xfId="14271"/>
    <cellStyle name="Normal 58 16 4" xfId="17366"/>
    <cellStyle name="Normal 58 16 5" xfId="20404"/>
    <cellStyle name="Normal 58 16 6" xfId="23385"/>
    <cellStyle name="Normal 58 16 7" xfId="25880"/>
    <cellStyle name="Normal 58 16 8" xfId="31281"/>
    <cellStyle name="Normal 58 16 9" xfId="32912"/>
    <cellStyle name="Normal 58 16_Tabla M" xfId="38065"/>
    <cellStyle name="Normal 58 17" xfId="6531"/>
    <cellStyle name="Normal 58 17 10" xfId="27657"/>
    <cellStyle name="Normal 58 17 2" xfId="11131"/>
    <cellStyle name="Normal 58 17 3" xfId="14272"/>
    <cellStyle name="Normal 58 17 4" xfId="17367"/>
    <cellStyle name="Normal 58 17 5" xfId="20405"/>
    <cellStyle name="Normal 58 17 6" xfId="23386"/>
    <cellStyle name="Normal 58 17 7" xfId="25881"/>
    <cellStyle name="Normal 58 17 8" xfId="30174"/>
    <cellStyle name="Normal 58 17 9" xfId="29624"/>
    <cellStyle name="Normal 58 17_Tabla M" xfId="38066"/>
    <cellStyle name="Normal 58 18" xfId="6532"/>
    <cellStyle name="Normal 58 18 10" xfId="26989"/>
    <cellStyle name="Normal 58 18 2" xfId="11132"/>
    <cellStyle name="Normal 58 18 3" xfId="14273"/>
    <cellStyle name="Normal 58 18 4" xfId="17368"/>
    <cellStyle name="Normal 58 18 5" xfId="20406"/>
    <cellStyle name="Normal 58 18 6" xfId="23387"/>
    <cellStyle name="Normal 58 18 7" xfId="25882"/>
    <cellStyle name="Normal 58 18 8" xfId="29009"/>
    <cellStyle name="Normal 58 18 9" xfId="24540"/>
    <cellStyle name="Normal 58 18_Tabla M" xfId="38067"/>
    <cellStyle name="Normal 58 19" xfId="6533"/>
    <cellStyle name="Normal 58 19 10" xfId="35604"/>
    <cellStyle name="Normal 58 19 2" xfId="11133"/>
    <cellStyle name="Normal 58 19 3" xfId="14274"/>
    <cellStyle name="Normal 58 19 4" xfId="17369"/>
    <cellStyle name="Normal 58 19 5" xfId="20407"/>
    <cellStyle name="Normal 58 19 6" xfId="23388"/>
    <cellStyle name="Normal 58 19 7" xfId="25883"/>
    <cellStyle name="Normal 58 19 8" xfId="27879"/>
    <cellStyle name="Normal 58 19 9" xfId="27556"/>
    <cellStyle name="Normal 58 19_Tabla M" xfId="38068"/>
    <cellStyle name="Normal 58 2" xfId="2107"/>
    <cellStyle name="Normal 58 2 10" xfId="35147"/>
    <cellStyle name="Normal 58 2 11" xfId="6534"/>
    <cellStyle name="Normal 58 2 2" xfId="2217"/>
    <cellStyle name="Normal 58 2 2 2" xfId="11134"/>
    <cellStyle name="Normal 58 2 3" xfId="2313"/>
    <cellStyle name="Normal 58 2 3 2" xfId="14275"/>
    <cellStyle name="Normal 58 2 4" xfId="17370"/>
    <cellStyle name="Normal 58 2 5" xfId="20408"/>
    <cellStyle name="Normal 58 2 6" xfId="23389"/>
    <cellStyle name="Normal 58 2 7" xfId="25884"/>
    <cellStyle name="Normal 58 2 8" xfId="32235"/>
    <cellStyle name="Normal 58 2 9" xfId="33673"/>
    <cellStyle name="Normal 58 2_Tabla M" xfId="38069"/>
    <cellStyle name="Normal 58 20" xfId="6535"/>
    <cellStyle name="Normal 58 20 10" xfId="34695"/>
    <cellStyle name="Normal 58 20 2" xfId="11135"/>
    <cellStyle name="Normal 58 20 3" xfId="14276"/>
    <cellStyle name="Normal 58 20 4" xfId="17371"/>
    <cellStyle name="Normal 58 20 5" xfId="20409"/>
    <cellStyle name="Normal 58 20 6" xfId="23390"/>
    <cellStyle name="Normal 58 20 7" xfId="25885"/>
    <cellStyle name="Normal 58 20 8" xfId="31280"/>
    <cellStyle name="Normal 58 20 9" xfId="32911"/>
    <cellStyle name="Normal 58 20_Tabla M" xfId="38070"/>
    <cellStyle name="Normal 58 21" xfId="6536"/>
    <cellStyle name="Normal 58 21 10" xfId="34245"/>
    <cellStyle name="Normal 58 21 2" xfId="11136"/>
    <cellStyle name="Normal 58 21 3" xfId="14277"/>
    <cellStyle name="Normal 58 21 4" xfId="17372"/>
    <cellStyle name="Normal 58 21 5" xfId="20410"/>
    <cellStyle name="Normal 58 21 6" xfId="23391"/>
    <cellStyle name="Normal 58 21 7" xfId="25886"/>
    <cellStyle name="Normal 58 21 8" xfId="30173"/>
    <cellStyle name="Normal 58 21 9" xfId="30774"/>
    <cellStyle name="Normal 58 21_Tabla M" xfId="38071"/>
    <cellStyle name="Normal 58 22" xfId="6537"/>
    <cellStyle name="Normal 58 22 10" xfId="32023"/>
    <cellStyle name="Normal 58 22 2" xfId="11137"/>
    <cellStyle name="Normal 58 22 3" xfId="14278"/>
    <cellStyle name="Normal 58 22 4" xfId="17373"/>
    <cellStyle name="Normal 58 22 5" xfId="20411"/>
    <cellStyle name="Normal 58 22 6" xfId="23392"/>
    <cellStyle name="Normal 58 22 7" xfId="25887"/>
    <cellStyle name="Normal 58 22 8" xfId="29008"/>
    <cellStyle name="Normal 58 22 9" xfId="24541"/>
    <cellStyle name="Normal 58 22_Tabla M" xfId="38072"/>
    <cellStyle name="Normal 58 23" xfId="6538"/>
    <cellStyle name="Normal 58 23 10" xfId="29935"/>
    <cellStyle name="Normal 58 23 2" xfId="11138"/>
    <cellStyle name="Normal 58 23 3" xfId="14279"/>
    <cellStyle name="Normal 58 23 4" xfId="17374"/>
    <cellStyle name="Normal 58 23 5" xfId="20412"/>
    <cellStyle name="Normal 58 23 6" xfId="23393"/>
    <cellStyle name="Normal 58 23 7" xfId="25888"/>
    <cellStyle name="Normal 58 23 8" xfId="27878"/>
    <cellStyle name="Normal 58 23 9" xfId="28688"/>
    <cellStyle name="Normal 58 23_Tabla M" xfId="38073"/>
    <cellStyle name="Normal 58 24" xfId="6539"/>
    <cellStyle name="Normal 58 24 10" xfId="27132"/>
    <cellStyle name="Normal 58 24 2" xfId="11139"/>
    <cellStyle name="Normal 58 24 3" xfId="14280"/>
    <cellStyle name="Normal 58 24 4" xfId="17375"/>
    <cellStyle name="Normal 58 24 5" xfId="20413"/>
    <cellStyle name="Normal 58 24 6" xfId="23394"/>
    <cellStyle name="Normal 58 24 7" xfId="25889"/>
    <cellStyle name="Normal 58 24 8" xfId="32234"/>
    <cellStyle name="Normal 58 24 9" xfId="33672"/>
    <cellStyle name="Normal 58 24_Tabla M" xfId="38074"/>
    <cellStyle name="Normal 58 25" xfId="6540"/>
    <cellStyle name="Normal 58 25 10" xfId="35695"/>
    <cellStyle name="Normal 58 25 2" xfId="11140"/>
    <cellStyle name="Normal 58 25 3" xfId="14281"/>
    <cellStyle name="Normal 58 25 4" xfId="17376"/>
    <cellStyle name="Normal 58 25 5" xfId="20414"/>
    <cellStyle name="Normal 58 25 6" xfId="23395"/>
    <cellStyle name="Normal 58 25 7" xfId="25890"/>
    <cellStyle name="Normal 58 25 8" xfId="31279"/>
    <cellStyle name="Normal 58 25 9" xfId="32910"/>
    <cellStyle name="Normal 58 25_Tabla M" xfId="38075"/>
    <cellStyle name="Normal 58 26" xfId="6541"/>
    <cellStyle name="Normal 58 26 10" xfId="35146"/>
    <cellStyle name="Normal 58 26 2" xfId="11141"/>
    <cellStyle name="Normal 58 26 3" xfId="14282"/>
    <cellStyle name="Normal 58 26 4" xfId="17377"/>
    <cellStyle name="Normal 58 26 5" xfId="20415"/>
    <cellStyle name="Normal 58 26 6" xfId="23396"/>
    <cellStyle name="Normal 58 26 7" xfId="25891"/>
    <cellStyle name="Normal 58 26 8" xfId="30172"/>
    <cellStyle name="Normal 58 26 9" xfId="27045"/>
    <cellStyle name="Normal 58 26_Tabla M" xfId="38076"/>
    <cellStyle name="Normal 58 27" xfId="6542"/>
    <cellStyle name="Normal 58 27 10" xfId="34694"/>
    <cellStyle name="Normal 58 27 2" xfId="11142"/>
    <cellStyle name="Normal 58 27 3" xfId="14283"/>
    <cellStyle name="Normal 58 27 4" xfId="17378"/>
    <cellStyle name="Normal 58 27 5" xfId="20416"/>
    <cellStyle name="Normal 58 27 6" xfId="23397"/>
    <cellStyle name="Normal 58 27 7" xfId="25892"/>
    <cellStyle name="Normal 58 27 8" xfId="29007"/>
    <cellStyle name="Normal 58 27 9" xfId="24542"/>
    <cellStyle name="Normal 58 27_Tabla M" xfId="38077"/>
    <cellStyle name="Normal 58 28" xfId="6543"/>
    <cellStyle name="Normal 58 28 10" xfId="34244"/>
    <cellStyle name="Normal 58 28 2" xfId="11143"/>
    <cellStyle name="Normal 58 28 3" xfId="14284"/>
    <cellStyle name="Normal 58 28 4" xfId="17379"/>
    <cellStyle name="Normal 58 28 5" xfId="20417"/>
    <cellStyle name="Normal 58 28 6" xfId="23398"/>
    <cellStyle name="Normal 58 28 7" xfId="25893"/>
    <cellStyle name="Normal 58 28 8" xfId="27877"/>
    <cellStyle name="Normal 58 28 9" xfId="29849"/>
    <cellStyle name="Normal 58 28_Tabla M" xfId="38078"/>
    <cellStyle name="Normal 58 29" xfId="6544"/>
    <cellStyle name="Normal 58 29 10" xfId="31046"/>
    <cellStyle name="Normal 58 29 2" xfId="11144"/>
    <cellStyle name="Normal 58 29 3" xfId="14285"/>
    <cellStyle name="Normal 58 29 4" xfId="17380"/>
    <cellStyle name="Normal 58 29 5" xfId="20418"/>
    <cellStyle name="Normal 58 29 6" xfId="23399"/>
    <cellStyle name="Normal 58 29 7" xfId="25894"/>
    <cellStyle name="Normal 58 29 8" xfId="32233"/>
    <cellStyle name="Normal 58 29 9" xfId="33671"/>
    <cellStyle name="Normal 58 29_Tabla M" xfId="38079"/>
    <cellStyle name="Normal 58 3" xfId="2148"/>
    <cellStyle name="Normal 58 3 10" xfId="29688"/>
    <cellStyle name="Normal 58 3 11" xfId="6545"/>
    <cellStyle name="Normal 58 3 2" xfId="2248"/>
    <cellStyle name="Normal 58 3 2 2" xfId="11145"/>
    <cellStyle name="Normal 58 3 3" xfId="2344"/>
    <cellStyle name="Normal 58 3 3 2" xfId="14286"/>
    <cellStyle name="Normal 58 3 4" xfId="17381"/>
    <cellStyle name="Normal 58 3 5" xfId="20419"/>
    <cellStyle name="Normal 58 3 6" xfId="23400"/>
    <cellStyle name="Normal 58 3 7" xfId="25895"/>
    <cellStyle name="Normal 58 3 8" xfId="31278"/>
    <cellStyle name="Normal 58 3 9" xfId="32909"/>
    <cellStyle name="Normal 58 3_Tabla M" xfId="38080"/>
    <cellStyle name="Normal 58 30" xfId="6546"/>
    <cellStyle name="Normal 58 30 10" xfId="27616"/>
    <cellStyle name="Normal 58 30 2" xfId="11146"/>
    <cellStyle name="Normal 58 30 3" xfId="14287"/>
    <cellStyle name="Normal 58 30 4" xfId="17382"/>
    <cellStyle name="Normal 58 30 5" xfId="20420"/>
    <cellStyle name="Normal 58 30 6" xfId="23401"/>
    <cellStyle name="Normal 58 30 7" xfId="25896"/>
    <cellStyle name="Normal 58 30 8" xfId="30171"/>
    <cellStyle name="Normal 58 30 9" xfId="27335"/>
    <cellStyle name="Normal 58 30_Tabla M" xfId="38081"/>
    <cellStyle name="Normal 58 31" xfId="6547"/>
    <cellStyle name="Normal 58 31 10" xfId="35790"/>
    <cellStyle name="Normal 58 31 2" xfId="11147"/>
    <cellStyle name="Normal 58 31 3" xfId="14288"/>
    <cellStyle name="Normal 58 31 4" xfId="17383"/>
    <cellStyle name="Normal 58 31 5" xfId="20421"/>
    <cellStyle name="Normal 58 31 6" xfId="23402"/>
    <cellStyle name="Normal 58 31 7" xfId="25897"/>
    <cellStyle name="Normal 58 31 8" xfId="29006"/>
    <cellStyle name="Normal 58 31 9" xfId="24543"/>
    <cellStyle name="Normal 58 31_Tabla M" xfId="38082"/>
    <cellStyle name="Normal 58 32" xfId="6548"/>
    <cellStyle name="Normal 58 32 10" xfId="35145"/>
    <cellStyle name="Normal 58 32 2" xfId="11148"/>
    <cellStyle name="Normal 58 32 3" xfId="14289"/>
    <cellStyle name="Normal 58 32 4" xfId="17384"/>
    <cellStyle name="Normal 58 32 5" xfId="20422"/>
    <cellStyle name="Normal 58 32 6" xfId="23403"/>
    <cellStyle name="Normal 58 32 7" xfId="25898"/>
    <cellStyle name="Normal 58 32 8" xfId="27876"/>
    <cellStyle name="Normal 58 32 9" xfId="30961"/>
    <cellStyle name="Normal 58 32_Tabla M" xfId="38083"/>
    <cellStyle name="Normal 58 33" xfId="6549"/>
    <cellStyle name="Normal 58 33 10" xfId="34693"/>
    <cellStyle name="Normal 58 33 2" xfId="11149"/>
    <cellStyle name="Normal 58 33 3" xfId="14290"/>
    <cellStyle name="Normal 58 33 4" xfId="17385"/>
    <cellStyle name="Normal 58 33 5" xfId="20423"/>
    <cellStyle name="Normal 58 33 6" xfId="23404"/>
    <cellStyle name="Normal 58 33 7" xfId="25899"/>
    <cellStyle name="Normal 58 33 8" xfId="32232"/>
    <cellStyle name="Normal 58 33 9" xfId="33670"/>
    <cellStyle name="Normal 58 33_Tabla M" xfId="38084"/>
    <cellStyle name="Normal 58 34" xfId="6550"/>
    <cellStyle name="Normal 58 34 10" xfId="34243"/>
    <cellStyle name="Normal 58 34 2" xfId="11150"/>
    <cellStyle name="Normal 58 34 3" xfId="14291"/>
    <cellStyle name="Normal 58 34 4" xfId="17386"/>
    <cellStyle name="Normal 58 34 5" xfId="20424"/>
    <cellStyle name="Normal 58 34 6" xfId="23405"/>
    <cellStyle name="Normal 58 34 7" xfId="25900"/>
    <cellStyle name="Normal 58 34 8" xfId="31277"/>
    <cellStyle name="Normal 58 34 9" xfId="32908"/>
    <cellStyle name="Normal 58 34_Tabla M" xfId="38085"/>
    <cellStyle name="Normal 58 35" xfId="6551"/>
    <cellStyle name="Normal 58 35 10" xfId="24868"/>
    <cellStyle name="Normal 58 35 2" xfId="11151"/>
    <cellStyle name="Normal 58 35 3" xfId="14292"/>
    <cellStyle name="Normal 58 35 4" xfId="17387"/>
    <cellStyle name="Normal 58 35 5" xfId="20425"/>
    <cellStyle name="Normal 58 35 6" xfId="23406"/>
    <cellStyle name="Normal 58 35 7" xfId="25901"/>
    <cellStyle name="Normal 58 35 8" xfId="30170"/>
    <cellStyle name="Normal 58 35 9" xfId="28484"/>
    <cellStyle name="Normal 58 35_Tabla M" xfId="38086"/>
    <cellStyle name="Normal 58 36" xfId="6552"/>
    <cellStyle name="Normal 58 36 10" xfId="27293"/>
    <cellStyle name="Normal 58 36 2" xfId="11152"/>
    <cellStyle name="Normal 58 36 3" xfId="14293"/>
    <cellStyle name="Normal 58 36 4" xfId="17388"/>
    <cellStyle name="Normal 58 36 5" xfId="20426"/>
    <cellStyle name="Normal 58 36 6" xfId="23407"/>
    <cellStyle name="Normal 58 36 7" xfId="25902"/>
    <cellStyle name="Normal 58 36 8" xfId="29005"/>
    <cellStyle name="Normal 58 36 9" xfId="24544"/>
    <cellStyle name="Normal 58 36_Tabla M" xfId="38087"/>
    <cellStyle name="Normal 58 37" xfId="6553"/>
    <cellStyle name="Normal 58 37 10" xfId="33458"/>
    <cellStyle name="Normal 58 37 2" xfId="11153"/>
    <cellStyle name="Normal 58 37 3" xfId="14294"/>
    <cellStyle name="Normal 58 37 4" xfId="17389"/>
    <cellStyle name="Normal 58 37 5" xfId="20427"/>
    <cellStyle name="Normal 58 37 6" xfId="23408"/>
    <cellStyle name="Normal 58 37 7" xfId="25903"/>
    <cellStyle name="Normal 58 37 8" xfId="27875"/>
    <cellStyle name="Normal 58 37 9" xfId="31948"/>
    <cellStyle name="Normal 58 37_Tabla M" xfId="38088"/>
    <cellStyle name="Normal 58 38" xfId="6554"/>
    <cellStyle name="Normal 58 38 10" xfId="35882"/>
    <cellStyle name="Normal 58 38 2" xfId="11154"/>
    <cellStyle name="Normal 58 38 3" xfId="14295"/>
    <cellStyle name="Normal 58 38 4" xfId="17390"/>
    <cellStyle name="Normal 58 38 5" xfId="20428"/>
    <cellStyle name="Normal 58 38 6" xfId="23409"/>
    <cellStyle name="Normal 58 38 7" xfId="25904"/>
    <cellStyle name="Normal 58 38 8" xfId="32231"/>
    <cellStyle name="Normal 58 38 9" xfId="33669"/>
    <cellStyle name="Normal 58 38_Tabla M" xfId="38089"/>
    <cellStyle name="Normal 58 39" xfId="6555"/>
    <cellStyle name="Normal 58 39 10" xfId="35144"/>
    <cellStyle name="Normal 58 39 2" xfId="11155"/>
    <cellStyle name="Normal 58 39 3" xfId="14296"/>
    <cellStyle name="Normal 58 39 4" xfId="17391"/>
    <cellStyle name="Normal 58 39 5" xfId="20429"/>
    <cellStyle name="Normal 58 39 6" xfId="23410"/>
    <cellStyle name="Normal 58 39 7" xfId="25905"/>
    <cellStyle name="Normal 58 39 8" xfId="31276"/>
    <cellStyle name="Normal 58 39 9" xfId="32907"/>
    <cellStyle name="Normal 58 39_Tabla M" xfId="38090"/>
    <cellStyle name="Normal 58 4" xfId="2186"/>
    <cellStyle name="Normal 58 4 10" xfId="34692"/>
    <cellStyle name="Normal 58 4 11" xfId="6556"/>
    <cellStyle name="Normal 58 4 2" xfId="11156"/>
    <cellStyle name="Normal 58 4 3" xfId="14297"/>
    <cellStyle name="Normal 58 4 4" xfId="17392"/>
    <cellStyle name="Normal 58 4 5" xfId="20430"/>
    <cellStyle name="Normal 58 4 6" xfId="23411"/>
    <cellStyle name="Normal 58 4 7" xfId="25906"/>
    <cellStyle name="Normal 58 4 8" xfId="30169"/>
    <cellStyle name="Normal 58 4 9" xfId="29623"/>
    <cellStyle name="Normal 58 4_Tabla M" xfId="38091"/>
    <cellStyle name="Normal 58 40" xfId="6557"/>
    <cellStyle name="Normal 58 40 10" xfId="34242"/>
    <cellStyle name="Normal 58 40 2" xfId="11157"/>
    <cellStyle name="Normal 58 40 3" xfId="14298"/>
    <cellStyle name="Normal 58 40 4" xfId="17393"/>
    <cellStyle name="Normal 58 40 5" xfId="20431"/>
    <cellStyle name="Normal 58 40 6" xfId="23412"/>
    <cellStyle name="Normal 58 40 7" xfId="25907"/>
    <cellStyle name="Normal 58 40 8" xfId="29004"/>
    <cellStyle name="Normal 58 40 9" xfId="24545"/>
    <cellStyle name="Normal 58 40_Tabla M" xfId="38092"/>
    <cellStyle name="Normal 58 41" xfId="6558"/>
    <cellStyle name="Normal 58 41 10" xfId="27154"/>
    <cellStyle name="Normal 58 41 2" xfId="11158"/>
    <cellStyle name="Normal 58 41 3" xfId="14299"/>
    <cellStyle name="Normal 58 41 4" xfId="17394"/>
    <cellStyle name="Normal 58 41 5" xfId="20432"/>
    <cellStyle name="Normal 58 41 6" xfId="23413"/>
    <cellStyle name="Normal 58 41 7" xfId="25908"/>
    <cellStyle name="Normal 58 41 8" xfId="27874"/>
    <cellStyle name="Normal 58 41 9" xfId="27557"/>
    <cellStyle name="Normal 58 41_Tabla M" xfId="38093"/>
    <cellStyle name="Normal 58 42" xfId="6559"/>
    <cellStyle name="Normal 58 42 10" xfId="26913"/>
    <cellStyle name="Normal 58 42 2" xfId="11159"/>
    <cellStyle name="Normal 58 42 3" xfId="14300"/>
    <cellStyle name="Normal 58 42 4" xfId="17395"/>
    <cellStyle name="Normal 58 42 5" xfId="20433"/>
    <cellStyle name="Normal 58 42 6" xfId="23414"/>
    <cellStyle name="Normal 58 42 7" xfId="25909"/>
    <cellStyle name="Normal 58 42 8" xfId="32230"/>
    <cellStyle name="Normal 58 42 9" xfId="33668"/>
    <cellStyle name="Normal 58 42_Tabla M" xfId="38094"/>
    <cellStyle name="Normal 58 43" xfId="6560"/>
    <cellStyle name="Normal 58 43 10" xfId="27630"/>
    <cellStyle name="Normal 58 43 2" xfId="11160"/>
    <cellStyle name="Normal 58 43 3" xfId="14301"/>
    <cellStyle name="Normal 58 43 4" xfId="17396"/>
    <cellStyle name="Normal 58 43 5" xfId="20434"/>
    <cellStyle name="Normal 58 43 6" xfId="23415"/>
    <cellStyle name="Normal 58 43 7" xfId="25910"/>
    <cellStyle name="Normal 58 43 8" xfId="31275"/>
    <cellStyle name="Normal 58 43 9" xfId="32906"/>
    <cellStyle name="Normal 58 43_Tabla M" xfId="38095"/>
    <cellStyle name="Normal 58 44" xfId="6561"/>
    <cellStyle name="Normal 58 44 10" xfId="35519"/>
    <cellStyle name="Normal 58 44 2" xfId="11161"/>
    <cellStyle name="Normal 58 44 3" xfId="14302"/>
    <cellStyle name="Normal 58 44 4" xfId="17397"/>
    <cellStyle name="Normal 58 44 5" xfId="20435"/>
    <cellStyle name="Normal 58 44 6" xfId="23416"/>
    <cellStyle name="Normal 58 44 7" xfId="25911"/>
    <cellStyle name="Normal 58 44 8" xfId="30168"/>
    <cellStyle name="Normal 58 44 9" xfId="30773"/>
    <cellStyle name="Normal 58 44_Tabla M" xfId="38096"/>
    <cellStyle name="Normal 58 45" xfId="6562"/>
    <cellStyle name="Normal 58 45 10" xfId="35143"/>
    <cellStyle name="Normal 58 45 2" xfId="11162"/>
    <cellStyle name="Normal 58 45 3" xfId="14303"/>
    <cellStyle name="Normal 58 45 4" xfId="17398"/>
    <cellStyle name="Normal 58 45 5" xfId="20436"/>
    <cellStyle name="Normal 58 45 6" xfId="23417"/>
    <cellStyle name="Normal 58 45 7" xfId="25912"/>
    <cellStyle name="Normal 58 45 8" xfId="29003"/>
    <cellStyle name="Normal 58 45 9" xfId="24546"/>
    <cellStyle name="Normal 58 45_Tabla M" xfId="38097"/>
    <cellStyle name="Normal 58 46" xfId="6563"/>
    <cellStyle name="Normal 58 46 10" xfId="34691"/>
    <cellStyle name="Normal 58 46 2" xfId="11163"/>
    <cellStyle name="Normal 58 46 3" xfId="14304"/>
    <cellStyle name="Normal 58 46 4" xfId="17399"/>
    <cellStyle name="Normal 58 46 5" xfId="20437"/>
    <cellStyle name="Normal 58 46 6" xfId="23418"/>
    <cellStyle name="Normal 58 46 7" xfId="25913"/>
    <cellStyle name="Normal 58 46 8" xfId="27873"/>
    <cellStyle name="Normal 58 46 9" xfId="28689"/>
    <cellStyle name="Normal 58 46_Tabla M" xfId="38098"/>
    <cellStyle name="Normal 58 47" xfId="6564"/>
    <cellStyle name="Normal 58 47 10" xfId="34241"/>
    <cellStyle name="Normal 58 47 2" xfId="11164"/>
    <cellStyle name="Normal 58 47 3" xfId="14305"/>
    <cellStyle name="Normal 58 47 4" xfId="17400"/>
    <cellStyle name="Normal 58 47 5" xfId="20438"/>
    <cellStyle name="Normal 58 47 6" xfId="23419"/>
    <cellStyle name="Normal 58 47 7" xfId="25914"/>
    <cellStyle name="Normal 58 47 8" xfId="32229"/>
    <cellStyle name="Normal 58 47 9" xfId="33667"/>
    <cellStyle name="Normal 58 47_Tabla M" xfId="38099"/>
    <cellStyle name="Normal 58 48" xfId="6565"/>
    <cellStyle name="Normal 58 48 10" xfId="29891"/>
    <cellStyle name="Normal 58 48 2" xfId="11165"/>
    <cellStyle name="Normal 58 48 3" xfId="14306"/>
    <cellStyle name="Normal 58 48 4" xfId="17401"/>
    <cellStyle name="Normal 58 48 5" xfId="20439"/>
    <cellStyle name="Normal 58 48 6" xfId="23420"/>
    <cellStyle name="Normal 58 48 7" xfId="25915"/>
    <cellStyle name="Normal 58 48 8" xfId="31274"/>
    <cellStyle name="Normal 58 48 9" xfId="32905"/>
    <cellStyle name="Normal 58 48_Tabla M" xfId="38100"/>
    <cellStyle name="Normal 58 49" xfId="6566"/>
    <cellStyle name="Normal 58 49 10" xfId="29940"/>
    <cellStyle name="Normal 58 49 2" xfId="11166"/>
    <cellStyle name="Normal 58 49 3" xfId="14307"/>
    <cellStyle name="Normal 58 49 4" xfId="17402"/>
    <cellStyle name="Normal 58 49 5" xfId="20440"/>
    <cellStyle name="Normal 58 49 6" xfId="23421"/>
    <cellStyle name="Normal 58 49 7" xfId="25916"/>
    <cellStyle name="Normal 58 49 8" xfId="30167"/>
    <cellStyle name="Normal 58 49 9" xfId="27046"/>
    <cellStyle name="Normal 58 49_Tabla M" xfId="38101"/>
    <cellStyle name="Normal 58 5" xfId="2282"/>
    <cellStyle name="Normal 58 5 10" xfId="24800"/>
    <cellStyle name="Normal 58 5 11" xfId="6567"/>
    <cellStyle name="Normal 58 5 2" xfId="11167"/>
    <cellStyle name="Normal 58 5 3" xfId="14308"/>
    <cellStyle name="Normal 58 5 4" xfId="17403"/>
    <cellStyle name="Normal 58 5 5" xfId="20441"/>
    <cellStyle name="Normal 58 5 6" xfId="23422"/>
    <cellStyle name="Normal 58 5 7" xfId="25917"/>
    <cellStyle name="Normal 58 5 8" xfId="29002"/>
    <cellStyle name="Normal 58 5 9" xfId="24547"/>
    <cellStyle name="Normal 58 5_Tabla M" xfId="38102"/>
    <cellStyle name="Normal 58 50" xfId="6568"/>
    <cellStyle name="Normal 58 50 10" xfId="35605"/>
    <cellStyle name="Normal 58 50 2" xfId="11168"/>
    <cellStyle name="Normal 58 50 3" xfId="14309"/>
    <cellStyle name="Normal 58 50 4" xfId="17404"/>
    <cellStyle name="Normal 58 50 5" xfId="20442"/>
    <cellStyle name="Normal 58 50 6" xfId="23423"/>
    <cellStyle name="Normal 58 50 7" xfId="25918"/>
    <cellStyle name="Normal 58 50 8" xfId="27872"/>
    <cellStyle name="Normal 58 50 9" xfId="29850"/>
    <cellStyle name="Normal 58 50_Tabla M" xfId="38103"/>
    <cellStyle name="Normal 58 51" xfId="6569"/>
    <cellStyle name="Normal 58 51 10" xfId="35142"/>
    <cellStyle name="Normal 58 51 2" xfId="11169"/>
    <cellStyle name="Normal 58 51 3" xfId="14310"/>
    <cellStyle name="Normal 58 51 4" xfId="17405"/>
    <cellStyle name="Normal 58 51 5" xfId="20443"/>
    <cellStyle name="Normal 58 51 6" xfId="23424"/>
    <cellStyle name="Normal 58 51 7" xfId="25919"/>
    <cellStyle name="Normal 58 51 8" xfId="32228"/>
    <cellStyle name="Normal 58 51 9" xfId="33666"/>
    <cellStyle name="Normal 58 51_Tabla M" xfId="38104"/>
    <cellStyle name="Normal 58 52" xfId="39038"/>
    <cellStyle name="Normal 58 6" xfId="6570"/>
    <cellStyle name="Normal 58 6 10" xfId="34690"/>
    <cellStyle name="Normal 58 6 2" xfId="11170"/>
    <cellStyle name="Normal 58 6 3" xfId="14311"/>
    <cellStyle name="Normal 58 6 4" xfId="17406"/>
    <cellStyle name="Normal 58 6 5" xfId="20444"/>
    <cellStyle name="Normal 58 6 6" xfId="23425"/>
    <cellStyle name="Normal 58 6 7" xfId="25920"/>
    <cellStyle name="Normal 58 6 8" xfId="31273"/>
    <cellStyle name="Normal 58 6 9" xfId="32904"/>
    <cellStyle name="Normal 58 6_Tabla M" xfId="38105"/>
    <cellStyle name="Normal 58 7" xfId="6571"/>
    <cellStyle name="Normal 58 7 10" xfId="34240"/>
    <cellStyle name="Normal 58 7 2" xfId="11171"/>
    <cellStyle name="Normal 58 7 3" xfId="14312"/>
    <cellStyle name="Normal 58 7 4" xfId="17407"/>
    <cellStyle name="Normal 58 7 5" xfId="20445"/>
    <cellStyle name="Normal 58 7 6" xfId="23426"/>
    <cellStyle name="Normal 58 7 7" xfId="25921"/>
    <cellStyle name="Normal 58 7 8" xfId="30166"/>
    <cellStyle name="Normal 58 7 9" xfId="27334"/>
    <cellStyle name="Normal 58 7_Tabla M" xfId="38106"/>
    <cellStyle name="Normal 58 8" xfId="6572"/>
    <cellStyle name="Normal 58 8 10" xfId="31065"/>
    <cellStyle name="Normal 58 8 2" xfId="11172"/>
    <cellStyle name="Normal 58 8 3" xfId="14313"/>
    <cellStyle name="Normal 58 8 4" xfId="17408"/>
    <cellStyle name="Normal 58 8 5" xfId="20446"/>
    <cellStyle name="Normal 58 8 6" xfId="23427"/>
    <cellStyle name="Normal 58 8 7" xfId="25922"/>
    <cellStyle name="Normal 58 8 8" xfId="29001"/>
    <cellStyle name="Normal 58 8 9" xfId="24548"/>
    <cellStyle name="Normal 58 8_Tabla M" xfId="38107"/>
    <cellStyle name="Normal 58 9" xfId="6573"/>
    <cellStyle name="Normal 58 9 10" xfId="28608"/>
    <cellStyle name="Normal 58 9 2" xfId="11173"/>
    <cellStyle name="Normal 58 9 3" xfId="14314"/>
    <cellStyle name="Normal 58 9 4" xfId="17409"/>
    <cellStyle name="Normal 58 9 5" xfId="20447"/>
    <cellStyle name="Normal 58 9 6" xfId="23428"/>
    <cellStyle name="Normal 58 9 7" xfId="25923"/>
    <cellStyle name="Normal 58 9 8" xfId="27871"/>
    <cellStyle name="Normal 58 9 9" xfId="30962"/>
    <cellStyle name="Normal 58 9_Tabla M" xfId="38108"/>
    <cellStyle name="Normal 59" xfId="1655"/>
    <cellStyle name="Normal 59 10" xfId="6574"/>
    <cellStyle name="Normal 59 10 10" xfId="27211"/>
    <cellStyle name="Normal 59 10 2" xfId="11174"/>
    <cellStyle name="Normal 59 10 3" xfId="14315"/>
    <cellStyle name="Normal 59 10 4" xfId="17410"/>
    <cellStyle name="Normal 59 10 5" xfId="20448"/>
    <cellStyle name="Normal 59 10 6" xfId="23429"/>
    <cellStyle name="Normal 59 10 7" xfId="25924"/>
    <cellStyle name="Normal 59 10 8" xfId="32227"/>
    <cellStyle name="Normal 59 10 9" xfId="33665"/>
    <cellStyle name="Normal 59 10_Tabla M" xfId="38109"/>
    <cellStyle name="Normal 59 11" xfId="6575"/>
    <cellStyle name="Normal 59 11 10" xfId="35696"/>
    <cellStyle name="Normal 59 11 2" xfId="11175"/>
    <cellStyle name="Normal 59 11 3" xfId="14316"/>
    <cellStyle name="Normal 59 11 4" xfId="17411"/>
    <cellStyle name="Normal 59 11 5" xfId="20449"/>
    <cellStyle name="Normal 59 11 6" xfId="23430"/>
    <cellStyle name="Normal 59 11 7" xfId="25925"/>
    <cellStyle name="Normal 59 11 8" xfId="31272"/>
    <cellStyle name="Normal 59 11 9" xfId="32903"/>
    <cellStyle name="Normal 59 11_Tabla M" xfId="38110"/>
    <cellStyle name="Normal 59 12" xfId="6576"/>
    <cellStyle name="Normal 59 12 10" xfId="35141"/>
    <cellStyle name="Normal 59 12 2" xfId="11176"/>
    <cellStyle name="Normal 59 12 3" xfId="14317"/>
    <cellStyle name="Normal 59 12 4" xfId="17412"/>
    <cellStyle name="Normal 59 12 5" xfId="20450"/>
    <cellStyle name="Normal 59 12 6" xfId="23431"/>
    <cellStyle name="Normal 59 12 7" xfId="25926"/>
    <cellStyle name="Normal 59 12 8" xfId="30165"/>
    <cellStyle name="Normal 59 12 9" xfId="28483"/>
    <cellStyle name="Normal 59 12_Tabla M" xfId="38111"/>
    <cellStyle name="Normal 59 13" xfId="6577"/>
    <cellStyle name="Normal 59 13 10" xfId="34689"/>
    <cellStyle name="Normal 59 13 2" xfId="11177"/>
    <cellStyle name="Normal 59 13 3" xfId="14318"/>
    <cellStyle name="Normal 59 13 4" xfId="17413"/>
    <cellStyle name="Normal 59 13 5" xfId="20451"/>
    <cellStyle name="Normal 59 13 6" xfId="23432"/>
    <cellStyle name="Normal 59 13 7" xfId="25927"/>
    <cellStyle name="Normal 59 13 8" xfId="29000"/>
    <cellStyle name="Normal 59 13 9" xfId="24549"/>
    <cellStyle name="Normal 59 13_Tabla M" xfId="38112"/>
    <cellStyle name="Normal 59 14" xfId="6578"/>
    <cellStyle name="Normal 59 14 10" xfId="34239"/>
    <cellStyle name="Normal 59 14 2" xfId="11178"/>
    <cellStyle name="Normal 59 14 3" xfId="14319"/>
    <cellStyle name="Normal 59 14 4" xfId="17414"/>
    <cellStyle name="Normal 59 14 5" xfId="20452"/>
    <cellStyle name="Normal 59 14 6" xfId="23433"/>
    <cellStyle name="Normal 59 14 7" xfId="25928"/>
    <cellStyle name="Normal 59 14 8" xfId="27870"/>
    <cellStyle name="Normal 59 14 9" xfId="31949"/>
    <cellStyle name="Normal 59 14_Tabla M" xfId="38113"/>
    <cellStyle name="Normal 59 15" xfId="6579"/>
    <cellStyle name="Normal 59 15 10" xfId="31994"/>
    <cellStyle name="Normal 59 15 2" xfId="11179"/>
    <cellStyle name="Normal 59 15 3" xfId="14320"/>
    <cellStyle name="Normal 59 15 4" xfId="17415"/>
    <cellStyle name="Normal 59 15 5" xfId="20453"/>
    <cellStyle name="Normal 59 15 6" xfId="23434"/>
    <cellStyle name="Normal 59 15 7" xfId="25929"/>
    <cellStyle name="Normal 59 15 8" xfId="32226"/>
    <cellStyle name="Normal 59 15 9" xfId="33664"/>
    <cellStyle name="Normal 59 15_Tabla M" xfId="38114"/>
    <cellStyle name="Normal 59 16" xfId="6580"/>
    <cellStyle name="Normal 59 16 10" xfId="28564"/>
    <cellStyle name="Normal 59 16 2" xfId="11180"/>
    <cellStyle name="Normal 59 16 3" xfId="14321"/>
    <cellStyle name="Normal 59 16 4" xfId="17416"/>
    <cellStyle name="Normal 59 16 5" xfId="20454"/>
    <cellStyle name="Normal 59 16 6" xfId="23435"/>
    <cellStyle name="Normal 59 16 7" xfId="25930"/>
    <cellStyle name="Normal 59 16 8" xfId="31271"/>
    <cellStyle name="Normal 59 16 9" xfId="32902"/>
    <cellStyle name="Normal 59 16_Tabla M" xfId="38115"/>
    <cellStyle name="Normal 59 17" xfId="6581"/>
    <cellStyle name="Normal 59 17 10" xfId="26890"/>
    <cellStyle name="Normal 59 17 2" xfId="11181"/>
    <cellStyle name="Normal 59 17 3" xfId="14322"/>
    <cellStyle name="Normal 59 17 4" xfId="17417"/>
    <cellStyle name="Normal 59 17 5" xfId="20455"/>
    <cellStyle name="Normal 59 17 6" xfId="23436"/>
    <cellStyle name="Normal 59 17 7" xfId="25931"/>
    <cellStyle name="Normal 59 17 8" xfId="30164"/>
    <cellStyle name="Normal 59 17 9" xfId="29622"/>
    <cellStyle name="Normal 59 17_Tabla M" xfId="38116"/>
    <cellStyle name="Normal 59 18" xfId="6582"/>
    <cellStyle name="Normal 59 18 10" xfId="35791"/>
    <cellStyle name="Normal 59 18 2" xfId="11182"/>
    <cellStyle name="Normal 59 18 3" xfId="14323"/>
    <cellStyle name="Normal 59 18 4" xfId="17418"/>
    <cellStyle name="Normal 59 18 5" xfId="20456"/>
    <cellStyle name="Normal 59 18 6" xfId="23437"/>
    <cellStyle name="Normal 59 18 7" xfId="25932"/>
    <cellStyle name="Normal 59 18 8" xfId="28999"/>
    <cellStyle name="Normal 59 18 9" xfId="24550"/>
    <cellStyle name="Normal 59 18_Tabla M" xfId="38117"/>
    <cellStyle name="Normal 59 19" xfId="6583"/>
    <cellStyle name="Normal 59 19 10" xfId="35140"/>
    <cellStyle name="Normal 59 19 2" xfId="11183"/>
    <cellStyle name="Normal 59 19 3" xfId="14324"/>
    <cellStyle name="Normal 59 19 4" xfId="17419"/>
    <cellStyle name="Normal 59 19 5" xfId="20457"/>
    <cellStyle name="Normal 59 19 6" xfId="23438"/>
    <cellStyle name="Normal 59 19 7" xfId="25933"/>
    <cellStyle name="Normal 59 19 8" xfId="27869"/>
    <cellStyle name="Normal 59 19 9" xfId="27558"/>
    <cellStyle name="Normal 59 19_Tabla M" xfId="38118"/>
    <cellStyle name="Normal 59 2" xfId="2108"/>
    <cellStyle name="Normal 59 2 10" xfId="34688"/>
    <cellStyle name="Normal 59 2 11" xfId="6584"/>
    <cellStyle name="Normal 59 2 2" xfId="2218"/>
    <cellStyle name="Normal 59 2 2 2" xfId="11184"/>
    <cellStyle name="Normal 59 2 3" xfId="2314"/>
    <cellStyle name="Normal 59 2 3 2" xfId="14325"/>
    <cellStyle name="Normal 59 2 4" xfId="17420"/>
    <cellStyle name="Normal 59 2 5" xfId="20458"/>
    <cellStyle name="Normal 59 2 6" xfId="23439"/>
    <cellStyle name="Normal 59 2 7" xfId="25934"/>
    <cellStyle name="Normal 59 2 8" xfId="32225"/>
    <cellStyle name="Normal 59 2 9" xfId="33663"/>
    <cellStyle name="Normal 59 2_Tabla M" xfId="38119"/>
    <cellStyle name="Normal 59 20" xfId="6585"/>
    <cellStyle name="Normal 59 20 10" xfId="34238"/>
    <cellStyle name="Normal 59 20 2" xfId="11185"/>
    <cellStyle name="Normal 59 20 3" xfId="14326"/>
    <cellStyle name="Normal 59 20 4" xfId="17421"/>
    <cellStyle name="Normal 59 20 5" xfId="20459"/>
    <cellStyle name="Normal 59 20 6" xfId="23440"/>
    <cellStyle name="Normal 59 20 7" xfId="25935"/>
    <cellStyle name="Normal 59 20 8" xfId="31270"/>
    <cellStyle name="Normal 59 20 9" xfId="32901"/>
    <cellStyle name="Normal 59 20_Tabla M" xfId="38120"/>
    <cellStyle name="Normal 59 21" xfId="6586"/>
    <cellStyle name="Normal 59 21 10" xfId="24869"/>
    <cellStyle name="Normal 59 21 2" xfId="11186"/>
    <cellStyle name="Normal 59 21 3" xfId="14327"/>
    <cellStyle name="Normal 59 21 4" xfId="17422"/>
    <cellStyle name="Normal 59 21 5" xfId="20460"/>
    <cellStyle name="Normal 59 21 6" xfId="23441"/>
    <cellStyle name="Normal 59 21 7" xfId="25936"/>
    <cellStyle name="Normal 59 21 8" xfId="30163"/>
    <cellStyle name="Normal 59 21 9" xfId="30772"/>
    <cellStyle name="Normal 59 21_Tabla M" xfId="38121"/>
    <cellStyle name="Normal 59 22" xfId="6587"/>
    <cellStyle name="Normal 59 22 10" xfId="22378"/>
    <cellStyle name="Normal 59 22 2" xfId="11187"/>
    <cellStyle name="Normal 59 22 3" xfId="14328"/>
    <cellStyle name="Normal 59 22 4" xfId="17423"/>
    <cellStyle name="Normal 59 22 5" xfId="20461"/>
    <cellStyle name="Normal 59 22 6" xfId="23442"/>
    <cellStyle name="Normal 59 22 7" xfId="25937"/>
    <cellStyle name="Normal 59 22 8" xfId="28998"/>
    <cellStyle name="Normal 59 22 9" xfId="24551"/>
    <cellStyle name="Normal 59 22_Tabla M" xfId="38122"/>
    <cellStyle name="Normal 59 23" xfId="6588"/>
    <cellStyle name="Normal 59 23 10" xfId="33459"/>
    <cellStyle name="Normal 59 23 2" xfId="11188"/>
    <cellStyle name="Normal 59 23 3" xfId="14329"/>
    <cellStyle name="Normal 59 23 4" xfId="17424"/>
    <cellStyle name="Normal 59 23 5" xfId="20462"/>
    <cellStyle name="Normal 59 23 6" xfId="23443"/>
    <cellStyle name="Normal 59 23 7" xfId="25938"/>
    <cellStyle name="Normal 59 23 8" xfId="27868"/>
    <cellStyle name="Normal 59 23 9" xfId="28690"/>
    <cellStyle name="Normal 59 23_Tabla M" xfId="38123"/>
    <cellStyle name="Normal 59 24" xfId="6589"/>
    <cellStyle name="Normal 59 24 10" xfId="35883"/>
    <cellStyle name="Normal 59 24 2" xfId="11189"/>
    <cellStyle name="Normal 59 24 3" xfId="14330"/>
    <cellStyle name="Normal 59 24 4" xfId="17425"/>
    <cellStyle name="Normal 59 24 5" xfId="20463"/>
    <cellStyle name="Normal 59 24 6" xfId="23444"/>
    <cellStyle name="Normal 59 24 7" xfId="25939"/>
    <cellStyle name="Normal 59 24 8" xfId="32224"/>
    <cellStyle name="Normal 59 24 9" xfId="33662"/>
    <cellStyle name="Normal 59 24_Tabla M" xfId="38124"/>
    <cellStyle name="Normal 59 25" xfId="6590"/>
    <cellStyle name="Normal 59 25 10" xfId="35139"/>
    <cellStyle name="Normal 59 25 2" xfId="11190"/>
    <cellStyle name="Normal 59 25 3" xfId="14331"/>
    <cellStyle name="Normal 59 25 4" xfId="17426"/>
    <cellStyle name="Normal 59 25 5" xfId="20464"/>
    <cellStyle name="Normal 59 25 6" xfId="23445"/>
    <cellStyle name="Normal 59 25 7" xfId="25940"/>
    <cellStyle name="Normal 59 25 8" xfId="31269"/>
    <cellStyle name="Normal 59 25 9" xfId="32900"/>
    <cellStyle name="Normal 59 25_Tabla M" xfId="38125"/>
    <cellStyle name="Normal 59 26" xfId="6591"/>
    <cellStyle name="Normal 59 26 10" xfId="34687"/>
    <cellStyle name="Normal 59 26 2" xfId="11191"/>
    <cellStyle name="Normal 59 26 3" xfId="14332"/>
    <cellStyle name="Normal 59 26 4" xfId="17427"/>
    <cellStyle name="Normal 59 26 5" xfId="20465"/>
    <cellStyle name="Normal 59 26 6" xfId="23446"/>
    <cellStyle name="Normal 59 26 7" xfId="25941"/>
    <cellStyle name="Normal 59 26 8" xfId="30162"/>
    <cellStyle name="Normal 59 26 9" xfId="27047"/>
    <cellStyle name="Normal 59 26_Tabla M" xfId="38126"/>
    <cellStyle name="Normal 59 27" xfId="6592"/>
    <cellStyle name="Normal 59 27 10" xfId="34237"/>
    <cellStyle name="Normal 59 27 2" xfId="11192"/>
    <cellStyle name="Normal 59 27 3" xfId="14333"/>
    <cellStyle name="Normal 59 27 4" xfId="17428"/>
    <cellStyle name="Normal 59 27 5" xfId="20466"/>
    <cellStyle name="Normal 59 27 6" xfId="23447"/>
    <cellStyle name="Normal 59 27 7" xfId="25942"/>
    <cellStyle name="Normal 59 27 8" xfId="28997"/>
    <cellStyle name="Normal 59 27 9" xfId="24552"/>
    <cellStyle name="Normal 59 27_Tabla M" xfId="38127"/>
    <cellStyle name="Normal 59 28" xfId="6593"/>
    <cellStyle name="Normal 59 28 10" xfId="27089"/>
    <cellStyle name="Normal 59 28 2" xfId="11193"/>
    <cellStyle name="Normal 59 28 3" xfId="14334"/>
    <cellStyle name="Normal 59 28 4" xfId="17429"/>
    <cellStyle name="Normal 59 28 5" xfId="20467"/>
    <cellStyle name="Normal 59 28 6" xfId="23448"/>
    <cellStyle name="Normal 59 28 7" xfId="25943"/>
    <cellStyle name="Normal 59 28 8" xfId="27867"/>
    <cellStyle name="Normal 59 28 9" xfId="29851"/>
    <cellStyle name="Normal 59 28_Tabla M" xfId="38128"/>
    <cellStyle name="Normal 59 29" xfId="6594"/>
    <cellStyle name="Normal 59 29 10" xfId="33379"/>
    <cellStyle name="Normal 59 29 2" xfId="11194"/>
    <cellStyle name="Normal 59 29 3" xfId="14335"/>
    <cellStyle name="Normal 59 29 4" xfId="17430"/>
    <cellStyle name="Normal 59 29 5" xfId="20468"/>
    <cellStyle name="Normal 59 29 6" xfId="23449"/>
    <cellStyle name="Normal 59 29 7" xfId="25944"/>
    <cellStyle name="Normal 59 29 8" xfId="32223"/>
    <cellStyle name="Normal 59 29 9" xfId="33661"/>
    <cellStyle name="Normal 59 29_Tabla M" xfId="38129"/>
    <cellStyle name="Normal 59 3" xfId="2149"/>
    <cellStyle name="Normal 59 3 10" xfId="31989"/>
    <cellStyle name="Normal 59 3 11" xfId="6595"/>
    <cellStyle name="Normal 59 3 2" xfId="2249"/>
    <cellStyle name="Normal 59 3 2 2" xfId="11195"/>
    <cellStyle name="Normal 59 3 3" xfId="2345"/>
    <cellStyle name="Normal 59 3 3 2" xfId="14336"/>
    <cellStyle name="Normal 59 3 4" xfId="17431"/>
    <cellStyle name="Normal 59 3 5" xfId="20469"/>
    <cellStyle name="Normal 59 3 6" xfId="23450"/>
    <cellStyle name="Normal 59 3 7" xfId="25945"/>
    <cellStyle name="Normal 59 3 8" xfId="31268"/>
    <cellStyle name="Normal 59 3 9" xfId="32899"/>
    <cellStyle name="Normal 59 3_Tabla M" xfId="38130"/>
    <cellStyle name="Normal 59 30" xfId="6596"/>
    <cellStyle name="Normal 59 30 10" xfId="35520"/>
    <cellStyle name="Normal 59 30 2" xfId="11196"/>
    <cellStyle name="Normal 59 30 3" xfId="14337"/>
    <cellStyle name="Normal 59 30 4" xfId="17432"/>
    <cellStyle name="Normal 59 30 5" xfId="20470"/>
    <cellStyle name="Normal 59 30 6" xfId="23451"/>
    <cellStyle name="Normal 59 30 7" xfId="25946"/>
    <cellStyle name="Normal 59 30 8" xfId="30161"/>
    <cellStyle name="Normal 59 30 9" xfId="27333"/>
    <cellStyle name="Normal 59 30_Tabla M" xfId="38131"/>
    <cellStyle name="Normal 59 31" xfId="6597"/>
    <cellStyle name="Normal 59 31 10" xfId="35138"/>
    <cellStyle name="Normal 59 31 2" xfId="11197"/>
    <cellStyle name="Normal 59 31 3" xfId="14338"/>
    <cellStyle name="Normal 59 31 4" xfId="17433"/>
    <cellStyle name="Normal 59 31 5" xfId="20471"/>
    <cellStyle name="Normal 59 31 6" xfId="23452"/>
    <cellStyle name="Normal 59 31 7" xfId="25947"/>
    <cellStyle name="Normal 59 31 8" xfId="28996"/>
    <cellStyle name="Normal 59 31 9" xfId="27018"/>
    <cellStyle name="Normal 59 31_Tabla M" xfId="38132"/>
    <cellStyle name="Normal 59 32" xfId="6598"/>
    <cellStyle name="Normal 59 32 10" xfId="34686"/>
    <cellStyle name="Normal 59 32 2" xfId="11198"/>
    <cellStyle name="Normal 59 32 3" xfId="14339"/>
    <cellStyle name="Normal 59 32 4" xfId="17434"/>
    <cellStyle name="Normal 59 32 5" xfId="20472"/>
    <cellStyle name="Normal 59 32 6" xfId="23453"/>
    <cellStyle name="Normal 59 32 7" xfId="25948"/>
    <cellStyle name="Normal 59 32 8" xfId="27866"/>
    <cellStyle name="Normal 59 32 9" xfId="30963"/>
    <cellStyle name="Normal 59 32_Tabla M" xfId="38133"/>
    <cellStyle name="Normal 59 33" xfId="6599"/>
    <cellStyle name="Normal 59 33 10" xfId="34236"/>
    <cellStyle name="Normal 59 33 2" xfId="11199"/>
    <cellStyle name="Normal 59 33 3" xfId="14340"/>
    <cellStyle name="Normal 59 33 4" xfId="17435"/>
    <cellStyle name="Normal 59 33 5" xfId="20473"/>
    <cellStyle name="Normal 59 33 6" xfId="23454"/>
    <cellStyle name="Normal 59 33 7" xfId="25949"/>
    <cellStyle name="Normal 59 33 8" xfId="32222"/>
    <cellStyle name="Normal 59 33 9" xfId="33660"/>
    <cellStyle name="Normal 59 33_Tabla M" xfId="38134"/>
    <cellStyle name="Normal 59 34" xfId="6600"/>
    <cellStyle name="Normal 59 34 10" xfId="31003"/>
    <cellStyle name="Normal 59 34 2" xfId="11200"/>
    <cellStyle name="Normal 59 34 3" xfId="14341"/>
    <cellStyle name="Normal 59 34 4" xfId="17436"/>
    <cellStyle name="Normal 59 34 5" xfId="20474"/>
    <cellStyle name="Normal 59 34 6" xfId="23455"/>
    <cellStyle name="Normal 59 34 7" xfId="25950"/>
    <cellStyle name="Normal 59 34 8" xfId="31267"/>
    <cellStyle name="Normal 59 34 9" xfId="32898"/>
    <cellStyle name="Normal 59 34_Tabla M" xfId="38135"/>
    <cellStyle name="Normal 59 35" xfId="6601"/>
    <cellStyle name="Normal 59 35 10" xfId="28783"/>
    <cellStyle name="Normal 59 35 2" xfId="11201"/>
    <cellStyle name="Normal 59 35 3" xfId="14342"/>
    <cellStyle name="Normal 59 35 4" xfId="17437"/>
    <cellStyle name="Normal 59 35 5" xfId="20475"/>
    <cellStyle name="Normal 59 35 6" xfId="23456"/>
    <cellStyle name="Normal 59 35 7" xfId="25951"/>
    <cellStyle name="Normal 59 35 8" xfId="30160"/>
    <cellStyle name="Normal 59 35 9" xfId="28482"/>
    <cellStyle name="Normal 59 35_Tabla M" xfId="38136"/>
    <cellStyle name="Normal 59 36" xfId="6602"/>
    <cellStyle name="Normal 59 36 10" xfId="24799"/>
    <cellStyle name="Normal 59 36 2" xfId="11202"/>
    <cellStyle name="Normal 59 36 3" xfId="14343"/>
    <cellStyle name="Normal 59 36 4" xfId="17438"/>
    <cellStyle name="Normal 59 36 5" xfId="20476"/>
    <cellStyle name="Normal 59 36 6" xfId="23457"/>
    <cellStyle name="Normal 59 36 7" xfId="25952"/>
    <cellStyle name="Normal 59 36 8" xfId="28995"/>
    <cellStyle name="Normal 59 36 9" xfId="27360"/>
    <cellStyle name="Normal 59 36_Tabla M" xfId="38137"/>
    <cellStyle name="Normal 59 37" xfId="6603"/>
    <cellStyle name="Normal 59 37 10" xfId="35606"/>
    <cellStyle name="Normal 59 37 2" xfId="11203"/>
    <cellStyle name="Normal 59 37 3" xfId="14344"/>
    <cellStyle name="Normal 59 37 4" xfId="17439"/>
    <cellStyle name="Normal 59 37 5" xfId="20477"/>
    <cellStyle name="Normal 59 37 6" xfId="23458"/>
    <cellStyle name="Normal 59 37 7" xfId="25953"/>
    <cellStyle name="Normal 59 37 8" xfId="27865"/>
    <cellStyle name="Normal 59 37 9" xfId="31950"/>
    <cellStyle name="Normal 59 37_Tabla M" xfId="38138"/>
    <cellStyle name="Normal 59 38" xfId="6604"/>
    <cellStyle name="Normal 59 38 10" xfId="35137"/>
    <cellStyle name="Normal 59 38 2" xfId="11204"/>
    <cellStyle name="Normal 59 38 3" xfId="14345"/>
    <cellStyle name="Normal 59 38 4" xfId="17440"/>
    <cellStyle name="Normal 59 38 5" xfId="20478"/>
    <cellStyle name="Normal 59 38 6" xfId="23459"/>
    <cellStyle name="Normal 59 38 7" xfId="25954"/>
    <cellStyle name="Normal 59 38 8" xfId="32221"/>
    <cellStyle name="Normal 59 38 9" xfId="33659"/>
    <cellStyle name="Normal 59 38_Tabla M" xfId="38139"/>
    <cellStyle name="Normal 59 39" xfId="6605"/>
    <cellStyle name="Normal 59 39 10" xfId="34685"/>
    <cellStyle name="Normal 59 39 2" xfId="11205"/>
    <cellStyle name="Normal 59 39 3" xfId="14346"/>
    <cellStyle name="Normal 59 39 4" xfId="17441"/>
    <cellStyle name="Normal 59 39 5" xfId="20479"/>
    <cellStyle name="Normal 59 39 6" xfId="23460"/>
    <cellStyle name="Normal 59 39 7" xfId="25955"/>
    <cellStyle name="Normal 59 39 8" xfId="31266"/>
    <cellStyle name="Normal 59 39 9" xfId="32897"/>
    <cellStyle name="Normal 59 39_Tabla M" xfId="38140"/>
    <cellStyle name="Normal 59 4" xfId="2187"/>
    <cellStyle name="Normal 59 4 10" xfId="34235"/>
    <cellStyle name="Normal 59 4 11" xfId="6606"/>
    <cellStyle name="Normal 59 4 2" xfId="11206"/>
    <cellStyle name="Normal 59 4 3" xfId="14347"/>
    <cellStyle name="Normal 59 4 4" xfId="17442"/>
    <cellStyle name="Normal 59 4 5" xfId="20480"/>
    <cellStyle name="Normal 59 4 6" xfId="23461"/>
    <cellStyle name="Normal 59 4 7" xfId="25956"/>
    <cellStyle name="Normal 59 4 8" xfId="30159"/>
    <cellStyle name="Normal 59 4 9" xfId="29621"/>
    <cellStyle name="Normal 59 4_Tabla M" xfId="38141"/>
    <cellStyle name="Normal 59 40" xfId="6607"/>
    <cellStyle name="Normal 59 40 10" xfId="29958"/>
    <cellStyle name="Normal 59 40 2" xfId="11207"/>
    <cellStyle name="Normal 59 40 3" xfId="14348"/>
    <cellStyle name="Normal 59 40 4" xfId="17443"/>
    <cellStyle name="Normal 59 40 5" xfId="20481"/>
    <cellStyle name="Normal 59 40 6" xfId="23462"/>
    <cellStyle name="Normal 59 40 7" xfId="25957"/>
    <cellStyle name="Normal 59 40 8" xfId="28994"/>
    <cellStyle name="Normal 59 40 9" xfId="24553"/>
    <cellStyle name="Normal 59 40_Tabla M" xfId="38142"/>
    <cellStyle name="Normal 59 41" xfId="6608"/>
    <cellStyle name="Normal 59 41 10" xfId="27472"/>
    <cellStyle name="Normal 59 41 2" xfId="11208"/>
    <cellStyle name="Normal 59 41 3" xfId="14349"/>
    <cellStyle name="Normal 59 41 4" xfId="17444"/>
    <cellStyle name="Normal 59 41 5" xfId="20482"/>
    <cellStyle name="Normal 59 41 6" xfId="23463"/>
    <cellStyle name="Normal 59 41 7" xfId="25958"/>
    <cellStyle name="Normal 59 41 8" xfId="27864"/>
    <cellStyle name="Normal 59 41 9" xfId="27559"/>
    <cellStyle name="Normal 59 41_Tabla M" xfId="38143"/>
    <cellStyle name="Normal 59 42" xfId="6609"/>
    <cellStyle name="Normal 59 42 10" xfId="27095"/>
    <cellStyle name="Normal 59 42 2" xfId="11209"/>
    <cellStyle name="Normal 59 42 3" xfId="14350"/>
    <cellStyle name="Normal 59 42 4" xfId="17445"/>
    <cellStyle name="Normal 59 42 5" xfId="20483"/>
    <cellStyle name="Normal 59 42 6" xfId="23464"/>
    <cellStyle name="Normal 59 42 7" xfId="25959"/>
    <cellStyle name="Normal 59 42 8" xfId="32220"/>
    <cellStyle name="Normal 59 42 9" xfId="33658"/>
    <cellStyle name="Normal 59 42_Tabla M" xfId="38144"/>
    <cellStyle name="Normal 59 43" xfId="6610"/>
    <cellStyle name="Normal 59 43 10" xfId="35697"/>
    <cellStyle name="Normal 59 43 2" xfId="11210"/>
    <cellStyle name="Normal 59 43 3" xfId="14351"/>
    <cellStyle name="Normal 59 43 4" xfId="17446"/>
    <cellStyle name="Normal 59 43 5" xfId="20484"/>
    <cellStyle name="Normal 59 43 6" xfId="23465"/>
    <cellStyle name="Normal 59 43 7" xfId="25960"/>
    <cellStyle name="Normal 59 43 8" xfId="31265"/>
    <cellStyle name="Normal 59 43 9" xfId="32896"/>
    <cellStyle name="Normal 59 43_Tabla M" xfId="38145"/>
    <cellStyle name="Normal 59 44" xfId="6611"/>
    <cellStyle name="Normal 59 44 10" xfId="35136"/>
    <cellStyle name="Normal 59 44 2" xfId="11211"/>
    <cellStyle name="Normal 59 44 3" xfId="14352"/>
    <cellStyle name="Normal 59 44 4" xfId="17447"/>
    <cellStyle name="Normal 59 44 5" xfId="20485"/>
    <cellStyle name="Normal 59 44 6" xfId="23466"/>
    <cellStyle name="Normal 59 44 7" xfId="25961"/>
    <cellStyle name="Normal 59 44 8" xfId="30158"/>
    <cellStyle name="Normal 59 44 9" xfId="30771"/>
    <cellStyle name="Normal 59 44_Tabla M" xfId="38146"/>
    <cellStyle name="Normal 59 45" xfId="6612"/>
    <cellStyle name="Normal 59 45 10" xfId="34684"/>
    <cellStyle name="Normal 59 45 2" xfId="11212"/>
    <cellStyle name="Normal 59 45 3" xfId="14353"/>
    <cellStyle name="Normal 59 45 4" xfId="17448"/>
    <cellStyle name="Normal 59 45 5" xfId="20486"/>
    <cellStyle name="Normal 59 45 6" xfId="23467"/>
    <cellStyle name="Normal 59 45 7" xfId="25962"/>
    <cellStyle name="Normal 59 45 8" xfId="28993"/>
    <cellStyle name="Normal 59 45 9" xfId="28508"/>
    <cellStyle name="Normal 59 45_Tabla M" xfId="38147"/>
    <cellStyle name="Normal 59 46" xfId="6613"/>
    <cellStyle name="Normal 59 46 10" xfId="34234"/>
    <cellStyle name="Normal 59 46 2" xfId="11213"/>
    <cellStyle name="Normal 59 46 3" xfId="14354"/>
    <cellStyle name="Normal 59 46 4" xfId="17449"/>
    <cellStyle name="Normal 59 46 5" xfId="20487"/>
    <cellStyle name="Normal 59 46 6" xfId="23468"/>
    <cellStyle name="Normal 59 46 7" xfId="25963"/>
    <cellStyle name="Normal 59 46 8" xfId="27863"/>
    <cellStyle name="Normal 59 46 9" xfId="28691"/>
    <cellStyle name="Normal 59 46_Tabla M" xfId="38148"/>
    <cellStyle name="Normal 59 47" xfId="6614"/>
    <cellStyle name="Normal 59 47 10" xfId="27635"/>
    <cellStyle name="Normal 59 47 2" xfId="11214"/>
    <cellStyle name="Normal 59 47 3" xfId="14355"/>
    <cellStyle name="Normal 59 47 4" xfId="17450"/>
    <cellStyle name="Normal 59 47 5" xfId="20488"/>
    <cellStyle name="Normal 59 47 6" xfId="23469"/>
    <cellStyle name="Normal 59 47 7" xfId="25964"/>
    <cellStyle name="Normal 59 47 8" xfId="32219"/>
    <cellStyle name="Normal 59 47 9" xfId="33657"/>
    <cellStyle name="Normal 59 47_Tabla M" xfId="38149"/>
    <cellStyle name="Normal 59 48" xfId="6615"/>
    <cellStyle name="Normal 59 48 10" xfId="27426"/>
    <cellStyle name="Normal 59 48 2" xfId="11215"/>
    <cellStyle name="Normal 59 48 3" xfId="14356"/>
    <cellStyle name="Normal 59 48 4" xfId="17451"/>
    <cellStyle name="Normal 59 48 5" xfId="20489"/>
    <cellStyle name="Normal 59 48 6" xfId="23470"/>
    <cellStyle name="Normal 59 48 7" xfId="25965"/>
    <cellStyle name="Normal 59 48 8" xfId="31264"/>
    <cellStyle name="Normal 59 48 9" xfId="32895"/>
    <cellStyle name="Normal 59 48_Tabla M" xfId="38150"/>
    <cellStyle name="Normal 59 49" xfId="6616"/>
    <cellStyle name="Normal 59 49 10" xfId="31026"/>
    <cellStyle name="Normal 59 49 2" xfId="11216"/>
    <cellStyle name="Normal 59 49 3" xfId="14357"/>
    <cellStyle name="Normal 59 49 4" xfId="17452"/>
    <cellStyle name="Normal 59 49 5" xfId="20490"/>
    <cellStyle name="Normal 59 49 6" xfId="23471"/>
    <cellStyle name="Normal 59 49 7" xfId="25966"/>
    <cellStyle name="Normal 59 49 8" xfId="30157"/>
    <cellStyle name="Normal 59 49 9" xfId="27048"/>
    <cellStyle name="Normal 59 49_Tabla M" xfId="38151"/>
    <cellStyle name="Normal 59 5" xfId="2283"/>
    <cellStyle name="Normal 59 5 10" xfId="35792"/>
    <cellStyle name="Normal 59 5 11" xfId="6617"/>
    <cellStyle name="Normal 59 5 2" xfId="11217"/>
    <cellStyle name="Normal 59 5 3" xfId="14358"/>
    <cellStyle name="Normal 59 5 4" xfId="17453"/>
    <cellStyle name="Normal 59 5 5" xfId="20491"/>
    <cellStyle name="Normal 59 5 6" xfId="23472"/>
    <cellStyle name="Normal 59 5 7" xfId="25967"/>
    <cellStyle name="Normal 59 5 8" xfId="28992"/>
    <cellStyle name="Normal 59 5 9" xfId="29651"/>
    <cellStyle name="Normal 59 5_Tabla M" xfId="38152"/>
    <cellStyle name="Normal 59 50" xfId="6618"/>
    <cellStyle name="Normal 59 50 10" xfId="35135"/>
    <cellStyle name="Normal 59 50 2" xfId="11218"/>
    <cellStyle name="Normal 59 50 3" xfId="14359"/>
    <cellStyle name="Normal 59 50 4" xfId="17454"/>
    <cellStyle name="Normal 59 50 5" xfId="20492"/>
    <cellStyle name="Normal 59 50 6" xfId="23473"/>
    <cellStyle name="Normal 59 50 7" xfId="25968"/>
    <cellStyle name="Normal 59 50 8" xfId="27862"/>
    <cellStyle name="Normal 59 50 9" xfId="29852"/>
    <cellStyle name="Normal 59 50_Tabla M" xfId="38153"/>
    <cellStyle name="Normal 59 51" xfId="6619"/>
    <cellStyle name="Normal 59 51 10" xfId="34683"/>
    <cellStyle name="Normal 59 51 2" xfId="11219"/>
    <cellStyle name="Normal 59 51 3" xfId="14360"/>
    <cellStyle name="Normal 59 51 4" xfId="17455"/>
    <cellStyle name="Normal 59 51 5" xfId="20493"/>
    <cellStyle name="Normal 59 51 6" xfId="23474"/>
    <cellStyle name="Normal 59 51 7" xfId="25969"/>
    <cellStyle name="Normal 59 51 8" xfId="32218"/>
    <cellStyle name="Normal 59 51 9" xfId="33656"/>
    <cellStyle name="Normal 59 51_Tabla M" xfId="38154"/>
    <cellStyle name="Normal 59 52" xfId="39039"/>
    <cellStyle name="Normal 59 6" xfId="6620"/>
    <cellStyle name="Normal 59 6 10" xfId="34233"/>
    <cellStyle name="Normal 59 6 2" xfId="11220"/>
    <cellStyle name="Normal 59 6 3" xfId="14361"/>
    <cellStyle name="Normal 59 6 4" xfId="17456"/>
    <cellStyle name="Normal 59 6 5" xfId="20494"/>
    <cellStyle name="Normal 59 6 6" xfId="23475"/>
    <cellStyle name="Normal 59 6 7" xfId="25970"/>
    <cellStyle name="Normal 59 6 8" xfId="31263"/>
    <cellStyle name="Normal 59 6 9" xfId="32894"/>
    <cellStyle name="Normal 59 6_Tabla M" xfId="38155"/>
    <cellStyle name="Normal 59 7" xfId="6621"/>
    <cellStyle name="Normal 59 7 10" xfId="24870"/>
    <cellStyle name="Normal 59 7 2" xfId="11221"/>
    <cellStyle name="Normal 59 7 3" xfId="14362"/>
    <cellStyle name="Normal 59 7 4" xfId="17457"/>
    <cellStyle name="Normal 59 7 5" xfId="20495"/>
    <cellStyle name="Normal 59 7 6" xfId="23476"/>
    <cellStyle name="Normal 59 7 7" xfId="25971"/>
    <cellStyle name="Normal 59 7 8" xfId="30156"/>
    <cellStyle name="Normal 59 7 9" xfId="27332"/>
    <cellStyle name="Normal 59 7_Tabla M" xfId="38156"/>
    <cellStyle name="Normal 59 8" xfId="6622"/>
    <cellStyle name="Normal 59 8 10" xfId="22379"/>
    <cellStyle name="Normal 59 8 2" xfId="11222"/>
    <cellStyle name="Normal 59 8 3" xfId="14363"/>
    <cellStyle name="Normal 59 8 4" xfId="17458"/>
    <cellStyle name="Normal 59 8 5" xfId="20496"/>
    <cellStyle name="Normal 59 8 6" xfId="23477"/>
    <cellStyle name="Normal 59 8 7" xfId="25972"/>
    <cellStyle name="Normal 59 8 8" xfId="28991"/>
    <cellStyle name="Normal 59 8 9" xfId="30802"/>
    <cellStyle name="Normal 59 8_Tabla M" xfId="38157"/>
    <cellStyle name="Normal 59 9" xfId="6623"/>
    <cellStyle name="Normal 59 9 10" xfId="33460"/>
    <cellStyle name="Normal 59 9 2" xfId="11223"/>
    <cellStyle name="Normal 59 9 3" xfId="14364"/>
    <cellStyle name="Normal 59 9 4" xfId="17459"/>
    <cellStyle name="Normal 59 9 5" xfId="20497"/>
    <cellStyle name="Normal 59 9 6" xfId="23478"/>
    <cellStyle name="Normal 59 9 7" xfId="25973"/>
    <cellStyle name="Normal 59 9 8" xfId="27861"/>
    <cellStyle name="Normal 59 9 9" xfId="30964"/>
    <cellStyle name="Normal 59 9_Tabla M" xfId="38158"/>
    <cellStyle name="Normal 6" xfId="62"/>
    <cellStyle name="Normal 6 2" xfId="95"/>
    <cellStyle name="Normal 6 2 2" xfId="38159"/>
    <cellStyle name="Normal 6 3" xfId="1656"/>
    <cellStyle name="Normal 60" xfId="1657"/>
    <cellStyle name="Normal 60 10" xfId="6624"/>
    <cellStyle name="Normal 60 10 10" xfId="35884"/>
    <cellStyle name="Normal 60 10 2" xfId="11224"/>
    <cellStyle name="Normal 60 10 3" xfId="14365"/>
    <cellStyle name="Normal 60 10 4" xfId="17460"/>
    <cellStyle name="Normal 60 10 5" xfId="20498"/>
    <cellStyle name="Normal 60 10 6" xfId="23479"/>
    <cellStyle name="Normal 60 10 7" xfId="25974"/>
    <cellStyle name="Normal 60 10 8" xfId="32217"/>
    <cellStyle name="Normal 60 10 9" xfId="33655"/>
    <cellStyle name="Normal 60 10_Tabla M" xfId="38160"/>
    <cellStyle name="Normal 60 11" xfId="6625"/>
    <cellStyle name="Normal 60 11 10" xfId="35134"/>
    <cellStyle name="Normal 60 11 2" xfId="11225"/>
    <cellStyle name="Normal 60 11 3" xfId="14366"/>
    <cellStyle name="Normal 60 11 4" xfId="17461"/>
    <cellStyle name="Normal 60 11 5" xfId="20499"/>
    <cellStyle name="Normal 60 11 6" xfId="23480"/>
    <cellStyle name="Normal 60 11 7" xfId="25975"/>
    <cellStyle name="Normal 60 11 8" xfId="31262"/>
    <cellStyle name="Normal 60 11 9" xfId="32893"/>
    <cellStyle name="Normal 60 11_Tabla M" xfId="38161"/>
    <cellStyle name="Normal 60 12" xfId="6626"/>
    <cellStyle name="Normal 60 12 10" xfId="34682"/>
    <cellStyle name="Normal 60 12 2" xfId="11226"/>
    <cellStyle name="Normal 60 12 3" xfId="14367"/>
    <cellStyle name="Normal 60 12 4" xfId="17462"/>
    <cellStyle name="Normal 60 12 5" xfId="20500"/>
    <cellStyle name="Normal 60 12 6" xfId="23481"/>
    <cellStyle name="Normal 60 12 7" xfId="25976"/>
    <cellStyle name="Normal 60 12 8" xfId="30155"/>
    <cellStyle name="Normal 60 12 9" xfId="28481"/>
    <cellStyle name="Normal 60 12_Tabla M" xfId="38162"/>
    <cellStyle name="Normal 60 13" xfId="6627"/>
    <cellStyle name="Normal 60 13 10" xfId="34232"/>
    <cellStyle name="Normal 60 13 2" xfId="11227"/>
    <cellStyle name="Normal 60 13 3" xfId="14368"/>
    <cellStyle name="Normal 60 13 4" xfId="17463"/>
    <cellStyle name="Normal 60 13 5" xfId="20501"/>
    <cellStyle name="Normal 60 13 6" xfId="23482"/>
    <cellStyle name="Normal 60 13 7" xfId="25977"/>
    <cellStyle name="Normal 60 13 8" xfId="28990"/>
    <cellStyle name="Normal 60 13 9" xfId="24554"/>
    <cellStyle name="Normal 60 13_Tabla M" xfId="38163"/>
    <cellStyle name="Normal 60 14" xfId="6628"/>
    <cellStyle name="Normal 60 14 10" xfId="27232"/>
    <cellStyle name="Normal 60 14 2" xfId="11228"/>
    <cellStyle name="Normal 60 14 3" xfId="14369"/>
    <cellStyle name="Normal 60 14 4" xfId="17464"/>
    <cellStyle name="Normal 60 14 5" xfId="20502"/>
    <cellStyle name="Normal 60 14 6" xfId="23483"/>
    <cellStyle name="Normal 60 14 7" xfId="25978"/>
    <cellStyle name="Normal 60 14 8" xfId="27860"/>
    <cellStyle name="Normal 60 14 9" xfId="31951"/>
    <cellStyle name="Normal 60 14_Tabla M" xfId="38164"/>
    <cellStyle name="Normal 60 15" xfId="6629"/>
    <cellStyle name="Normal 60 15 10" xfId="33380"/>
    <cellStyle name="Normal 60 15 2" xfId="11229"/>
    <cellStyle name="Normal 60 15 3" xfId="14370"/>
    <cellStyle name="Normal 60 15 4" xfId="17465"/>
    <cellStyle name="Normal 60 15 5" xfId="20503"/>
    <cellStyle name="Normal 60 15 6" xfId="23484"/>
    <cellStyle name="Normal 60 15 7" xfId="25979"/>
    <cellStyle name="Normal 60 15 8" xfId="32216"/>
    <cellStyle name="Normal 60 15 9" xfId="33654"/>
    <cellStyle name="Normal 60 15_Tabla M" xfId="38165"/>
    <cellStyle name="Normal 60 16" xfId="6630"/>
    <cellStyle name="Normal 60 16 10" xfId="31037"/>
    <cellStyle name="Normal 60 16 2" xfId="11230"/>
    <cellStyle name="Normal 60 16 3" xfId="14371"/>
    <cellStyle name="Normal 60 16 4" xfId="17466"/>
    <cellStyle name="Normal 60 16 5" xfId="20504"/>
    <cellStyle name="Normal 60 16 6" xfId="23485"/>
    <cellStyle name="Normal 60 16 7" xfId="25980"/>
    <cellStyle name="Normal 60 16 8" xfId="31261"/>
    <cellStyle name="Normal 60 16 9" xfId="32892"/>
    <cellStyle name="Normal 60 16_Tabla M" xfId="38166"/>
    <cellStyle name="Normal 60 17" xfId="6631"/>
    <cellStyle name="Normal 60 17 10" xfId="35521"/>
    <cellStyle name="Normal 60 17 2" xfId="11231"/>
    <cellStyle name="Normal 60 17 3" xfId="14372"/>
    <cellStyle name="Normal 60 17 4" xfId="17467"/>
    <cellStyle name="Normal 60 17 5" xfId="20505"/>
    <cellStyle name="Normal 60 17 6" xfId="23486"/>
    <cellStyle name="Normal 60 17 7" xfId="25981"/>
    <cellStyle name="Normal 60 17 8" xfId="30154"/>
    <cellStyle name="Normal 60 17 9" xfId="29620"/>
    <cellStyle name="Normal 60 17_Tabla M" xfId="38167"/>
    <cellStyle name="Normal 60 18" xfId="6632"/>
    <cellStyle name="Normal 60 18 10" xfId="35133"/>
    <cellStyle name="Normal 60 18 2" xfId="11232"/>
    <cellStyle name="Normal 60 18 3" xfId="14373"/>
    <cellStyle name="Normal 60 18 4" xfId="17468"/>
    <cellStyle name="Normal 60 18 5" xfId="20506"/>
    <cellStyle name="Normal 60 18 6" xfId="23487"/>
    <cellStyle name="Normal 60 18 7" xfId="25982"/>
    <cellStyle name="Normal 60 18 8" xfId="28989"/>
    <cellStyle name="Normal 60 18 9" xfId="24555"/>
    <cellStyle name="Normal 60 18_Tabla M" xfId="38168"/>
    <cellStyle name="Normal 60 19" xfId="6633"/>
    <cellStyle name="Normal 60 19 10" xfId="34681"/>
    <cellStyle name="Normal 60 19 2" xfId="11233"/>
    <cellStyle name="Normal 60 19 3" xfId="14374"/>
    <cellStyle name="Normal 60 19 4" xfId="17469"/>
    <cellStyle name="Normal 60 19 5" xfId="20507"/>
    <cellStyle name="Normal 60 19 6" xfId="23488"/>
    <cellStyle name="Normal 60 19 7" xfId="25983"/>
    <cellStyle name="Normal 60 19 8" xfId="27859"/>
    <cellStyle name="Normal 60 19 9" xfId="27560"/>
    <cellStyle name="Normal 60 19_Tabla M" xfId="38169"/>
    <cellStyle name="Normal 60 2" xfId="2109"/>
    <cellStyle name="Normal 60 2 10" xfId="34231"/>
    <cellStyle name="Normal 60 2 11" xfId="6634"/>
    <cellStyle name="Normal 60 2 2" xfId="2219"/>
    <cellStyle name="Normal 60 2 2 2" xfId="11234"/>
    <cellStyle name="Normal 60 2 3" xfId="2315"/>
    <cellStyle name="Normal 60 2 3 2" xfId="14375"/>
    <cellStyle name="Normal 60 2 4" xfId="17470"/>
    <cellStyle name="Normal 60 2 5" xfId="20508"/>
    <cellStyle name="Normal 60 2 6" xfId="23489"/>
    <cellStyle name="Normal 60 2 7" xfId="25984"/>
    <cellStyle name="Normal 60 2 8" xfId="32215"/>
    <cellStyle name="Normal 60 2 9" xfId="33653"/>
    <cellStyle name="Normal 60 2_Tabla M" xfId="38170"/>
    <cellStyle name="Normal 60 20" xfId="6635"/>
    <cellStyle name="Normal 60 20 10" xfId="26908"/>
    <cellStyle name="Normal 60 20 2" xfId="11235"/>
    <cellStyle name="Normal 60 20 3" xfId="14376"/>
    <cellStyle name="Normal 60 20 4" xfId="17471"/>
    <cellStyle name="Normal 60 20 5" xfId="20509"/>
    <cellStyle name="Normal 60 20 6" xfId="23490"/>
    <cellStyle name="Normal 60 20 7" xfId="25985"/>
    <cellStyle name="Normal 60 20 8" xfId="31260"/>
    <cellStyle name="Normal 60 20 9" xfId="32891"/>
    <cellStyle name="Normal 60 20_Tabla M" xfId="38171"/>
    <cellStyle name="Normal 60 21" xfId="6636"/>
    <cellStyle name="Normal 60 21 10" xfId="27645"/>
    <cellStyle name="Normal 60 21 2" xfId="11236"/>
    <cellStyle name="Normal 60 21 3" xfId="14377"/>
    <cellStyle name="Normal 60 21 4" xfId="17472"/>
    <cellStyle name="Normal 60 21 5" xfId="20510"/>
    <cellStyle name="Normal 60 21 6" xfId="23491"/>
    <cellStyle name="Normal 60 21 7" xfId="25986"/>
    <cellStyle name="Normal 60 21 8" xfId="30153"/>
    <cellStyle name="Normal 60 21 9" xfId="30770"/>
    <cellStyle name="Normal 60 21_Tabla M" xfId="38172"/>
    <cellStyle name="Normal 60 22" xfId="6637"/>
    <cellStyle name="Normal 60 22 10" xfId="24798"/>
    <cellStyle name="Normal 60 22 2" xfId="11237"/>
    <cellStyle name="Normal 60 22 3" xfId="14378"/>
    <cellStyle name="Normal 60 22 4" xfId="17473"/>
    <cellStyle name="Normal 60 22 5" xfId="20511"/>
    <cellStyle name="Normal 60 22 6" xfId="23492"/>
    <cellStyle name="Normal 60 22 7" xfId="25987"/>
    <cellStyle name="Normal 60 22 8" xfId="28988"/>
    <cellStyle name="Normal 60 22 9" xfId="24556"/>
    <cellStyle name="Normal 60 22_Tabla M" xfId="38173"/>
    <cellStyle name="Normal 60 23" xfId="6638"/>
    <cellStyle name="Normal 60 23 10" xfId="35607"/>
    <cellStyle name="Normal 60 23 2" xfId="11238"/>
    <cellStyle name="Normal 60 23 3" xfId="14379"/>
    <cellStyle name="Normal 60 23 4" xfId="17474"/>
    <cellStyle name="Normal 60 23 5" xfId="20512"/>
    <cellStyle name="Normal 60 23 6" xfId="23493"/>
    <cellStyle name="Normal 60 23 7" xfId="25988"/>
    <cellStyle name="Normal 60 23 8" xfId="27858"/>
    <cellStyle name="Normal 60 23 9" xfId="28692"/>
    <cellStyle name="Normal 60 23_Tabla M" xfId="38174"/>
    <cellStyle name="Normal 60 24" xfId="6639"/>
    <cellStyle name="Normal 60 24 10" xfId="35132"/>
    <cellStyle name="Normal 60 24 2" xfId="11239"/>
    <cellStyle name="Normal 60 24 3" xfId="14380"/>
    <cellStyle name="Normal 60 24 4" xfId="17475"/>
    <cellStyle name="Normal 60 24 5" xfId="20513"/>
    <cellStyle name="Normal 60 24 6" xfId="23494"/>
    <cellStyle name="Normal 60 24 7" xfId="25989"/>
    <cellStyle name="Normal 60 24 8" xfId="32214"/>
    <cellStyle name="Normal 60 24 9" xfId="33652"/>
    <cellStyle name="Normal 60 24_Tabla M" xfId="38175"/>
    <cellStyle name="Normal 60 25" xfId="6640"/>
    <cellStyle name="Normal 60 25 10" xfId="34680"/>
    <cellStyle name="Normal 60 25 2" xfId="11240"/>
    <cellStyle name="Normal 60 25 3" xfId="14381"/>
    <cellStyle name="Normal 60 25 4" xfId="17476"/>
    <cellStyle name="Normal 60 25 5" xfId="20514"/>
    <cellStyle name="Normal 60 25 6" xfId="23495"/>
    <cellStyle name="Normal 60 25 7" xfId="25990"/>
    <cellStyle name="Normal 60 25 8" xfId="31259"/>
    <cellStyle name="Normal 60 25 9" xfId="32890"/>
    <cellStyle name="Normal 60 25_Tabla M" xfId="38176"/>
    <cellStyle name="Normal 60 26" xfId="6641"/>
    <cellStyle name="Normal 60 26 10" xfId="34230"/>
    <cellStyle name="Normal 60 26 2" xfId="11241"/>
    <cellStyle name="Normal 60 26 3" xfId="14382"/>
    <cellStyle name="Normal 60 26 4" xfId="17477"/>
    <cellStyle name="Normal 60 26 5" xfId="20515"/>
    <cellStyle name="Normal 60 26 6" xfId="23496"/>
    <cellStyle name="Normal 60 26 7" xfId="25991"/>
    <cellStyle name="Normal 60 26 8" xfId="30152"/>
    <cellStyle name="Normal 60 26 9" xfId="27049"/>
    <cellStyle name="Normal 60 26_Tabla M" xfId="38177"/>
    <cellStyle name="Normal 60 27" xfId="6642"/>
    <cellStyle name="Normal 60 27 10" xfId="28796"/>
    <cellStyle name="Normal 60 27 2" xfId="11242"/>
    <cellStyle name="Normal 60 27 3" xfId="14383"/>
    <cellStyle name="Normal 60 27 4" xfId="17478"/>
    <cellStyle name="Normal 60 27 5" xfId="20516"/>
    <cellStyle name="Normal 60 27 6" xfId="23497"/>
    <cellStyle name="Normal 60 27 7" xfId="25992"/>
    <cellStyle name="Normal 60 27 8" xfId="28987"/>
    <cellStyle name="Normal 60 27 9" xfId="24557"/>
    <cellStyle name="Normal 60 27_Tabla M" xfId="38178"/>
    <cellStyle name="Normal 60 28" xfId="6643"/>
    <cellStyle name="Normal 60 28 10" xfId="26962"/>
    <cellStyle name="Normal 60 28 2" xfId="11243"/>
    <cellStyle name="Normal 60 28 3" xfId="14384"/>
    <cellStyle name="Normal 60 28 4" xfId="17479"/>
    <cellStyle name="Normal 60 28 5" xfId="20517"/>
    <cellStyle name="Normal 60 28 6" xfId="23498"/>
    <cellStyle name="Normal 60 28 7" xfId="25993"/>
    <cellStyle name="Normal 60 28 8" xfId="27857"/>
    <cellStyle name="Normal 60 28 9" xfId="29853"/>
    <cellStyle name="Normal 60 28_Tabla M" xfId="38179"/>
    <cellStyle name="Normal 60 29" xfId="6644"/>
    <cellStyle name="Normal 60 29 10" xfId="27148"/>
    <cellStyle name="Normal 60 29 2" xfId="11244"/>
    <cellStyle name="Normal 60 29 3" xfId="14385"/>
    <cellStyle name="Normal 60 29 4" xfId="17480"/>
    <cellStyle name="Normal 60 29 5" xfId="20518"/>
    <cellStyle name="Normal 60 29 6" xfId="23499"/>
    <cellStyle name="Normal 60 29 7" xfId="25994"/>
    <cellStyle name="Normal 60 29 8" xfId="32213"/>
    <cellStyle name="Normal 60 29 9" xfId="33651"/>
    <cellStyle name="Normal 60 29_Tabla M" xfId="38180"/>
    <cellStyle name="Normal 60 3" xfId="2150"/>
    <cellStyle name="Normal 60 3 10" xfId="35698"/>
    <cellStyle name="Normal 60 3 11" xfId="6645"/>
    <cellStyle name="Normal 60 3 2" xfId="2250"/>
    <cellStyle name="Normal 60 3 2 2" xfId="11245"/>
    <cellStyle name="Normal 60 3 3" xfId="2346"/>
    <cellStyle name="Normal 60 3 3 2" xfId="14386"/>
    <cellStyle name="Normal 60 3 4" xfId="17481"/>
    <cellStyle name="Normal 60 3 5" xfId="20519"/>
    <cellStyle name="Normal 60 3 6" xfId="23500"/>
    <cellStyle name="Normal 60 3 7" xfId="25995"/>
    <cellStyle name="Normal 60 3 8" xfId="31258"/>
    <cellStyle name="Normal 60 3 9" xfId="32889"/>
    <cellStyle name="Normal 60 3_Tabla M" xfId="38181"/>
    <cellStyle name="Normal 60 30" xfId="6646"/>
    <cellStyle name="Normal 60 30 10" xfId="35131"/>
    <cellStyle name="Normal 60 30 2" xfId="11246"/>
    <cellStyle name="Normal 60 30 3" xfId="14387"/>
    <cellStyle name="Normal 60 30 4" xfId="17482"/>
    <cellStyle name="Normal 60 30 5" xfId="20520"/>
    <cellStyle name="Normal 60 30 6" xfId="23501"/>
    <cellStyle name="Normal 60 30 7" xfId="25996"/>
    <cellStyle name="Normal 60 30 8" xfId="30151"/>
    <cellStyle name="Normal 60 30 9" xfId="27331"/>
    <cellStyle name="Normal 60 30_Tabla M" xfId="38182"/>
    <cellStyle name="Normal 60 31" xfId="6647"/>
    <cellStyle name="Normal 60 31 10" xfId="34679"/>
    <cellStyle name="Normal 60 31 2" xfId="11247"/>
    <cellStyle name="Normal 60 31 3" xfId="14388"/>
    <cellStyle name="Normal 60 31 4" xfId="17483"/>
    <cellStyle name="Normal 60 31 5" xfId="20521"/>
    <cellStyle name="Normal 60 31 6" xfId="23502"/>
    <cellStyle name="Normal 60 31 7" xfId="25997"/>
    <cellStyle name="Normal 60 31 8" xfId="28986"/>
    <cellStyle name="Normal 60 31 9" xfId="27254"/>
    <cellStyle name="Normal 60 31_Tabla M" xfId="38183"/>
    <cellStyle name="Normal 60 32" xfId="6648"/>
    <cellStyle name="Normal 60 32 10" xfId="34229"/>
    <cellStyle name="Normal 60 32 2" xfId="11248"/>
    <cellStyle name="Normal 60 32 3" xfId="14389"/>
    <cellStyle name="Normal 60 32 4" xfId="17484"/>
    <cellStyle name="Normal 60 32 5" xfId="20522"/>
    <cellStyle name="Normal 60 32 6" xfId="23503"/>
    <cellStyle name="Normal 60 32 7" xfId="25998"/>
    <cellStyle name="Normal 60 32 8" xfId="27856"/>
    <cellStyle name="Normal 60 32 9" xfId="30965"/>
    <cellStyle name="Normal 60 32_Tabla M" xfId="38184"/>
    <cellStyle name="Normal 60 33" xfId="6649"/>
    <cellStyle name="Normal 60 33 10" xfId="29930"/>
    <cellStyle name="Normal 60 33 2" xfId="11249"/>
    <cellStyle name="Normal 60 33 3" xfId="14390"/>
    <cellStyle name="Normal 60 33 4" xfId="17485"/>
    <cellStyle name="Normal 60 33 5" xfId="20523"/>
    <cellStyle name="Normal 60 33 6" xfId="23504"/>
    <cellStyle name="Normal 60 33 7" xfId="25999"/>
    <cellStyle name="Normal 60 33 8" xfId="32212"/>
    <cellStyle name="Normal 60 33 9" xfId="33650"/>
    <cellStyle name="Normal 60 33_Tabla M" xfId="38185"/>
    <cellStyle name="Normal 60 34" xfId="6650"/>
    <cellStyle name="Normal 60 34 10" xfId="26978"/>
    <cellStyle name="Normal 60 34 2" xfId="11250"/>
    <cellStyle name="Normal 60 34 3" xfId="14391"/>
    <cellStyle name="Normal 60 34 4" xfId="17486"/>
    <cellStyle name="Normal 60 34 5" xfId="20524"/>
    <cellStyle name="Normal 60 34 6" xfId="23505"/>
    <cellStyle name="Normal 60 34 7" xfId="26000"/>
    <cellStyle name="Normal 60 34 8" xfId="31257"/>
    <cellStyle name="Normal 60 34 9" xfId="32888"/>
    <cellStyle name="Normal 60 34_Tabla M" xfId="38186"/>
    <cellStyle name="Normal 60 35" xfId="6651"/>
    <cellStyle name="Normal 60 35 10" xfId="29908"/>
    <cellStyle name="Normal 60 35 2" xfId="11251"/>
    <cellStyle name="Normal 60 35 3" xfId="14392"/>
    <cellStyle name="Normal 60 35 4" xfId="17487"/>
    <cellStyle name="Normal 60 35 5" xfId="20525"/>
    <cellStyle name="Normal 60 35 6" xfId="23506"/>
    <cellStyle name="Normal 60 35 7" xfId="26001"/>
    <cellStyle name="Normal 60 35 8" xfId="30150"/>
    <cellStyle name="Normal 60 35 9" xfId="28480"/>
    <cellStyle name="Normal 60 35_Tabla M" xfId="38187"/>
    <cellStyle name="Normal 60 36" xfId="6652"/>
    <cellStyle name="Normal 60 36 10" xfId="35793"/>
    <cellStyle name="Normal 60 36 2" xfId="11252"/>
    <cellStyle name="Normal 60 36 3" xfId="14393"/>
    <cellStyle name="Normal 60 36 4" xfId="17488"/>
    <cellStyle name="Normal 60 36 5" xfId="20526"/>
    <cellStyle name="Normal 60 36 6" xfId="23507"/>
    <cellStyle name="Normal 60 36 7" xfId="26002"/>
    <cellStyle name="Normal 60 36 8" xfId="28985"/>
    <cellStyle name="Normal 60 36 9" xfId="28411"/>
    <cellStyle name="Normal 60 36_Tabla M" xfId="38188"/>
    <cellStyle name="Normal 60 37" xfId="6653"/>
    <cellStyle name="Normal 60 37 10" xfId="35130"/>
    <cellStyle name="Normal 60 37 2" xfId="11253"/>
    <cellStyle name="Normal 60 37 3" xfId="14394"/>
    <cellStyle name="Normal 60 37 4" xfId="17489"/>
    <cellStyle name="Normal 60 37 5" xfId="20527"/>
    <cellStyle name="Normal 60 37 6" xfId="23508"/>
    <cellStyle name="Normal 60 37 7" xfId="26003"/>
    <cellStyle name="Normal 60 37 8" xfId="27855"/>
    <cellStyle name="Normal 60 37 9" xfId="31952"/>
    <cellStyle name="Normal 60 37_Tabla M" xfId="38189"/>
    <cellStyle name="Normal 60 38" xfId="6654"/>
    <cellStyle name="Normal 60 38 10" xfId="34678"/>
    <cellStyle name="Normal 60 38 2" xfId="11254"/>
    <cellStyle name="Normal 60 38 3" xfId="14395"/>
    <cellStyle name="Normal 60 38 4" xfId="17490"/>
    <cellStyle name="Normal 60 38 5" xfId="20528"/>
    <cellStyle name="Normal 60 38 6" xfId="23509"/>
    <cellStyle name="Normal 60 38 7" xfId="26004"/>
    <cellStyle name="Normal 60 38 8" xfId="32211"/>
    <cellStyle name="Normal 60 38 9" xfId="33649"/>
    <cellStyle name="Normal 60 38_Tabla M" xfId="38190"/>
    <cellStyle name="Normal 60 39" xfId="6655"/>
    <cellStyle name="Normal 60 39 10" xfId="34228"/>
    <cellStyle name="Normal 60 39 2" xfId="11255"/>
    <cellStyle name="Normal 60 39 3" xfId="14396"/>
    <cellStyle name="Normal 60 39 4" xfId="17491"/>
    <cellStyle name="Normal 60 39 5" xfId="20529"/>
    <cellStyle name="Normal 60 39 6" xfId="23510"/>
    <cellStyle name="Normal 60 39 7" xfId="26005"/>
    <cellStyle name="Normal 60 39 8" xfId="31256"/>
    <cellStyle name="Normal 60 39 9" xfId="32887"/>
    <cellStyle name="Normal 60 39_Tabla M" xfId="38191"/>
    <cellStyle name="Normal 60 4" xfId="2188"/>
    <cellStyle name="Normal 60 4 10" xfId="29683"/>
    <cellStyle name="Normal 60 4 11" xfId="6656"/>
    <cellStyle name="Normal 60 4 2" xfId="11256"/>
    <cellStyle name="Normal 60 4 3" xfId="14397"/>
    <cellStyle name="Normal 60 4 4" xfId="17492"/>
    <cellStyle name="Normal 60 4 5" xfId="20530"/>
    <cellStyle name="Normal 60 4 6" xfId="23511"/>
    <cellStyle name="Normal 60 4 7" xfId="26006"/>
    <cellStyle name="Normal 60 4 8" xfId="30149"/>
    <cellStyle name="Normal 60 4 9" xfId="29619"/>
    <cellStyle name="Normal 60 4_Tabla M" xfId="38192"/>
    <cellStyle name="Normal 60 40" xfId="6657"/>
    <cellStyle name="Normal 60 40 10" xfId="22380"/>
    <cellStyle name="Normal 60 40 2" xfId="11257"/>
    <cellStyle name="Normal 60 40 3" xfId="14398"/>
    <cellStyle name="Normal 60 40 4" xfId="17493"/>
    <cellStyle name="Normal 60 40 5" xfId="20531"/>
    <cellStyle name="Normal 60 40 6" xfId="23512"/>
    <cellStyle name="Normal 60 40 7" xfId="26007"/>
    <cellStyle name="Normal 60 40 8" xfId="28984"/>
    <cellStyle name="Normal 60 40 9" xfId="29549"/>
    <cellStyle name="Normal 60 40_Tabla M" xfId="38193"/>
    <cellStyle name="Normal 60 41" xfId="6658"/>
    <cellStyle name="Normal 60 41 10" xfId="33461"/>
    <cellStyle name="Normal 60 41 2" xfId="11258"/>
    <cellStyle name="Normal 60 41 3" xfId="14399"/>
    <cellStyle name="Normal 60 41 4" xfId="17494"/>
    <cellStyle name="Normal 60 41 5" xfId="20532"/>
    <cellStyle name="Normal 60 41 6" xfId="23513"/>
    <cellStyle name="Normal 60 41 7" xfId="26008"/>
    <cellStyle name="Normal 60 41 8" xfId="27854"/>
    <cellStyle name="Normal 60 41 9" xfId="27561"/>
    <cellStyle name="Normal 60 41_Tabla M" xfId="38194"/>
    <cellStyle name="Normal 60 42" xfId="6659"/>
    <cellStyle name="Normal 60 42 10" xfId="35885"/>
    <cellStyle name="Normal 60 42 2" xfId="11259"/>
    <cellStyle name="Normal 60 42 3" xfId="14400"/>
    <cellStyle name="Normal 60 42 4" xfId="17495"/>
    <cellStyle name="Normal 60 42 5" xfId="20533"/>
    <cellStyle name="Normal 60 42 6" xfId="23514"/>
    <cellStyle name="Normal 60 42 7" xfId="26009"/>
    <cellStyle name="Normal 60 42 8" xfId="32210"/>
    <cellStyle name="Normal 60 42 9" xfId="33648"/>
    <cellStyle name="Normal 60 42_Tabla M" xfId="38195"/>
    <cellStyle name="Normal 60 43" xfId="6660"/>
    <cellStyle name="Normal 60 43 10" xfId="35129"/>
    <cellStyle name="Normal 60 43 2" xfId="11260"/>
    <cellStyle name="Normal 60 43 3" xfId="14401"/>
    <cellStyle name="Normal 60 43 4" xfId="17496"/>
    <cellStyle name="Normal 60 43 5" xfId="20534"/>
    <cellStyle name="Normal 60 43 6" xfId="23515"/>
    <cellStyle name="Normal 60 43 7" xfId="26010"/>
    <cellStyle name="Normal 60 43 8" xfId="31255"/>
    <cellStyle name="Normal 60 43 9" xfId="32886"/>
    <cellStyle name="Normal 60 43_Tabla M" xfId="38196"/>
    <cellStyle name="Normal 60 44" xfId="6661"/>
    <cellStyle name="Normal 60 44 10" xfId="34677"/>
    <cellStyle name="Normal 60 44 2" xfId="11261"/>
    <cellStyle name="Normal 60 44 3" xfId="14402"/>
    <cellStyle name="Normal 60 44 4" xfId="17497"/>
    <cellStyle name="Normal 60 44 5" xfId="20535"/>
    <cellStyle name="Normal 60 44 6" xfId="23516"/>
    <cellStyle name="Normal 60 44 7" xfId="26011"/>
    <cellStyle name="Normal 60 44 8" xfId="30148"/>
    <cellStyle name="Normal 60 44 9" xfId="30769"/>
    <cellStyle name="Normal 60 44_Tabla M" xfId="38197"/>
    <cellStyle name="Normal 60 45" xfId="6662"/>
    <cellStyle name="Normal 60 45 10" xfId="34227"/>
    <cellStyle name="Normal 60 45 2" xfId="11262"/>
    <cellStyle name="Normal 60 45 3" xfId="14403"/>
    <cellStyle name="Normal 60 45 4" xfId="17498"/>
    <cellStyle name="Normal 60 45 5" xfId="20536"/>
    <cellStyle name="Normal 60 45 6" xfId="23517"/>
    <cellStyle name="Normal 60 45 7" xfId="26012"/>
    <cellStyle name="Normal 60 45 8" xfId="28983"/>
    <cellStyle name="Normal 60 45 9" xfId="30706"/>
    <cellStyle name="Normal 60 45_Tabla M" xfId="38198"/>
    <cellStyle name="Normal 60 46" xfId="6663"/>
    <cellStyle name="Normal 60 46 10" xfId="29587"/>
    <cellStyle name="Normal 60 46 2" xfId="11263"/>
    <cellStyle name="Normal 60 46 3" xfId="14404"/>
    <cellStyle name="Normal 60 46 4" xfId="17499"/>
    <cellStyle name="Normal 60 46 5" xfId="20537"/>
    <cellStyle name="Normal 60 46 6" xfId="23518"/>
    <cellStyle name="Normal 60 46 7" xfId="26013"/>
    <cellStyle name="Normal 60 46 8" xfId="27853"/>
    <cellStyle name="Normal 60 46 9" xfId="28693"/>
    <cellStyle name="Normal 60 46_Tabla M" xfId="38199"/>
    <cellStyle name="Normal 60 47" xfId="6664"/>
    <cellStyle name="Normal 60 47 10" xfId="33381"/>
    <cellStyle name="Normal 60 47 2" xfId="11264"/>
    <cellStyle name="Normal 60 47 3" xfId="14405"/>
    <cellStyle name="Normal 60 47 4" xfId="17500"/>
    <cellStyle name="Normal 60 47 5" xfId="20538"/>
    <cellStyle name="Normal 60 47 6" xfId="23519"/>
    <cellStyle name="Normal 60 47 7" xfId="26014"/>
    <cellStyle name="Normal 60 47 8" xfId="32209"/>
    <cellStyle name="Normal 60 47 9" xfId="33647"/>
    <cellStyle name="Normal 60 47_Tabla M" xfId="38200"/>
    <cellStyle name="Normal 60 48" xfId="6665"/>
    <cellStyle name="Normal 60 48 10" xfId="29923"/>
    <cellStyle name="Normal 60 48 2" xfId="11265"/>
    <cellStyle name="Normal 60 48 3" xfId="14406"/>
    <cellStyle name="Normal 60 48 4" xfId="17501"/>
    <cellStyle name="Normal 60 48 5" xfId="20539"/>
    <cellStyle name="Normal 60 48 6" xfId="23520"/>
    <cellStyle name="Normal 60 48 7" xfId="26015"/>
    <cellStyle name="Normal 60 48 8" xfId="31254"/>
    <cellStyle name="Normal 60 48 9" xfId="32885"/>
    <cellStyle name="Normal 60 48_Tabla M" xfId="38201"/>
    <cellStyle name="Normal 60 49" xfId="6666"/>
    <cellStyle name="Normal 60 49 10" xfId="35522"/>
    <cellStyle name="Normal 60 49 2" xfId="11266"/>
    <cellStyle name="Normal 60 49 3" xfId="14407"/>
    <cellStyle name="Normal 60 49 4" xfId="17502"/>
    <cellStyle name="Normal 60 49 5" xfId="20540"/>
    <cellStyle name="Normal 60 49 6" xfId="23521"/>
    <cellStyle name="Normal 60 49 7" xfId="26016"/>
    <cellStyle name="Normal 60 49 8" xfId="30147"/>
    <cellStyle name="Normal 60 49 9" xfId="27050"/>
    <cellStyle name="Normal 60 49_Tabla M" xfId="38202"/>
    <cellStyle name="Normal 60 5" xfId="2284"/>
    <cellStyle name="Normal 60 5 10" xfId="35128"/>
    <cellStyle name="Normal 60 5 11" xfId="6667"/>
    <cellStyle name="Normal 60 5 2" xfId="11267"/>
    <cellStyle name="Normal 60 5 3" xfId="14408"/>
    <cellStyle name="Normal 60 5 4" xfId="17503"/>
    <cellStyle name="Normal 60 5 5" xfId="20541"/>
    <cellStyle name="Normal 60 5 6" xfId="23522"/>
    <cellStyle name="Normal 60 5 7" xfId="26017"/>
    <cellStyle name="Normal 60 5 8" xfId="28982"/>
    <cellStyle name="Normal 60 5 9" xfId="31816"/>
    <cellStyle name="Normal 60 5_Tabla M" xfId="38203"/>
    <cellStyle name="Normal 60 50" xfId="6668"/>
    <cellStyle name="Normal 60 50 10" xfId="34676"/>
    <cellStyle name="Normal 60 50 2" xfId="11268"/>
    <cellStyle name="Normal 60 50 3" xfId="14409"/>
    <cellStyle name="Normal 60 50 4" xfId="17504"/>
    <cellStyle name="Normal 60 50 5" xfId="20542"/>
    <cellStyle name="Normal 60 50 6" xfId="23523"/>
    <cellStyle name="Normal 60 50 7" xfId="26018"/>
    <cellStyle name="Normal 60 50 8" xfId="27852"/>
    <cellStyle name="Normal 60 50 9" xfId="29854"/>
    <cellStyle name="Normal 60 50_Tabla M" xfId="38204"/>
    <cellStyle name="Normal 60 51" xfId="6669"/>
    <cellStyle name="Normal 60 51 10" xfId="34226"/>
    <cellStyle name="Normal 60 51 2" xfId="11269"/>
    <cellStyle name="Normal 60 51 3" xfId="14410"/>
    <cellStyle name="Normal 60 51 4" xfId="17505"/>
    <cellStyle name="Normal 60 51 5" xfId="20543"/>
    <cellStyle name="Normal 60 51 6" xfId="23524"/>
    <cellStyle name="Normal 60 51 7" xfId="26019"/>
    <cellStyle name="Normal 60 51 8" xfId="32208"/>
    <cellStyle name="Normal 60 51 9" xfId="33646"/>
    <cellStyle name="Normal 60 51_Tabla M" xfId="38205"/>
    <cellStyle name="Normal 60 52" xfId="39040"/>
    <cellStyle name="Normal 60 6" xfId="6670"/>
    <cellStyle name="Normal 60 6 10" xfId="28730"/>
    <cellStyle name="Normal 60 6 2" xfId="11270"/>
    <cellStyle name="Normal 60 6 3" xfId="14411"/>
    <cellStyle name="Normal 60 6 4" xfId="17506"/>
    <cellStyle name="Normal 60 6 5" xfId="20544"/>
    <cellStyle name="Normal 60 6 6" xfId="23525"/>
    <cellStyle name="Normal 60 6 7" xfId="26020"/>
    <cellStyle name="Normal 60 6 8" xfId="31253"/>
    <cellStyle name="Normal 60 6 9" xfId="32884"/>
    <cellStyle name="Normal 60 6_Tabla M" xfId="38206"/>
    <cellStyle name="Normal 60 7" xfId="6671"/>
    <cellStyle name="Normal 60 7 10" xfId="32003"/>
    <cellStyle name="Normal 60 7 2" xfId="11271"/>
    <cellStyle name="Normal 60 7 3" xfId="14412"/>
    <cellStyle name="Normal 60 7 4" xfId="17507"/>
    <cellStyle name="Normal 60 7 5" xfId="20545"/>
    <cellStyle name="Normal 60 7 6" xfId="23526"/>
    <cellStyle name="Normal 60 7 7" xfId="26021"/>
    <cellStyle name="Normal 60 7 8" xfId="30146"/>
    <cellStyle name="Normal 60 7 9" xfId="27330"/>
    <cellStyle name="Normal 60 7_Tabla M" xfId="38207"/>
    <cellStyle name="Normal 60 8" xfId="6672"/>
    <cellStyle name="Normal 60 8 10" xfId="24797"/>
    <cellStyle name="Normal 60 8 2" xfId="11272"/>
    <cellStyle name="Normal 60 8 3" xfId="14413"/>
    <cellStyle name="Normal 60 8 4" xfId="17508"/>
    <cellStyle name="Normal 60 8 5" xfId="20546"/>
    <cellStyle name="Normal 60 8 6" xfId="23527"/>
    <cellStyle name="Normal 60 8 7" xfId="26022"/>
    <cellStyle name="Normal 60 8 8" xfId="28981"/>
    <cellStyle name="Normal 60 8 9" xfId="27255"/>
    <cellStyle name="Normal 60 8_Tabla M" xfId="38208"/>
    <cellStyle name="Normal 60 9" xfId="6673"/>
    <cellStyle name="Normal 60 9 10" xfId="35608"/>
    <cellStyle name="Normal 60 9 2" xfId="11273"/>
    <cellStyle name="Normal 60 9 3" xfId="14414"/>
    <cellStyle name="Normal 60 9 4" xfId="17509"/>
    <cellStyle name="Normal 60 9 5" xfId="20547"/>
    <cellStyle name="Normal 60 9 6" xfId="23528"/>
    <cellStyle name="Normal 60 9 7" xfId="26023"/>
    <cellStyle name="Normal 60 9 8" xfId="27851"/>
    <cellStyle name="Normal 60 9 9" xfId="30966"/>
    <cellStyle name="Normal 60 9_Tabla M" xfId="38209"/>
    <cellStyle name="Normal 61" xfId="1658"/>
    <cellStyle name="Normal 61 10" xfId="6674"/>
    <cellStyle name="Normal 61 10 10" xfId="35127"/>
    <cellStyle name="Normal 61 10 2" xfId="11274"/>
    <cellStyle name="Normal 61 10 3" xfId="14415"/>
    <cellStyle name="Normal 61 10 4" xfId="17510"/>
    <cellStyle name="Normal 61 10 5" xfId="20548"/>
    <cellStyle name="Normal 61 10 6" xfId="23529"/>
    <cellStyle name="Normal 61 10 7" xfId="26024"/>
    <cellStyle name="Normal 61 10 8" xfId="32207"/>
    <cellStyle name="Normal 61 10 9" xfId="33645"/>
    <cellStyle name="Normal 61 10_Tabla M" xfId="38210"/>
    <cellStyle name="Normal 61 11" xfId="6675"/>
    <cellStyle name="Normal 61 11 10" xfId="34675"/>
    <cellStyle name="Normal 61 11 2" xfId="11275"/>
    <cellStyle name="Normal 61 11 3" xfId="14416"/>
    <cellStyle name="Normal 61 11 4" xfId="17511"/>
    <cellStyle name="Normal 61 11 5" xfId="20549"/>
    <cellStyle name="Normal 61 11 6" xfId="23530"/>
    <cellStyle name="Normal 61 11 7" xfId="26025"/>
    <cellStyle name="Normal 61 11 8" xfId="31252"/>
    <cellStyle name="Normal 61 11 9" xfId="32883"/>
    <cellStyle name="Normal 61 11_Tabla M" xfId="38211"/>
    <cellStyle name="Normal 61 12" xfId="6676"/>
    <cellStyle name="Normal 61 12 10" xfId="34225"/>
    <cellStyle name="Normal 61 12 2" xfId="11276"/>
    <cellStyle name="Normal 61 12 3" xfId="14417"/>
    <cellStyle name="Normal 61 12 4" xfId="17512"/>
    <cellStyle name="Normal 61 12 5" xfId="20550"/>
    <cellStyle name="Normal 61 12 6" xfId="23531"/>
    <cellStyle name="Normal 61 12 7" xfId="26026"/>
    <cellStyle name="Normal 61 12 8" xfId="30145"/>
    <cellStyle name="Normal 61 12 9" xfId="28479"/>
    <cellStyle name="Normal 61 12_Tabla M" xfId="38212"/>
    <cellStyle name="Normal 61 13" xfId="6677"/>
    <cellStyle name="Normal 61 13 10" xfId="29378"/>
    <cellStyle name="Normal 61 13 2" xfId="11277"/>
    <cellStyle name="Normal 61 13 3" xfId="14418"/>
    <cellStyle name="Normal 61 13 4" xfId="17513"/>
    <cellStyle name="Normal 61 13 5" xfId="20551"/>
    <cellStyle name="Normal 61 13 6" xfId="23532"/>
    <cellStyle name="Normal 61 13 7" xfId="26027"/>
    <cellStyle name="Normal 61 13 8" xfId="28980"/>
    <cellStyle name="Normal 61 13 9" xfId="28412"/>
    <cellStyle name="Normal 61 13_Tabla M" xfId="38213"/>
    <cellStyle name="Normal 61 14" xfId="6678"/>
    <cellStyle name="Normal 61 14 10" xfId="24992"/>
    <cellStyle name="Normal 61 14 2" xfId="11278"/>
    <cellStyle name="Normal 61 14 3" xfId="14419"/>
    <cellStyle name="Normal 61 14 4" xfId="17514"/>
    <cellStyle name="Normal 61 14 5" xfId="20552"/>
    <cellStyle name="Normal 61 14 6" xfId="23533"/>
    <cellStyle name="Normal 61 14 7" xfId="26028"/>
    <cellStyle name="Normal 61 14 8" xfId="27850"/>
    <cellStyle name="Normal 61 14 9" xfId="31953"/>
    <cellStyle name="Normal 61 14_Tabla M" xfId="38214"/>
    <cellStyle name="Normal 61 15" xfId="6679"/>
    <cellStyle name="Normal 61 15 10" xfId="27116"/>
    <cellStyle name="Normal 61 15 2" xfId="11279"/>
    <cellStyle name="Normal 61 15 3" xfId="14420"/>
    <cellStyle name="Normal 61 15 4" xfId="17515"/>
    <cellStyle name="Normal 61 15 5" xfId="20553"/>
    <cellStyle name="Normal 61 15 6" xfId="23534"/>
    <cellStyle name="Normal 61 15 7" xfId="26029"/>
    <cellStyle name="Normal 61 15 8" xfId="32206"/>
    <cellStyle name="Normal 61 15 9" xfId="33644"/>
    <cellStyle name="Normal 61 15_Tabla M" xfId="38215"/>
    <cellStyle name="Normal 61 16" xfId="6680"/>
    <cellStyle name="Normal 61 16 10" xfId="35699"/>
    <cellStyle name="Normal 61 16 2" xfId="11280"/>
    <cellStyle name="Normal 61 16 3" xfId="14421"/>
    <cellStyle name="Normal 61 16 4" xfId="17516"/>
    <cellStyle name="Normal 61 16 5" xfId="20554"/>
    <cellStyle name="Normal 61 16 6" xfId="23535"/>
    <cellStyle name="Normal 61 16 7" xfId="26030"/>
    <cellStyle name="Normal 61 16 8" xfId="31251"/>
    <cellStyle name="Normal 61 16 9" xfId="32882"/>
    <cellStyle name="Normal 61 16_Tabla M" xfId="38216"/>
    <cellStyle name="Normal 61 17" xfId="6681"/>
    <cellStyle name="Normal 61 17 10" xfId="35126"/>
    <cellStyle name="Normal 61 17 2" xfId="11281"/>
    <cellStyle name="Normal 61 17 3" xfId="14422"/>
    <cellStyle name="Normal 61 17 4" xfId="17517"/>
    <cellStyle name="Normal 61 17 5" xfId="20555"/>
    <cellStyle name="Normal 61 17 6" xfId="23536"/>
    <cellStyle name="Normal 61 17 7" xfId="26031"/>
    <cellStyle name="Normal 61 17 8" xfId="30144"/>
    <cellStyle name="Normal 61 17 9" xfId="29618"/>
    <cellStyle name="Normal 61 17_Tabla M" xfId="38217"/>
    <cellStyle name="Normal 61 18" xfId="6682"/>
    <cellStyle name="Normal 61 18 10" xfId="34674"/>
    <cellStyle name="Normal 61 18 2" xfId="11282"/>
    <cellStyle name="Normal 61 18 3" xfId="14423"/>
    <cellStyle name="Normal 61 18 4" xfId="17518"/>
    <cellStyle name="Normal 61 18 5" xfId="20556"/>
    <cellStyle name="Normal 61 18 6" xfId="23537"/>
    <cellStyle name="Normal 61 18 7" xfId="26032"/>
    <cellStyle name="Normal 61 18 8" xfId="28979"/>
    <cellStyle name="Normal 61 18 9" xfId="29550"/>
    <cellStyle name="Normal 61 18_Tabla M" xfId="38218"/>
    <cellStyle name="Normal 61 19" xfId="6683"/>
    <cellStyle name="Normal 61 19 10" xfId="34224"/>
    <cellStyle name="Normal 61 19 2" xfId="11283"/>
    <cellStyle name="Normal 61 19 3" xfId="14424"/>
    <cellStyle name="Normal 61 19 4" xfId="17519"/>
    <cellStyle name="Normal 61 19 5" xfId="20557"/>
    <cellStyle name="Normal 61 19 6" xfId="23538"/>
    <cellStyle name="Normal 61 19 7" xfId="26033"/>
    <cellStyle name="Normal 61 19 8" xfId="27849"/>
    <cellStyle name="Normal 61 19 9" xfId="27562"/>
    <cellStyle name="Normal 61 19_Tabla M" xfId="38219"/>
    <cellStyle name="Normal 61 2" xfId="2110"/>
    <cellStyle name="Normal 61 2 10" xfId="28246"/>
    <cellStyle name="Normal 61 2 11" xfId="6684"/>
    <cellStyle name="Normal 61 2 2" xfId="2220"/>
    <cellStyle name="Normal 61 2 2 2" xfId="11284"/>
    <cellStyle name="Normal 61 2 3" xfId="2316"/>
    <cellStyle name="Normal 61 2 3 2" xfId="14425"/>
    <cellStyle name="Normal 61 2 4" xfId="17520"/>
    <cellStyle name="Normal 61 2 5" xfId="20558"/>
    <cellStyle name="Normal 61 2 6" xfId="23539"/>
    <cellStyle name="Normal 61 2 7" xfId="26034"/>
    <cellStyle name="Normal 61 2 8" xfId="32205"/>
    <cellStyle name="Normal 61 2 9" xfId="33643"/>
    <cellStyle name="Normal 61 2_Tabla M" xfId="38220"/>
    <cellStyle name="Normal 61 20" xfId="6685"/>
    <cellStyle name="Normal 61 20 10" xfId="27172"/>
    <cellStyle name="Normal 61 20 2" xfId="11285"/>
    <cellStyle name="Normal 61 20 3" xfId="14426"/>
    <cellStyle name="Normal 61 20 4" xfId="17521"/>
    <cellStyle name="Normal 61 20 5" xfId="20559"/>
    <cellStyle name="Normal 61 20 6" xfId="23540"/>
    <cellStyle name="Normal 61 20 7" xfId="26035"/>
    <cellStyle name="Normal 61 20 8" xfId="31250"/>
    <cellStyle name="Normal 61 20 9" xfId="32881"/>
    <cellStyle name="Normal 61 20_Tabla M" xfId="38221"/>
    <cellStyle name="Normal 61 21" xfId="6686"/>
    <cellStyle name="Normal 61 21 10" xfId="28756"/>
    <cellStyle name="Normal 61 21 2" xfId="11286"/>
    <cellStyle name="Normal 61 21 3" xfId="14427"/>
    <cellStyle name="Normal 61 21 4" xfId="17522"/>
    <cellStyle name="Normal 61 21 5" xfId="20560"/>
    <cellStyle name="Normal 61 21 6" xfId="23541"/>
    <cellStyle name="Normal 61 21 7" xfId="26036"/>
    <cellStyle name="Normal 61 21 8" xfId="30143"/>
    <cellStyle name="Normal 61 21 9" xfId="30768"/>
    <cellStyle name="Normal 61 21_Tabla M" xfId="38222"/>
    <cellStyle name="Normal 61 22" xfId="6687"/>
    <cellStyle name="Normal 61 22 10" xfId="35794"/>
    <cellStyle name="Normal 61 22 2" xfId="11287"/>
    <cellStyle name="Normal 61 22 3" xfId="14428"/>
    <cellStyle name="Normal 61 22 4" xfId="17523"/>
    <cellStyle name="Normal 61 22 5" xfId="20561"/>
    <cellStyle name="Normal 61 22 6" xfId="23542"/>
    <cellStyle name="Normal 61 22 7" xfId="26037"/>
    <cellStyle name="Normal 61 22 8" xfId="28978"/>
    <cellStyle name="Normal 61 22 9" xfId="30707"/>
    <cellStyle name="Normal 61 22_Tabla M" xfId="38223"/>
    <cellStyle name="Normal 61 23" xfId="6688"/>
    <cellStyle name="Normal 61 23 10" xfId="35125"/>
    <cellStyle name="Normal 61 23 2" xfId="11288"/>
    <cellStyle name="Normal 61 23 3" xfId="14429"/>
    <cellStyle name="Normal 61 23 4" xfId="17524"/>
    <cellStyle name="Normal 61 23 5" xfId="20562"/>
    <cellStyle name="Normal 61 23 6" xfId="23543"/>
    <cellStyle name="Normal 61 23 7" xfId="26038"/>
    <cellStyle name="Normal 61 23 8" xfId="27848"/>
    <cellStyle name="Normal 61 23 9" xfId="28694"/>
    <cellStyle name="Normal 61 23_Tabla M" xfId="38224"/>
    <cellStyle name="Normal 61 24" xfId="6689"/>
    <cellStyle name="Normal 61 24 10" xfId="34673"/>
    <cellStyle name="Normal 61 24 2" xfId="11289"/>
    <cellStyle name="Normal 61 24 3" xfId="14430"/>
    <cellStyle name="Normal 61 24 4" xfId="17525"/>
    <cellStyle name="Normal 61 24 5" xfId="20563"/>
    <cellStyle name="Normal 61 24 6" xfId="23544"/>
    <cellStyle name="Normal 61 24 7" xfId="26039"/>
    <cellStyle name="Normal 61 24 8" xfId="32204"/>
    <cellStyle name="Normal 61 24 9" xfId="33642"/>
    <cellStyle name="Normal 61 24_Tabla M" xfId="38225"/>
    <cellStyle name="Normal 61 25" xfId="6690"/>
    <cellStyle name="Normal 61 25 10" xfId="34223"/>
    <cellStyle name="Normal 61 25 2" xfId="11290"/>
    <cellStyle name="Normal 61 25 3" xfId="14431"/>
    <cellStyle name="Normal 61 25 4" xfId="17526"/>
    <cellStyle name="Normal 61 25 5" xfId="20564"/>
    <cellStyle name="Normal 61 25 6" xfId="23545"/>
    <cellStyle name="Normal 61 25 7" xfId="26040"/>
    <cellStyle name="Normal 61 25 8" xfId="31249"/>
    <cellStyle name="Normal 61 25 9" xfId="32880"/>
    <cellStyle name="Normal 61 25_Tabla M" xfId="38226"/>
    <cellStyle name="Normal 61 26" xfId="6691"/>
    <cellStyle name="Normal 61 26 10" xfId="32609"/>
    <cellStyle name="Normal 61 26 2" xfId="11291"/>
    <cellStyle name="Normal 61 26 3" xfId="14432"/>
    <cellStyle name="Normal 61 26 4" xfId="17527"/>
    <cellStyle name="Normal 61 26 5" xfId="20565"/>
    <cellStyle name="Normal 61 26 6" xfId="23546"/>
    <cellStyle name="Normal 61 26 7" xfId="26041"/>
    <cellStyle name="Normal 61 26 8" xfId="30142"/>
    <cellStyle name="Normal 61 26 9" xfId="21822"/>
    <cellStyle name="Normal 61 26_Tabla M" xfId="38227"/>
    <cellStyle name="Normal 61 27" xfId="6692"/>
    <cellStyle name="Normal 61 27 10" xfId="22381"/>
    <cellStyle name="Normal 61 27 2" xfId="11292"/>
    <cellStyle name="Normal 61 27 3" xfId="14433"/>
    <cellStyle name="Normal 61 27 4" xfId="17528"/>
    <cellStyle name="Normal 61 27 5" xfId="20566"/>
    <cellStyle name="Normal 61 27 6" xfId="23547"/>
    <cellStyle name="Normal 61 27 7" xfId="26042"/>
    <cellStyle name="Normal 61 27 8" xfId="28977"/>
    <cellStyle name="Normal 61 27 9" xfId="31817"/>
    <cellStyle name="Normal 61 27_Tabla M" xfId="38228"/>
    <cellStyle name="Normal 61 28" xfId="6693"/>
    <cellStyle name="Normal 61 28 10" xfId="33462"/>
    <cellStyle name="Normal 61 28 2" xfId="11293"/>
    <cellStyle name="Normal 61 28 3" xfId="14434"/>
    <cellStyle name="Normal 61 28 4" xfId="17529"/>
    <cellStyle name="Normal 61 28 5" xfId="20567"/>
    <cellStyle name="Normal 61 28 6" xfId="23548"/>
    <cellStyle name="Normal 61 28 7" xfId="26043"/>
    <cellStyle name="Normal 61 28 8" xfId="27847"/>
    <cellStyle name="Normal 61 28 9" xfId="29855"/>
    <cellStyle name="Normal 61 28_Tabla M" xfId="38229"/>
    <cellStyle name="Normal 61 29" xfId="6694"/>
    <cellStyle name="Normal 61 29 10" xfId="35886"/>
    <cellStyle name="Normal 61 29 2" xfId="11294"/>
    <cellStyle name="Normal 61 29 3" xfId="14435"/>
    <cellStyle name="Normal 61 29 4" xfId="17530"/>
    <cellStyle name="Normal 61 29 5" xfId="20568"/>
    <cellStyle name="Normal 61 29 6" xfId="23549"/>
    <cellStyle name="Normal 61 29 7" xfId="26044"/>
    <cellStyle name="Normal 61 29 8" xfId="32203"/>
    <cellStyle name="Normal 61 29 9" xfId="33641"/>
    <cellStyle name="Normal 61 29_Tabla M" xfId="38230"/>
    <cellStyle name="Normal 61 3" xfId="2151"/>
    <cellStyle name="Normal 61 3 10" xfId="35124"/>
    <cellStyle name="Normal 61 3 11" xfId="6695"/>
    <cellStyle name="Normal 61 3 2" xfId="2251"/>
    <cellStyle name="Normal 61 3 2 2" xfId="11295"/>
    <cellStyle name="Normal 61 3 3" xfId="2347"/>
    <cellStyle name="Normal 61 3 3 2" xfId="14436"/>
    <cellStyle name="Normal 61 3 4" xfId="17531"/>
    <cellStyle name="Normal 61 3 5" xfId="20569"/>
    <cellStyle name="Normal 61 3 6" xfId="23550"/>
    <cellStyle name="Normal 61 3 7" xfId="26045"/>
    <cellStyle name="Normal 61 3 8" xfId="31248"/>
    <cellStyle name="Normal 61 3 9" xfId="32879"/>
    <cellStyle name="Normal 61 3_Tabla M" xfId="38231"/>
    <cellStyle name="Normal 61 30" xfId="6696"/>
    <cellStyle name="Normal 61 30 10" xfId="34672"/>
    <cellStyle name="Normal 61 30 2" xfId="11296"/>
    <cellStyle name="Normal 61 30 3" xfId="14437"/>
    <cellStyle name="Normal 61 30 4" xfId="17532"/>
    <cellStyle name="Normal 61 30 5" xfId="20570"/>
    <cellStyle name="Normal 61 30 6" xfId="23551"/>
    <cellStyle name="Normal 61 30 7" xfId="26046"/>
    <cellStyle name="Normal 61 30 8" xfId="30141"/>
    <cellStyle name="Normal 61 30 9" xfId="21821"/>
    <cellStyle name="Normal 61 30_Tabla M" xfId="38232"/>
    <cellStyle name="Normal 61 31" xfId="6697"/>
    <cellStyle name="Normal 61 31 10" xfId="34222"/>
    <cellStyle name="Normal 61 31 2" xfId="11297"/>
    <cellStyle name="Normal 61 31 3" xfId="14438"/>
    <cellStyle name="Normal 61 31 4" xfId="17533"/>
    <cellStyle name="Normal 61 31 5" xfId="20571"/>
    <cellStyle name="Normal 61 31 6" xfId="23552"/>
    <cellStyle name="Normal 61 31 7" xfId="26047"/>
    <cellStyle name="Normal 61 31 8" xfId="28976"/>
    <cellStyle name="Normal 61 31 9" xfId="27256"/>
    <cellStyle name="Normal 61 31_Tabla M" xfId="38233"/>
    <cellStyle name="Normal 61 32" xfId="6698"/>
    <cellStyle name="Normal 61 32 10" xfId="31659"/>
    <cellStyle name="Normal 61 32 2" xfId="11298"/>
    <cellStyle name="Normal 61 32 3" xfId="14439"/>
    <cellStyle name="Normal 61 32 4" xfId="17534"/>
    <cellStyle name="Normal 61 32 5" xfId="20572"/>
    <cellStyle name="Normal 61 32 6" xfId="23553"/>
    <cellStyle name="Normal 61 32 7" xfId="26048"/>
    <cellStyle name="Normal 61 32 8" xfId="27846"/>
    <cellStyle name="Normal 61 32 9" xfId="30967"/>
    <cellStyle name="Normal 61 32_Tabla M" xfId="38234"/>
    <cellStyle name="Normal 61 33" xfId="6699"/>
    <cellStyle name="Normal 61 33 10" xfId="33382"/>
    <cellStyle name="Normal 61 33 2" xfId="11299"/>
    <cellStyle name="Normal 61 33 3" xfId="14440"/>
    <cellStyle name="Normal 61 33 4" xfId="17535"/>
    <cellStyle name="Normal 61 33 5" xfId="20573"/>
    <cellStyle name="Normal 61 33 6" xfId="23554"/>
    <cellStyle name="Normal 61 33 7" xfId="26049"/>
    <cellStyle name="Normal 61 33 8" xfId="32202"/>
    <cellStyle name="Normal 61 33 9" xfId="33640"/>
    <cellStyle name="Normal 61 33_Tabla M" xfId="38235"/>
    <cellStyle name="Normal 61 34" xfId="6700"/>
    <cellStyle name="Normal 61 34 10" xfId="28767"/>
    <cellStyle name="Normal 61 34 2" xfId="11300"/>
    <cellStyle name="Normal 61 34 3" xfId="14441"/>
    <cellStyle name="Normal 61 34 4" xfId="17536"/>
    <cellStyle name="Normal 61 34 5" xfId="20574"/>
    <cellStyle name="Normal 61 34 6" xfId="23555"/>
    <cellStyle name="Normal 61 34 7" xfId="26050"/>
    <cellStyle name="Normal 61 34 8" xfId="31247"/>
    <cellStyle name="Normal 61 34 9" xfId="32878"/>
    <cellStyle name="Normal 61 34_Tabla M" xfId="38236"/>
    <cellStyle name="Normal 61 35" xfId="6701"/>
    <cellStyle name="Normal 61 35 10" xfId="35523"/>
    <cellStyle name="Normal 61 35 2" xfId="11301"/>
    <cellStyle name="Normal 61 35 3" xfId="14442"/>
    <cellStyle name="Normal 61 35 4" xfId="17537"/>
    <cellStyle name="Normal 61 35 5" xfId="20575"/>
    <cellStyle name="Normal 61 35 6" xfId="23556"/>
    <cellStyle name="Normal 61 35 7" xfId="26051"/>
    <cellStyle name="Normal 61 35 8" xfId="30140"/>
    <cellStyle name="Normal 61 35 9" xfId="21820"/>
    <cellStyle name="Normal 61 35_Tabla M" xfId="38237"/>
    <cellStyle name="Normal 61 36" xfId="6702"/>
    <cellStyle name="Normal 61 36 10" xfId="35123"/>
    <cellStyle name="Normal 61 36 2" xfId="11302"/>
    <cellStyle name="Normal 61 36 3" xfId="14443"/>
    <cellStyle name="Normal 61 36 4" xfId="17538"/>
    <cellStyle name="Normal 61 36 5" xfId="20576"/>
    <cellStyle name="Normal 61 36 6" xfId="23557"/>
    <cellStyle name="Normal 61 36 7" xfId="26052"/>
    <cellStyle name="Normal 61 36 8" xfId="28975"/>
    <cellStyle name="Normal 61 36 9" xfId="28413"/>
    <cellStyle name="Normal 61 36_Tabla M" xfId="38238"/>
    <cellStyle name="Normal 61 37" xfId="6703"/>
    <cellStyle name="Normal 61 37 10" xfId="34671"/>
    <cellStyle name="Normal 61 37 2" xfId="11303"/>
    <cellStyle name="Normal 61 37 3" xfId="14444"/>
    <cellStyle name="Normal 61 37 4" xfId="17539"/>
    <cellStyle name="Normal 61 37 5" xfId="20577"/>
    <cellStyle name="Normal 61 37 6" xfId="23558"/>
    <cellStyle name="Normal 61 37 7" xfId="26053"/>
    <cellStyle name="Normal 61 37 8" xfId="27845"/>
    <cellStyle name="Normal 61 37 9" xfId="31954"/>
    <cellStyle name="Normal 61 37_Tabla M" xfId="38239"/>
    <cellStyle name="Normal 61 38" xfId="6704"/>
    <cellStyle name="Normal 61 38 10" xfId="34221"/>
    <cellStyle name="Normal 61 38 2" xfId="11304"/>
    <cellStyle name="Normal 61 38 3" xfId="14445"/>
    <cellStyle name="Normal 61 38 4" xfId="17540"/>
    <cellStyle name="Normal 61 38 5" xfId="20578"/>
    <cellStyle name="Normal 61 38 6" xfId="23559"/>
    <cellStyle name="Normal 61 38 7" xfId="26054"/>
    <cellStyle name="Normal 61 38 8" xfId="32201"/>
    <cellStyle name="Normal 61 38 9" xfId="33639"/>
    <cellStyle name="Normal 61 38_Tabla M" xfId="38240"/>
    <cellStyle name="Normal 61 39" xfId="6705"/>
    <cellStyle name="Normal 61 39 10" xfId="30546"/>
    <cellStyle name="Normal 61 39 2" xfId="11305"/>
    <cellStyle name="Normal 61 39 3" xfId="14446"/>
    <cellStyle name="Normal 61 39 4" xfId="17541"/>
    <cellStyle name="Normal 61 39 5" xfId="20579"/>
    <cellStyle name="Normal 61 39 6" xfId="23560"/>
    <cellStyle name="Normal 61 39 7" xfId="26055"/>
    <cellStyle name="Normal 61 39 8" xfId="31246"/>
    <cellStyle name="Normal 61 39 9" xfId="32877"/>
    <cellStyle name="Normal 61 39_Tabla M" xfId="38241"/>
    <cellStyle name="Normal 61 4" xfId="2189"/>
    <cellStyle name="Normal 61 4 10" xfId="31054"/>
    <cellStyle name="Normal 61 4 11" xfId="6706"/>
    <cellStyle name="Normal 61 4 2" xfId="11306"/>
    <cellStyle name="Normal 61 4 3" xfId="14447"/>
    <cellStyle name="Normal 61 4 4" xfId="17542"/>
    <cellStyle name="Normal 61 4 5" xfId="20580"/>
    <cellStyle name="Normal 61 4 6" xfId="23561"/>
    <cellStyle name="Normal 61 4 7" xfId="26056"/>
    <cellStyle name="Normal 61 4 8" xfId="30139"/>
    <cellStyle name="Normal 61 4 9" xfId="21819"/>
    <cellStyle name="Normal 61 4_Tabla M" xfId="38242"/>
    <cellStyle name="Normal 61 40" xfId="6707"/>
    <cellStyle name="Normal 61 40 10" xfId="24796"/>
    <cellStyle name="Normal 61 40 2" xfId="11307"/>
    <cellStyle name="Normal 61 40 3" xfId="14448"/>
    <cellStyle name="Normal 61 40 4" xfId="17543"/>
    <cellStyle name="Normal 61 40 5" xfId="20581"/>
    <cellStyle name="Normal 61 40 6" xfId="23562"/>
    <cellStyle name="Normal 61 40 7" xfId="26057"/>
    <cellStyle name="Normal 61 40 8" xfId="28974"/>
    <cellStyle name="Normal 61 40 9" xfId="29551"/>
    <cellStyle name="Normal 61 40_Tabla M" xfId="38243"/>
    <cellStyle name="Normal 61 41" xfId="6708"/>
    <cellStyle name="Normal 61 41 10" xfId="35609"/>
    <cellStyle name="Normal 61 41 2" xfId="11308"/>
    <cellStyle name="Normal 61 41 3" xfId="14449"/>
    <cellStyle name="Normal 61 41 4" xfId="17544"/>
    <cellStyle name="Normal 61 41 5" xfId="20582"/>
    <cellStyle name="Normal 61 41 6" xfId="23563"/>
    <cellStyle name="Normal 61 41 7" xfId="26058"/>
    <cellStyle name="Normal 61 41 8" xfId="27844"/>
    <cellStyle name="Normal 61 41 9" xfId="27563"/>
    <cellStyle name="Normal 61 41_Tabla M" xfId="38244"/>
    <cellStyle name="Normal 61 42" xfId="6709"/>
    <cellStyle name="Normal 61 42 10" xfId="35122"/>
    <cellStyle name="Normal 61 42 2" xfId="11309"/>
    <cellStyle name="Normal 61 42 3" xfId="14450"/>
    <cellStyle name="Normal 61 42 4" xfId="17545"/>
    <cellStyle name="Normal 61 42 5" xfId="20583"/>
    <cellStyle name="Normal 61 42 6" xfId="23564"/>
    <cellStyle name="Normal 61 42 7" xfId="26059"/>
    <cellStyle name="Normal 61 42 8" xfId="32200"/>
    <cellStyle name="Normal 61 42 9" xfId="33638"/>
    <cellStyle name="Normal 61 42_Tabla M" xfId="38245"/>
    <cellStyle name="Normal 61 43" xfId="6710"/>
    <cellStyle name="Normal 61 43 10" xfId="34670"/>
    <cellStyle name="Normal 61 43 2" xfId="11310"/>
    <cellStyle name="Normal 61 43 3" xfId="14451"/>
    <cellStyle name="Normal 61 43 4" xfId="17546"/>
    <cellStyle name="Normal 61 43 5" xfId="20584"/>
    <cellStyle name="Normal 61 43 6" xfId="23565"/>
    <cellStyle name="Normal 61 43 7" xfId="26060"/>
    <cellStyle name="Normal 61 43 8" xfId="31245"/>
    <cellStyle name="Normal 61 43 9" xfId="32876"/>
    <cellStyle name="Normal 61 43_Tabla M" xfId="38246"/>
    <cellStyle name="Normal 61 44" xfId="6711"/>
    <cellStyle name="Normal 61 44 10" xfId="34220"/>
    <cellStyle name="Normal 61 44 2" xfId="11311"/>
    <cellStyle name="Normal 61 44 3" xfId="14452"/>
    <cellStyle name="Normal 61 44 4" xfId="17547"/>
    <cellStyle name="Normal 61 44 5" xfId="20585"/>
    <cellStyle name="Normal 61 44 6" xfId="23566"/>
    <cellStyle name="Normal 61 44 7" xfId="26061"/>
    <cellStyle name="Normal 61 44 8" xfId="30138"/>
    <cellStyle name="Normal 61 44 9" xfId="21818"/>
    <cellStyle name="Normal 61 44_Tabla M" xfId="38247"/>
    <cellStyle name="Normal 61 45" xfId="6712"/>
    <cellStyle name="Normal 61 45 10" xfId="29377"/>
    <cellStyle name="Normal 61 45 2" xfId="11312"/>
    <cellStyle name="Normal 61 45 3" xfId="14453"/>
    <cellStyle name="Normal 61 45 4" xfId="17548"/>
    <cellStyle name="Normal 61 45 5" xfId="20586"/>
    <cellStyle name="Normal 61 45 6" xfId="23567"/>
    <cellStyle name="Normal 61 45 7" xfId="26062"/>
    <cellStyle name="Normal 61 45 8" xfId="28973"/>
    <cellStyle name="Normal 61 45 9" xfId="30708"/>
    <cellStyle name="Normal 61 45_Tabla M" xfId="38248"/>
    <cellStyle name="Normal 61 46" xfId="6713"/>
    <cellStyle name="Normal 61 46 10" xfId="24991"/>
    <cellStyle name="Normal 61 46 2" xfId="11313"/>
    <cellStyle name="Normal 61 46 3" xfId="14454"/>
    <cellStyle name="Normal 61 46 4" xfId="17549"/>
    <cellStyle name="Normal 61 46 5" xfId="20587"/>
    <cellStyle name="Normal 61 46 6" xfId="23568"/>
    <cellStyle name="Normal 61 46 7" xfId="26063"/>
    <cellStyle name="Normal 61 46 8" xfId="27843"/>
    <cellStyle name="Normal 61 46 9" xfId="28695"/>
    <cellStyle name="Normal 61 46_Tabla M" xfId="38249"/>
    <cellStyle name="Normal 61 47" xfId="6714"/>
    <cellStyle name="Normal 61 47 10" xfId="27131"/>
    <cellStyle name="Normal 61 47 2" xfId="11314"/>
    <cellStyle name="Normal 61 47 3" xfId="14455"/>
    <cellStyle name="Normal 61 47 4" xfId="17550"/>
    <cellStyle name="Normal 61 47 5" xfId="20588"/>
    <cellStyle name="Normal 61 47 6" xfId="23569"/>
    <cellStyle name="Normal 61 47 7" xfId="26064"/>
    <cellStyle name="Normal 61 47 8" xfId="32199"/>
    <cellStyle name="Normal 61 47 9" xfId="33637"/>
    <cellStyle name="Normal 61 47_Tabla M" xfId="38250"/>
    <cellStyle name="Normal 61 48" xfId="6715"/>
    <cellStyle name="Normal 61 48 10" xfId="35700"/>
    <cellStyle name="Normal 61 48 2" xfId="11315"/>
    <cellStyle name="Normal 61 48 3" xfId="14456"/>
    <cellStyle name="Normal 61 48 4" xfId="17551"/>
    <cellStyle name="Normal 61 48 5" xfId="20589"/>
    <cellStyle name="Normal 61 48 6" xfId="23570"/>
    <cellStyle name="Normal 61 48 7" xfId="26065"/>
    <cellStyle name="Normal 61 48 8" xfId="31244"/>
    <cellStyle name="Normal 61 48 9" xfId="32875"/>
    <cellStyle name="Normal 61 48_Tabla M" xfId="38251"/>
    <cellStyle name="Normal 61 49" xfId="6716"/>
    <cellStyle name="Normal 61 49 10" xfId="35121"/>
    <cellStyle name="Normal 61 49 2" xfId="11316"/>
    <cellStyle name="Normal 61 49 3" xfId="14457"/>
    <cellStyle name="Normal 61 49 4" xfId="17552"/>
    <cellStyle name="Normal 61 49 5" xfId="20590"/>
    <cellStyle name="Normal 61 49 6" xfId="23571"/>
    <cellStyle name="Normal 61 49 7" xfId="26066"/>
    <cellStyle name="Normal 61 49 8" xfId="30137"/>
    <cellStyle name="Normal 61 49 9" xfId="21817"/>
    <cellStyle name="Normal 61 49_Tabla M" xfId="38252"/>
    <cellStyle name="Normal 61 5" xfId="2285"/>
    <cellStyle name="Normal 61 5 10" xfId="34669"/>
    <cellStyle name="Normal 61 5 11" xfId="6717"/>
    <cellStyle name="Normal 61 5 2" xfId="11317"/>
    <cellStyle name="Normal 61 5 3" xfId="14458"/>
    <cellStyle name="Normal 61 5 4" xfId="17553"/>
    <cellStyle name="Normal 61 5 5" xfId="20591"/>
    <cellStyle name="Normal 61 5 6" xfId="23572"/>
    <cellStyle name="Normal 61 5 7" xfId="26067"/>
    <cellStyle name="Normal 61 5 8" xfId="28972"/>
    <cellStyle name="Normal 61 5 9" xfId="31818"/>
    <cellStyle name="Normal 61 5_Tabla M" xfId="38253"/>
    <cellStyle name="Normal 61 50" xfId="6718"/>
    <cellStyle name="Normal 61 50 10" xfId="34219"/>
    <cellStyle name="Normal 61 50 2" xfId="11318"/>
    <cellStyle name="Normal 61 50 3" xfId="14459"/>
    <cellStyle name="Normal 61 50 4" xfId="17554"/>
    <cellStyle name="Normal 61 50 5" xfId="20592"/>
    <cellStyle name="Normal 61 50 6" xfId="23573"/>
    <cellStyle name="Normal 61 50 7" xfId="26068"/>
    <cellStyle name="Normal 61 50 8" xfId="27842"/>
    <cellStyle name="Normal 61 50 9" xfId="29856"/>
    <cellStyle name="Normal 61 50_Tabla M" xfId="38254"/>
    <cellStyle name="Normal 61 51" xfId="6719"/>
    <cellStyle name="Normal 61 51 10" xfId="28245"/>
    <cellStyle name="Normal 61 51 2" xfId="11319"/>
    <cellStyle name="Normal 61 51 3" xfId="14460"/>
    <cellStyle name="Normal 61 51 4" xfId="17555"/>
    <cellStyle name="Normal 61 51 5" xfId="20593"/>
    <cellStyle name="Normal 61 51 6" xfId="23574"/>
    <cellStyle name="Normal 61 51 7" xfId="26069"/>
    <cellStyle name="Normal 61 51 8" xfId="32198"/>
    <cellStyle name="Normal 61 51 9" xfId="33636"/>
    <cellStyle name="Normal 61 51_Tabla M" xfId="38255"/>
    <cellStyle name="Normal 61 52" xfId="39041"/>
    <cellStyle name="Normal 61 6" xfId="6720"/>
    <cellStyle name="Normal 61 6 10" xfId="29712"/>
    <cellStyle name="Normal 61 6 2" xfId="11320"/>
    <cellStyle name="Normal 61 6 3" xfId="14461"/>
    <cellStyle name="Normal 61 6 4" xfId="17556"/>
    <cellStyle name="Normal 61 6 5" xfId="20594"/>
    <cellStyle name="Normal 61 6 6" xfId="23575"/>
    <cellStyle name="Normal 61 6 7" xfId="26070"/>
    <cellStyle name="Normal 61 6 8" xfId="31243"/>
    <cellStyle name="Normal 61 6 9" xfId="32874"/>
    <cellStyle name="Normal 61 6_Tabla M" xfId="38256"/>
    <cellStyle name="Normal 61 7" xfId="6721"/>
    <cellStyle name="Normal 61 7 10" xfId="27617"/>
    <cellStyle name="Normal 61 7 2" xfId="11321"/>
    <cellStyle name="Normal 61 7 3" xfId="14462"/>
    <cellStyle name="Normal 61 7 4" xfId="17557"/>
    <cellStyle name="Normal 61 7 5" xfId="20595"/>
    <cellStyle name="Normal 61 7 6" xfId="23576"/>
    <cellStyle name="Normal 61 7 7" xfId="26071"/>
    <cellStyle name="Normal 61 7 8" xfId="30136"/>
    <cellStyle name="Normal 61 7 9" xfId="21816"/>
    <cellStyle name="Normal 61 7_Tabla M" xfId="38257"/>
    <cellStyle name="Normal 61 8" xfId="6722"/>
    <cellStyle name="Normal 61 8 10" xfId="35795"/>
    <cellStyle name="Normal 61 8 2" xfId="11322"/>
    <cellStyle name="Normal 61 8 3" xfId="14463"/>
    <cellStyle name="Normal 61 8 4" xfId="17558"/>
    <cellStyle name="Normal 61 8 5" xfId="20596"/>
    <cellStyle name="Normal 61 8 6" xfId="23577"/>
    <cellStyle name="Normal 61 8 7" xfId="26072"/>
    <cellStyle name="Normal 61 8 8" xfId="28971"/>
    <cellStyle name="Normal 61 8 9" xfId="27257"/>
    <cellStyle name="Normal 61 8_Tabla M" xfId="38258"/>
    <cellStyle name="Normal 61 9" xfId="6723"/>
    <cellStyle name="Normal 61 9 10" xfId="35120"/>
    <cellStyle name="Normal 61 9 2" xfId="11323"/>
    <cellStyle name="Normal 61 9 3" xfId="14464"/>
    <cellStyle name="Normal 61 9 4" xfId="17559"/>
    <cellStyle name="Normal 61 9 5" xfId="20597"/>
    <cellStyle name="Normal 61 9 6" xfId="23578"/>
    <cellStyle name="Normal 61 9 7" xfId="26073"/>
    <cellStyle name="Normal 61 9 8" xfId="27841"/>
    <cellStyle name="Normal 61 9 9" xfId="30968"/>
    <cellStyle name="Normal 61 9_Tabla M" xfId="38259"/>
    <cellStyle name="Normal 62" xfId="1659"/>
    <cellStyle name="Normal 62 10" xfId="6724"/>
    <cellStyle name="Normal 62 10 10" xfId="34668"/>
    <cellStyle name="Normal 62 10 2" xfId="11324"/>
    <cellStyle name="Normal 62 10 3" xfId="14465"/>
    <cellStyle name="Normal 62 10 4" xfId="17560"/>
    <cellStyle name="Normal 62 10 5" xfId="20598"/>
    <cellStyle name="Normal 62 10 6" xfId="23579"/>
    <cellStyle name="Normal 62 10 7" xfId="26074"/>
    <cellStyle name="Normal 62 10 8" xfId="32197"/>
    <cellStyle name="Normal 62 10 9" xfId="33635"/>
    <cellStyle name="Normal 62 10_Tabla M" xfId="38260"/>
    <cellStyle name="Normal 62 11" xfId="6725"/>
    <cellStyle name="Normal 62 11 10" xfId="34218"/>
    <cellStyle name="Normal 62 11 2" xfId="11325"/>
    <cellStyle name="Normal 62 11 3" xfId="14466"/>
    <cellStyle name="Normal 62 11 4" xfId="17561"/>
    <cellStyle name="Normal 62 11 5" xfId="20599"/>
    <cellStyle name="Normal 62 11 6" xfId="23580"/>
    <cellStyle name="Normal 62 11 7" xfId="26075"/>
    <cellStyle name="Normal 62 11 8" xfId="31242"/>
    <cellStyle name="Normal 62 11 9" xfId="32873"/>
    <cellStyle name="Normal 62 11_Tabla M" xfId="38261"/>
    <cellStyle name="Normal 62 12" xfId="6726"/>
    <cellStyle name="Normal 62 12 10" xfId="32608"/>
    <cellStyle name="Normal 62 12 2" xfId="11326"/>
    <cellStyle name="Normal 62 12 3" xfId="14467"/>
    <cellStyle name="Normal 62 12 4" xfId="17562"/>
    <cellStyle name="Normal 62 12 5" xfId="20600"/>
    <cellStyle name="Normal 62 12 6" xfId="23581"/>
    <cellStyle name="Normal 62 12 7" xfId="26076"/>
    <cellStyle name="Normal 62 12 8" xfId="30135"/>
    <cellStyle name="Normal 62 12 9" xfId="21770"/>
    <cellStyle name="Normal 62 12_Tabla M" xfId="38262"/>
    <cellStyle name="Normal 62 13" xfId="6727"/>
    <cellStyle name="Normal 62 13 10" xfId="22382"/>
    <cellStyle name="Normal 62 13 2" xfId="11327"/>
    <cellStyle name="Normal 62 13 3" xfId="14468"/>
    <cellStyle name="Normal 62 13 4" xfId="17563"/>
    <cellStyle name="Normal 62 13 5" xfId="20601"/>
    <cellStyle name="Normal 62 13 6" xfId="23582"/>
    <cellStyle name="Normal 62 13 7" xfId="26077"/>
    <cellStyle name="Normal 62 13 8" xfId="28970"/>
    <cellStyle name="Normal 62 13 9" xfId="28414"/>
    <cellStyle name="Normal 62 13_Tabla M" xfId="38263"/>
    <cellStyle name="Normal 62 14" xfId="6728"/>
    <cellStyle name="Normal 62 14 10" xfId="33463"/>
    <cellStyle name="Normal 62 14 2" xfId="11328"/>
    <cellStyle name="Normal 62 14 3" xfId="14469"/>
    <cellStyle name="Normal 62 14 4" xfId="17564"/>
    <cellStyle name="Normal 62 14 5" xfId="20602"/>
    <cellStyle name="Normal 62 14 6" xfId="23583"/>
    <cellStyle name="Normal 62 14 7" xfId="26078"/>
    <cellStyle name="Normal 62 14 8" xfId="27840"/>
    <cellStyle name="Normal 62 14 9" xfId="31955"/>
    <cellStyle name="Normal 62 14_Tabla M" xfId="38264"/>
    <cellStyle name="Normal 62 15" xfId="6729"/>
    <cellStyle name="Normal 62 15 10" xfId="35887"/>
    <cellStyle name="Normal 62 15 2" xfId="11329"/>
    <cellStyle name="Normal 62 15 3" xfId="14470"/>
    <cellStyle name="Normal 62 15 4" xfId="17565"/>
    <cellStyle name="Normal 62 15 5" xfId="20603"/>
    <cellStyle name="Normal 62 15 6" xfId="23584"/>
    <cellStyle name="Normal 62 15 7" xfId="26079"/>
    <cellStyle name="Normal 62 15 8" xfId="32196"/>
    <cellStyle name="Normal 62 15 9" xfId="33634"/>
    <cellStyle name="Normal 62 15_Tabla M" xfId="38265"/>
    <cellStyle name="Normal 62 16" xfId="6730"/>
    <cellStyle name="Normal 62 16 10" xfId="35119"/>
    <cellStyle name="Normal 62 16 2" xfId="11330"/>
    <cellStyle name="Normal 62 16 3" xfId="14471"/>
    <cellStyle name="Normal 62 16 4" xfId="17566"/>
    <cellStyle name="Normal 62 16 5" xfId="20604"/>
    <cellStyle name="Normal 62 16 6" xfId="23585"/>
    <cellStyle name="Normal 62 16 7" xfId="26080"/>
    <cellStyle name="Normal 62 16 8" xfId="31241"/>
    <cellStyle name="Normal 62 16 9" xfId="32872"/>
    <cellStyle name="Normal 62 16_Tabla M" xfId="38266"/>
    <cellStyle name="Normal 62 17" xfId="6731"/>
    <cellStyle name="Normal 62 17 10" xfId="34667"/>
    <cellStyle name="Normal 62 17 2" xfId="11331"/>
    <cellStyle name="Normal 62 17 3" xfId="14472"/>
    <cellStyle name="Normal 62 17 4" xfId="17567"/>
    <cellStyle name="Normal 62 17 5" xfId="20605"/>
    <cellStyle name="Normal 62 17 6" xfId="23586"/>
    <cellStyle name="Normal 62 17 7" xfId="26081"/>
    <cellStyle name="Normal 62 17 8" xfId="30134"/>
    <cellStyle name="Normal 62 17 9" xfId="21769"/>
    <cellStyle name="Normal 62 17_Tabla M" xfId="38267"/>
    <cellStyle name="Normal 62 18" xfId="6732"/>
    <cellStyle name="Normal 62 18 10" xfId="34217"/>
    <cellStyle name="Normal 62 18 2" xfId="11332"/>
    <cellStyle name="Normal 62 18 3" xfId="14473"/>
    <cellStyle name="Normal 62 18 4" xfId="17568"/>
    <cellStyle name="Normal 62 18 5" xfId="20606"/>
    <cellStyle name="Normal 62 18 6" xfId="23587"/>
    <cellStyle name="Normal 62 18 7" xfId="26082"/>
    <cellStyle name="Normal 62 18 8" xfId="28969"/>
    <cellStyle name="Normal 62 18 9" xfId="29552"/>
    <cellStyle name="Normal 62 18_Tabla M" xfId="38268"/>
    <cellStyle name="Normal 62 19" xfId="6733"/>
    <cellStyle name="Normal 62 19 10" xfId="31658"/>
    <cellStyle name="Normal 62 19 2" xfId="11333"/>
    <cellStyle name="Normal 62 19 3" xfId="14474"/>
    <cellStyle name="Normal 62 19 4" xfId="17569"/>
    <cellStyle name="Normal 62 19 5" xfId="20607"/>
    <cellStyle name="Normal 62 19 6" xfId="23588"/>
    <cellStyle name="Normal 62 19 7" xfId="26083"/>
    <cellStyle name="Normal 62 19 8" xfId="27839"/>
    <cellStyle name="Normal 62 19 9" xfId="27564"/>
    <cellStyle name="Normal 62 19_Tabla M" xfId="38269"/>
    <cellStyle name="Normal 62 2" xfId="2111"/>
    <cellStyle name="Normal 62 2 10" xfId="33383"/>
    <cellStyle name="Normal 62 2 11" xfId="6734"/>
    <cellStyle name="Normal 62 2 2" xfId="2221"/>
    <cellStyle name="Normal 62 2 2 2" xfId="11334"/>
    <cellStyle name="Normal 62 2 3" xfId="2317"/>
    <cellStyle name="Normal 62 2 3 2" xfId="14475"/>
    <cellStyle name="Normal 62 2 4" xfId="17570"/>
    <cellStyle name="Normal 62 2 5" xfId="20608"/>
    <cellStyle name="Normal 62 2 6" xfId="23589"/>
    <cellStyle name="Normal 62 2 7" xfId="26084"/>
    <cellStyle name="Normal 62 2 8" xfId="32195"/>
    <cellStyle name="Normal 62 2 9" xfId="33633"/>
    <cellStyle name="Normal 62 2_Tabla M" xfId="38270"/>
    <cellStyle name="Normal 62 20" xfId="6735"/>
    <cellStyle name="Normal 62 20 10" xfId="27629"/>
    <cellStyle name="Normal 62 20 2" xfId="11335"/>
    <cellStyle name="Normal 62 20 3" xfId="14476"/>
    <cellStyle name="Normal 62 20 4" xfId="17571"/>
    <cellStyle name="Normal 62 20 5" xfId="20609"/>
    <cellStyle name="Normal 62 20 6" xfId="23590"/>
    <cellStyle name="Normal 62 20 7" xfId="26085"/>
    <cellStyle name="Normal 62 20 8" xfId="31240"/>
    <cellStyle name="Normal 62 20 9" xfId="32871"/>
    <cellStyle name="Normal 62 20_Tabla M" xfId="38271"/>
    <cellStyle name="Normal 62 21" xfId="6736"/>
    <cellStyle name="Normal 62 21 10" xfId="35524"/>
    <cellStyle name="Normal 62 21 2" xfId="11336"/>
    <cellStyle name="Normal 62 21 3" xfId="14477"/>
    <cellStyle name="Normal 62 21 4" xfId="17572"/>
    <cellStyle name="Normal 62 21 5" xfId="20610"/>
    <cellStyle name="Normal 62 21 6" xfId="23591"/>
    <cellStyle name="Normal 62 21 7" xfId="26086"/>
    <cellStyle name="Normal 62 21 8" xfId="30133"/>
    <cellStyle name="Normal 62 21 9" xfId="21768"/>
    <cellStyle name="Normal 62 21_Tabla M" xfId="38272"/>
    <cellStyle name="Normal 62 22" xfId="6737"/>
    <cellStyle name="Normal 62 22 10" xfId="35118"/>
    <cellStyle name="Normal 62 22 2" xfId="11337"/>
    <cellStyle name="Normal 62 22 3" xfId="14478"/>
    <cellStyle name="Normal 62 22 4" xfId="17573"/>
    <cellStyle name="Normal 62 22 5" xfId="20611"/>
    <cellStyle name="Normal 62 22 6" xfId="23592"/>
    <cellStyle name="Normal 62 22 7" xfId="26087"/>
    <cellStyle name="Normal 62 22 8" xfId="28968"/>
    <cellStyle name="Normal 62 22 9" xfId="30709"/>
    <cellStyle name="Normal 62 22_Tabla M" xfId="38273"/>
    <cellStyle name="Normal 62 23" xfId="6738"/>
    <cellStyle name="Normal 62 23 10" xfId="34666"/>
    <cellStyle name="Normal 62 23 2" xfId="11338"/>
    <cellStyle name="Normal 62 23 3" xfId="14479"/>
    <cellStyle name="Normal 62 23 4" xfId="17574"/>
    <cellStyle name="Normal 62 23 5" xfId="20612"/>
    <cellStyle name="Normal 62 23 6" xfId="23593"/>
    <cellStyle name="Normal 62 23 7" xfId="26088"/>
    <cellStyle name="Normal 62 23 8" xfId="27838"/>
    <cellStyle name="Normal 62 23 9" xfId="28696"/>
    <cellStyle name="Normal 62 23_Tabla M" xfId="38274"/>
    <cellStyle name="Normal 62 24" xfId="6739"/>
    <cellStyle name="Normal 62 24 10" xfId="34216"/>
    <cellStyle name="Normal 62 24 2" xfId="11339"/>
    <cellStyle name="Normal 62 24 3" xfId="14480"/>
    <cellStyle name="Normal 62 24 4" xfId="17575"/>
    <cellStyle name="Normal 62 24 5" xfId="20613"/>
    <cellStyle name="Normal 62 24 6" xfId="23594"/>
    <cellStyle name="Normal 62 24 7" xfId="26089"/>
    <cellStyle name="Normal 62 24 8" xfId="32194"/>
    <cellStyle name="Normal 62 24 9" xfId="33632"/>
    <cellStyle name="Normal 62 24_Tabla M" xfId="38275"/>
    <cellStyle name="Normal 62 25" xfId="6740"/>
    <cellStyle name="Normal 62 25 10" xfId="30545"/>
    <cellStyle name="Normal 62 25 2" xfId="11340"/>
    <cellStyle name="Normal 62 25 3" xfId="14481"/>
    <cellStyle name="Normal 62 25 4" xfId="17576"/>
    <cellStyle name="Normal 62 25 5" xfId="20614"/>
    <cellStyle name="Normal 62 25 6" xfId="23595"/>
    <cellStyle name="Normal 62 25 7" xfId="26090"/>
    <cellStyle name="Normal 62 25 8" xfId="31239"/>
    <cellStyle name="Normal 62 25 9" xfId="32870"/>
    <cellStyle name="Normal 62 25_Tabla M" xfId="38276"/>
    <cellStyle name="Normal 62 26" xfId="6741"/>
    <cellStyle name="Normal 62 26 10" xfId="32489"/>
    <cellStyle name="Normal 62 26 2" xfId="11341"/>
    <cellStyle name="Normal 62 26 3" xfId="14482"/>
    <cellStyle name="Normal 62 26 4" xfId="17577"/>
    <cellStyle name="Normal 62 26 5" xfId="20615"/>
    <cellStyle name="Normal 62 26 6" xfId="23596"/>
    <cellStyle name="Normal 62 26 7" xfId="26091"/>
    <cellStyle name="Normal 62 26 8" xfId="30132"/>
    <cellStyle name="Normal 62 26 9" xfId="27051"/>
    <cellStyle name="Normal 62 26_Tabla M" xfId="38277"/>
    <cellStyle name="Normal 62 27" xfId="6742"/>
    <cellStyle name="Normal 62 27 10" xfId="24795"/>
    <cellStyle name="Normal 62 27 2" xfId="11342"/>
    <cellStyle name="Normal 62 27 3" xfId="14483"/>
    <cellStyle name="Normal 62 27 4" xfId="17578"/>
    <cellStyle name="Normal 62 27 5" xfId="20616"/>
    <cellStyle name="Normal 62 27 6" xfId="23597"/>
    <cellStyle name="Normal 62 27 7" xfId="26092"/>
    <cellStyle name="Normal 62 27 8" xfId="28967"/>
    <cellStyle name="Normal 62 27 9" xfId="31819"/>
    <cellStyle name="Normal 62 27_Tabla M" xfId="38278"/>
    <cellStyle name="Normal 62 28" xfId="6743"/>
    <cellStyle name="Normal 62 28 10" xfId="35610"/>
    <cellStyle name="Normal 62 28 2" xfId="11343"/>
    <cellStyle name="Normal 62 28 3" xfId="14484"/>
    <cellStyle name="Normal 62 28 4" xfId="17579"/>
    <cellStyle name="Normal 62 28 5" xfId="20617"/>
    <cellStyle name="Normal 62 28 6" xfId="23598"/>
    <cellStyle name="Normal 62 28 7" xfId="26093"/>
    <cellStyle name="Normal 62 28 8" xfId="27837"/>
    <cellStyle name="Normal 62 28 9" xfId="29857"/>
    <cellStyle name="Normal 62 28_Tabla M" xfId="38279"/>
    <cellStyle name="Normal 62 29" xfId="6744"/>
    <cellStyle name="Normal 62 29 10" xfId="35117"/>
    <cellStyle name="Normal 62 29 2" xfId="11344"/>
    <cellStyle name="Normal 62 29 3" xfId="14485"/>
    <cellStyle name="Normal 62 29 4" xfId="17580"/>
    <cellStyle name="Normal 62 29 5" xfId="20618"/>
    <cellStyle name="Normal 62 29 6" xfId="23599"/>
    <cellStyle name="Normal 62 29 7" xfId="26094"/>
    <cellStyle name="Normal 62 29 8" xfId="32193"/>
    <cellStyle name="Normal 62 29 9" xfId="33631"/>
    <cellStyle name="Normal 62 29_Tabla M" xfId="38280"/>
    <cellStyle name="Normal 62 3" xfId="2152"/>
    <cellStyle name="Normal 62 3 10" xfId="34665"/>
    <cellStyle name="Normal 62 3 11" xfId="6745"/>
    <cellStyle name="Normal 62 3 2" xfId="2252"/>
    <cellStyle name="Normal 62 3 2 2" xfId="11345"/>
    <cellStyle name="Normal 62 3 3" xfId="2348"/>
    <cellStyle name="Normal 62 3 3 2" xfId="14486"/>
    <cellStyle name="Normal 62 3 4" xfId="17581"/>
    <cellStyle name="Normal 62 3 5" xfId="20619"/>
    <cellStyle name="Normal 62 3 6" xfId="23600"/>
    <cellStyle name="Normal 62 3 7" xfId="26095"/>
    <cellStyle name="Normal 62 3 8" xfId="31238"/>
    <cellStyle name="Normal 62 3 9" xfId="32869"/>
    <cellStyle name="Normal 62 3_Tabla M" xfId="38281"/>
    <cellStyle name="Normal 62 30" xfId="6746"/>
    <cellStyle name="Normal 62 30 10" xfId="34215"/>
    <cellStyle name="Normal 62 30 2" xfId="11346"/>
    <cellStyle name="Normal 62 30 3" xfId="14487"/>
    <cellStyle name="Normal 62 30 4" xfId="17582"/>
    <cellStyle name="Normal 62 30 5" xfId="20620"/>
    <cellStyle name="Normal 62 30 6" xfId="23601"/>
    <cellStyle name="Normal 62 30 7" xfId="26096"/>
    <cellStyle name="Normal 62 30 8" xfId="30131"/>
    <cellStyle name="Normal 62 30 9" xfId="27328"/>
    <cellStyle name="Normal 62 30_Tabla M" xfId="38282"/>
    <cellStyle name="Normal 62 31" xfId="6747"/>
    <cellStyle name="Normal 62 31 10" xfId="31064"/>
    <cellStyle name="Normal 62 31 2" xfId="11347"/>
    <cellStyle name="Normal 62 31 3" xfId="14488"/>
    <cellStyle name="Normal 62 31 4" xfId="17583"/>
    <cellStyle name="Normal 62 31 5" xfId="20621"/>
    <cellStyle name="Normal 62 31 6" xfId="23602"/>
    <cellStyle name="Normal 62 31 7" xfId="26097"/>
    <cellStyle name="Normal 62 31 8" xfId="28966"/>
    <cellStyle name="Normal 62 31 9" xfId="27258"/>
    <cellStyle name="Normal 62 31_Tabla M" xfId="38283"/>
    <cellStyle name="Normal 62 32" xfId="6748"/>
    <cellStyle name="Normal 62 32 10" xfId="31536"/>
    <cellStyle name="Normal 62 32 2" xfId="11348"/>
    <cellStyle name="Normal 62 32 3" xfId="14489"/>
    <cellStyle name="Normal 62 32 4" xfId="17584"/>
    <cellStyle name="Normal 62 32 5" xfId="20622"/>
    <cellStyle name="Normal 62 32 6" xfId="23603"/>
    <cellStyle name="Normal 62 32 7" xfId="26098"/>
    <cellStyle name="Normal 62 32 8" xfId="27836"/>
    <cellStyle name="Normal 62 32 9" xfId="30969"/>
    <cellStyle name="Normal 62 32_Tabla M" xfId="38284"/>
    <cellStyle name="Normal 62 33" xfId="6749"/>
    <cellStyle name="Normal 62 33 10" xfId="27210"/>
    <cellStyle name="Normal 62 33 2" xfId="11349"/>
    <cellStyle name="Normal 62 33 3" xfId="14490"/>
    <cellStyle name="Normal 62 33 4" xfId="17585"/>
    <cellStyle name="Normal 62 33 5" xfId="20623"/>
    <cellStyle name="Normal 62 33 6" xfId="23604"/>
    <cellStyle name="Normal 62 33 7" xfId="26099"/>
    <cellStyle name="Normal 62 33 8" xfId="32192"/>
    <cellStyle name="Normal 62 33 9" xfId="33630"/>
    <cellStyle name="Normal 62 33_Tabla M" xfId="38285"/>
    <cellStyle name="Normal 62 34" xfId="6750"/>
    <cellStyle name="Normal 62 34 10" xfId="35701"/>
    <cellStyle name="Normal 62 34 2" xfId="11350"/>
    <cellStyle name="Normal 62 34 3" xfId="14491"/>
    <cellStyle name="Normal 62 34 4" xfId="17586"/>
    <cellStyle name="Normal 62 34 5" xfId="20624"/>
    <cellStyle name="Normal 62 34 6" xfId="23605"/>
    <cellStyle name="Normal 62 34 7" xfId="26100"/>
    <cellStyle name="Normal 62 34 8" xfId="31237"/>
    <cellStyle name="Normal 62 34 9" xfId="32868"/>
    <cellStyle name="Normal 62 34_Tabla M" xfId="38286"/>
    <cellStyle name="Normal 62 35" xfId="6751"/>
    <cellStyle name="Normal 62 35 10" xfId="35116"/>
    <cellStyle name="Normal 62 35 2" xfId="11351"/>
    <cellStyle name="Normal 62 35 3" xfId="14492"/>
    <cellStyle name="Normal 62 35 4" xfId="17587"/>
    <cellStyle name="Normal 62 35 5" xfId="20625"/>
    <cellStyle name="Normal 62 35 6" xfId="23606"/>
    <cellStyle name="Normal 62 35 7" xfId="26101"/>
    <cellStyle name="Normal 62 35 8" xfId="30130"/>
    <cellStyle name="Normal 62 35 9" xfId="28476"/>
    <cellStyle name="Normal 62 35_Tabla M" xfId="38287"/>
    <cellStyle name="Normal 62 36" xfId="6752"/>
    <cellStyle name="Normal 62 36 10" xfId="34664"/>
    <cellStyle name="Normal 62 36 2" xfId="11352"/>
    <cellStyle name="Normal 62 36 3" xfId="14493"/>
    <cellStyle name="Normal 62 36 4" xfId="17588"/>
    <cellStyle name="Normal 62 36 5" xfId="20626"/>
    <cellStyle name="Normal 62 36 6" xfId="23607"/>
    <cellStyle name="Normal 62 36 7" xfId="26102"/>
    <cellStyle name="Normal 62 36 8" xfId="28965"/>
    <cellStyle name="Normal 62 36 9" xfId="28415"/>
    <cellStyle name="Normal 62 36_Tabla M" xfId="38288"/>
    <cellStyle name="Normal 62 37" xfId="6753"/>
    <cellStyle name="Normal 62 37 10" xfId="34214"/>
    <cellStyle name="Normal 62 37 2" xfId="11353"/>
    <cellStyle name="Normal 62 37 3" xfId="14494"/>
    <cellStyle name="Normal 62 37 4" xfId="17589"/>
    <cellStyle name="Normal 62 37 5" xfId="20627"/>
    <cellStyle name="Normal 62 37 6" xfId="23608"/>
    <cellStyle name="Normal 62 37 7" xfId="26103"/>
    <cellStyle name="Normal 62 37 8" xfId="27835"/>
    <cellStyle name="Normal 62 37 9" xfId="31956"/>
    <cellStyle name="Normal 62 37_Tabla M" xfId="38289"/>
    <cellStyle name="Normal 62 38" xfId="6754"/>
    <cellStyle name="Normal 62 38 10" xfId="27636"/>
    <cellStyle name="Normal 62 38 2" xfId="11354"/>
    <cellStyle name="Normal 62 38 3" xfId="14495"/>
    <cellStyle name="Normal 62 38 4" xfId="17590"/>
    <cellStyle name="Normal 62 38 5" xfId="20628"/>
    <cellStyle name="Normal 62 38 6" xfId="23609"/>
    <cellStyle name="Normal 62 38 7" xfId="26104"/>
    <cellStyle name="Normal 62 38 8" xfId="32191"/>
    <cellStyle name="Normal 62 38 9" xfId="33629"/>
    <cellStyle name="Normal 62 38_Tabla M" xfId="38290"/>
    <cellStyle name="Normal 62 39" xfId="6755"/>
    <cellStyle name="Normal 62 39 10" xfId="30426"/>
    <cellStyle name="Normal 62 39 2" xfId="11355"/>
    <cellStyle name="Normal 62 39 3" xfId="14496"/>
    <cellStyle name="Normal 62 39 4" xfId="17591"/>
    <cellStyle name="Normal 62 39 5" xfId="20629"/>
    <cellStyle name="Normal 62 39 6" xfId="23610"/>
    <cellStyle name="Normal 62 39 7" xfId="26105"/>
    <cellStyle name="Normal 62 39 8" xfId="31236"/>
    <cellStyle name="Normal 62 39 9" xfId="32867"/>
    <cellStyle name="Normal 62 39_Tabla M" xfId="38291"/>
    <cellStyle name="Normal 62 4" xfId="2190"/>
    <cellStyle name="Normal 62 4 10" xfId="26889"/>
    <cellStyle name="Normal 62 4 11" xfId="6756"/>
    <cellStyle name="Normal 62 4 2" xfId="11356"/>
    <cellStyle name="Normal 62 4 3" xfId="14497"/>
    <cellStyle name="Normal 62 4 4" xfId="17592"/>
    <cellStyle name="Normal 62 4 5" xfId="20630"/>
    <cellStyle name="Normal 62 4 6" xfId="23611"/>
    <cellStyle name="Normal 62 4 7" xfId="26106"/>
    <cellStyle name="Normal 62 4 8" xfId="30129"/>
    <cellStyle name="Normal 62 4 9" xfId="29616"/>
    <cellStyle name="Normal 62 4_Tabla M" xfId="38292"/>
    <cellStyle name="Normal 62 40" xfId="6757"/>
    <cellStyle name="Normal 62 40 10" xfId="35796"/>
    <cellStyle name="Normal 62 40 2" xfId="11357"/>
    <cellStyle name="Normal 62 40 3" xfId="14498"/>
    <cellStyle name="Normal 62 40 4" xfId="17593"/>
    <cellStyle name="Normal 62 40 5" xfId="20631"/>
    <cellStyle name="Normal 62 40 6" xfId="23612"/>
    <cellStyle name="Normal 62 40 7" xfId="26107"/>
    <cellStyle name="Normal 62 40 8" xfId="28964"/>
    <cellStyle name="Normal 62 40 9" xfId="29553"/>
    <cellStyle name="Normal 62 40_Tabla M" xfId="38293"/>
    <cellStyle name="Normal 62 41" xfId="6758"/>
    <cellStyle name="Normal 62 41 10" xfId="35115"/>
    <cellStyle name="Normal 62 41 2" xfId="11358"/>
    <cellStyle name="Normal 62 41 3" xfId="14499"/>
    <cellStyle name="Normal 62 41 4" xfId="17594"/>
    <cellStyle name="Normal 62 41 5" xfId="20632"/>
    <cellStyle name="Normal 62 41 6" xfId="23613"/>
    <cellStyle name="Normal 62 41 7" xfId="26108"/>
    <cellStyle name="Normal 62 41 8" xfId="27834"/>
    <cellStyle name="Normal 62 41 9" xfId="27565"/>
    <cellStyle name="Normal 62 41_Tabla M" xfId="38294"/>
    <cellStyle name="Normal 62 42" xfId="6759"/>
    <cellStyle name="Normal 62 42 10" xfId="34663"/>
    <cellStyle name="Normal 62 42 2" xfId="11359"/>
    <cellStyle name="Normal 62 42 3" xfId="14500"/>
    <cellStyle name="Normal 62 42 4" xfId="17595"/>
    <cellStyle name="Normal 62 42 5" xfId="20633"/>
    <cellStyle name="Normal 62 42 6" xfId="23614"/>
    <cellStyle name="Normal 62 42 7" xfId="26109"/>
    <cellStyle name="Normal 62 42 8" xfId="32190"/>
    <cellStyle name="Normal 62 42 9" xfId="33628"/>
    <cellStyle name="Normal 62 42_Tabla M" xfId="38295"/>
    <cellStyle name="Normal 62 43" xfId="6760"/>
    <cellStyle name="Normal 62 43 10" xfId="34213"/>
    <cellStyle name="Normal 62 43 2" xfId="11360"/>
    <cellStyle name="Normal 62 43 3" xfId="14501"/>
    <cellStyle name="Normal 62 43 4" xfId="17596"/>
    <cellStyle name="Normal 62 43 5" xfId="20634"/>
    <cellStyle name="Normal 62 43 6" xfId="23615"/>
    <cellStyle name="Normal 62 43 7" xfId="26110"/>
    <cellStyle name="Normal 62 43 8" xfId="31235"/>
    <cellStyle name="Normal 62 43 9" xfId="32866"/>
    <cellStyle name="Normal 62 43_Tabla M" xfId="38296"/>
    <cellStyle name="Normal 62 44" xfId="6761"/>
    <cellStyle name="Normal 62 44 10" xfId="27391"/>
    <cellStyle name="Normal 62 44 2" xfId="11361"/>
    <cellStyle name="Normal 62 44 3" xfId="14502"/>
    <cellStyle name="Normal 62 44 4" xfId="17597"/>
    <cellStyle name="Normal 62 44 5" xfId="20635"/>
    <cellStyle name="Normal 62 44 6" xfId="23616"/>
    <cellStyle name="Normal 62 44 7" xfId="26111"/>
    <cellStyle name="Normal 62 44 8" xfId="30128"/>
    <cellStyle name="Normal 62 44 9" xfId="30766"/>
    <cellStyle name="Normal 62 44_Tabla M" xfId="38297"/>
    <cellStyle name="Normal 62 45" xfId="6762"/>
    <cellStyle name="Normal 62 45 10" xfId="29258"/>
    <cellStyle name="Normal 62 45 2" xfId="11362"/>
    <cellStyle name="Normal 62 45 3" xfId="14503"/>
    <cellStyle name="Normal 62 45 4" xfId="17598"/>
    <cellStyle name="Normal 62 45 5" xfId="20636"/>
    <cellStyle name="Normal 62 45 6" xfId="23617"/>
    <cellStyle name="Normal 62 45 7" xfId="26112"/>
    <cellStyle name="Normal 62 45 8" xfId="28963"/>
    <cellStyle name="Normal 62 45 9" xfId="30710"/>
    <cellStyle name="Normal 62 45_Tabla M" xfId="38298"/>
    <cellStyle name="Normal 62 46" xfId="6763"/>
    <cellStyle name="Normal 62 46 10" xfId="33464"/>
    <cellStyle name="Normal 62 46 2" xfId="11363"/>
    <cellStyle name="Normal 62 46 3" xfId="14504"/>
    <cellStyle name="Normal 62 46 4" xfId="17599"/>
    <cellStyle name="Normal 62 46 5" xfId="20637"/>
    <cellStyle name="Normal 62 46 6" xfId="23618"/>
    <cellStyle name="Normal 62 46 7" xfId="26113"/>
    <cellStyle name="Normal 62 46 8" xfId="27833"/>
    <cellStyle name="Normal 62 46 9" xfId="28697"/>
    <cellStyle name="Normal 62 46_Tabla M" xfId="38299"/>
    <cellStyle name="Normal 62 47" xfId="6764"/>
    <cellStyle name="Normal 62 47 10" xfId="35888"/>
    <cellStyle name="Normal 62 47 2" xfId="11364"/>
    <cellStyle name="Normal 62 47 3" xfId="14505"/>
    <cellStyle name="Normal 62 47 4" xfId="17600"/>
    <cellStyle name="Normal 62 47 5" xfId="20638"/>
    <cellStyle name="Normal 62 47 6" xfId="23619"/>
    <cellStyle name="Normal 62 47 7" xfId="26114"/>
    <cellStyle name="Normal 62 47 8" xfId="32189"/>
    <cellStyle name="Normal 62 47 9" xfId="33627"/>
    <cellStyle name="Normal 62 47_Tabla M" xfId="38300"/>
    <cellStyle name="Normal 62 48" xfId="6765"/>
    <cellStyle name="Normal 62 48 10" xfId="35114"/>
    <cellStyle name="Normal 62 48 2" xfId="11365"/>
    <cellStyle name="Normal 62 48 3" xfId="14506"/>
    <cellStyle name="Normal 62 48 4" xfId="17601"/>
    <cellStyle name="Normal 62 48 5" xfId="20639"/>
    <cellStyle name="Normal 62 48 6" xfId="23620"/>
    <cellStyle name="Normal 62 48 7" xfId="26115"/>
    <cellStyle name="Normal 62 48 8" xfId="31234"/>
    <cellStyle name="Normal 62 48 9" xfId="32865"/>
    <cellStyle name="Normal 62 48_Tabla M" xfId="38301"/>
    <cellStyle name="Normal 62 49" xfId="6766"/>
    <cellStyle name="Normal 62 49 10" xfId="34662"/>
    <cellStyle name="Normal 62 49 2" xfId="11366"/>
    <cellStyle name="Normal 62 49 3" xfId="14507"/>
    <cellStyle name="Normal 62 49 4" xfId="17602"/>
    <cellStyle name="Normal 62 49 5" xfId="20640"/>
    <cellStyle name="Normal 62 49 6" xfId="23621"/>
    <cellStyle name="Normal 62 49 7" xfId="26116"/>
    <cellStyle name="Normal 62 49 8" xfId="30127"/>
    <cellStyle name="Normal 62 49 9" xfId="27052"/>
    <cellStyle name="Normal 62 49_Tabla M" xfId="38302"/>
    <cellStyle name="Normal 62 5" xfId="2286"/>
    <cellStyle name="Normal 62 5 10" xfId="34212"/>
    <cellStyle name="Normal 62 5 11" xfId="6767"/>
    <cellStyle name="Normal 62 5 2" xfId="11367"/>
    <cellStyle name="Normal 62 5 3" xfId="14508"/>
    <cellStyle name="Normal 62 5 4" xfId="17603"/>
    <cellStyle name="Normal 62 5 5" xfId="20641"/>
    <cellStyle name="Normal 62 5 6" xfId="23622"/>
    <cellStyle name="Normal 62 5 7" xfId="26117"/>
    <cellStyle name="Normal 62 5 8" xfId="28962"/>
    <cellStyle name="Normal 62 5 9" xfId="31820"/>
    <cellStyle name="Normal 62 5_Tabla M" xfId="38303"/>
    <cellStyle name="Normal 62 50" xfId="6768"/>
    <cellStyle name="Normal 62 50 10" xfId="18538"/>
    <cellStyle name="Normal 62 50 2" xfId="11368"/>
    <cellStyle name="Normal 62 50 3" xfId="14509"/>
    <cellStyle name="Normal 62 50 4" xfId="17604"/>
    <cellStyle name="Normal 62 50 5" xfId="20642"/>
    <cellStyle name="Normal 62 50 6" xfId="23623"/>
    <cellStyle name="Normal 62 50 7" xfId="26118"/>
    <cellStyle name="Normal 62 50 8" xfId="27832"/>
    <cellStyle name="Normal 62 50 9" xfId="29858"/>
    <cellStyle name="Normal 62 50_Tabla M" xfId="38304"/>
    <cellStyle name="Normal 62 51" xfId="6769"/>
    <cellStyle name="Normal 62 51 10" xfId="28130"/>
    <cellStyle name="Normal 62 51 2" xfId="11369"/>
    <cellStyle name="Normal 62 51 3" xfId="14510"/>
    <cellStyle name="Normal 62 51 4" xfId="17605"/>
    <cellStyle name="Normal 62 51 5" xfId="20643"/>
    <cellStyle name="Normal 62 51 6" xfId="23624"/>
    <cellStyle name="Normal 62 51 7" xfId="26119"/>
    <cellStyle name="Normal 62 51 8" xfId="32188"/>
    <cellStyle name="Normal 62 51 9" xfId="33626"/>
    <cellStyle name="Normal 62 51_Tabla M" xfId="38305"/>
    <cellStyle name="Normal 62 52" xfId="39042"/>
    <cellStyle name="Normal 62 6" xfId="6770"/>
    <cellStyle name="Normal 62 6 10" xfId="31988"/>
    <cellStyle name="Normal 62 6 2" xfId="11370"/>
    <cellStyle name="Normal 62 6 3" xfId="14511"/>
    <cellStyle name="Normal 62 6 4" xfId="17606"/>
    <cellStyle name="Normal 62 6 5" xfId="20644"/>
    <cellStyle name="Normal 62 6 6" xfId="23625"/>
    <cellStyle name="Normal 62 6 7" xfId="26120"/>
    <cellStyle name="Normal 62 6 8" xfId="31233"/>
    <cellStyle name="Normal 62 6 9" xfId="32864"/>
    <cellStyle name="Normal 62 6_Tabla M" xfId="38306"/>
    <cellStyle name="Normal 62 7" xfId="6771"/>
    <cellStyle name="Normal 62 7 10" xfId="35525"/>
    <cellStyle name="Normal 62 7 2" xfId="11371"/>
    <cellStyle name="Normal 62 7 3" xfId="14512"/>
    <cellStyle name="Normal 62 7 4" xfId="17607"/>
    <cellStyle name="Normal 62 7 5" xfId="20645"/>
    <cellStyle name="Normal 62 7 6" xfId="23626"/>
    <cellStyle name="Normal 62 7 7" xfId="26121"/>
    <cellStyle name="Normal 62 7 8" xfId="30126"/>
    <cellStyle name="Normal 62 7 9" xfId="27327"/>
    <cellStyle name="Normal 62 7_Tabla M" xfId="38307"/>
    <cellStyle name="Normal 62 8" xfId="6772"/>
    <cellStyle name="Normal 62 8 10" xfId="35113"/>
    <cellStyle name="Normal 62 8 2" xfId="11372"/>
    <cellStyle name="Normal 62 8 3" xfId="14513"/>
    <cellStyle name="Normal 62 8 4" xfId="17608"/>
    <cellStyle name="Normal 62 8 5" xfId="20646"/>
    <cellStyle name="Normal 62 8 6" xfId="23627"/>
    <cellStyle name="Normal 62 8 7" xfId="26122"/>
    <cellStyle name="Normal 62 8 8" xfId="28961"/>
    <cellStyle name="Normal 62 8 9" xfId="27259"/>
    <cellStyle name="Normal 62 8_Tabla M" xfId="38308"/>
    <cellStyle name="Normal 62 9" xfId="6773"/>
    <cellStyle name="Normal 62 9 10" xfId="34661"/>
    <cellStyle name="Normal 62 9 2" xfId="11373"/>
    <cellStyle name="Normal 62 9 3" xfId="14514"/>
    <cellStyle name="Normal 62 9 4" xfId="17609"/>
    <cellStyle name="Normal 62 9 5" xfId="20647"/>
    <cellStyle name="Normal 62 9 6" xfId="23628"/>
    <cellStyle name="Normal 62 9 7" xfId="26123"/>
    <cellStyle name="Normal 62 9 8" xfId="27831"/>
    <cellStyle name="Normal 62 9 9" xfId="30970"/>
    <cellStyle name="Normal 62 9_Tabla M" xfId="38309"/>
    <cellStyle name="Normal 63" xfId="1660"/>
    <cellStyle name="Normal 63 10" xfId="6774"/>
    <cellStyle name="Normal 63 10 10" xfId="34211"/>
    <cellStyle name="Normal 63 10 2" xfId="11374"/>
    <cellStyle name="Normal 63 10 3" xfId="14515"/>
    <cellStyle name="Normal 63 10 4" xfId="17610"/>
    <cellStyle name="Normal 63 10 5" xfId="20648"/>
    <cellStyle name="Normal 63 10 6" xfId="23629"/>
    <cellStyle name="Normal 63 10 7" xfId="26124"/>
    <cellStyle name="Normal 63 10 8" xfId="32187"/>
    <cellStyle name="Normal 63 10 9" xfId="33625"/>
    <cellStyle name="Normal 63 10_Tabla M" xfId="38310"/>
    <cellStyle name="Normal 63 11" xfId="6775"/>
    <cellStyle name="Normal 63 11 10" xfId="26909"/>
    <cellStyle name="Normal 63 11 2" xfId="11375"/>
    <cellStyle name="Normal 63 11 3" xfId="14516"/>
    <cellStyle name="Normal 63 11 4" xfId="17611"/>
    <cellStyle name="Normal 63 11 5" xfId="20649"/>
    <cellStyle name="Normal 63 11 6" xfId="23630"/>
    <cellStyle name="Normal 63 11 7" xfId="26125"/>
    <cellStyle name="Normal 63 11 8" xfId="31232"/>
    <cellStyle name="Normal 63 11 9" xfId="32863"/>
    <cellStyle name="Normal 63 11_Tabla M" xfId="38311"/>
    <cellStyle name="Normal 63 12" xfId="6776"/>
    <cellStyle name="Normal 63 12 10" xfId="32488"/>
    <cellStyle name="Normal 63 12 2" xfId="11376"/>
    <cellStyle name="Normal 63 12 3" xfId="14517"/>
    <cellStyle name="Normal 63 12 4" xfId="17612"/>
    <cellStyle name="Normal 63 12 5" xfId="20650"/>
    <cellStyle name="Normal 63 12 6" xfId="23631"/>
    <cellStyle name="Normal 63 12 7" xfId="26126"/>
    <cellStyle name="Normal 63 12 8" xfId="30125"/>
    <cellStyle name="Normal 63 12 9" xfId="28475"/>
    <cellStyle name="Normal 63 12_Tabla M" xfId="38312"/>
    <cellStyle name="Normal 63 13" xfId="6777"/>
    <cellStyle name="Normal 63 13 10" xfId="24794"/>
    <cellStyle name="Normal 63 13 2" xfId="11377"/>
    <cellStyle name="Normal 63 13 3" xfId="14518"/>
    <cellStyle name="Normal 63 13 4" xfId="17613"/>
    <cellStyle name="Normal 63 13 5" xfId="20651"/>
    <cellStyle name="Normal 63 13 6" xfId="23632"/>
    <cellStyle name="Normal 63 13 7" xfId="26127"/>
    <cellStyle name="Normal 63 13 8" xfId="28960"/>
    <cellStyle name="Normal 63 13 9" xfId="28416"/>
    <cellStyle name="Normal 63 13_Tabla M" xfId="38313"/>
    <cellStyle name="Normal 63 14" xfId="6778"/>
    <cellStyle name="Normal 63 14 10" xfId="35611"/>
    <cellStyle name="Normal 63 14 2" xfId="11378"/>
    <cellStyle name="Normal 63 14 3" xfId="14519"/>
    <cellStyle name="Normal 63 14 4" xfId="17614"/>
    <cellStyle name="Normal 63 14 5" xfId="20652"/>
    <cellStyle name="Normal 63 14 6" xfId="23633"/>
    <cellStyle name="Normal 63 14 7" xfId="26128"/>
    <cellStyle name="Normal 63 14 8" xfId="27830"/>
    <cellStyle name="Normal 63 14 9" xfId="31957"/>
    <cellStyle name="Normal 63 14_Tabla M" xfId="38314"/>
    <cellStyle name="Normal 63 15" xfId="6779"/>
    <cellStyle name="Normal 63 15 10" xfId="35112"/>
    <cellStyle name="Normal 63 15 2" xfId="11379"/>
    <cellStyle name="Normal 63 15 3" xfId="14520"/>
    <cellStyle name="Normal 63 15 4" xfId="17615"/>
    <cellStyle name="Normal 63 15 5" xfId="20653"/>
    <cellStyle name="Normal 63 15 6" xfId="23634"/>
    <cellStyle name="Normal 63 15 7" xfId="26129"/>
    <cellStyle name="Normal 63 15 8" xfId="32186"/>
    <cellStyle name="Normal 63 15 9" xfId="33624"/>
    <cellStyle name="Normal 63 15_Tabla M" xfId="38315"/>
    <cellStyle name="Normal 63 16" xfId="6780"/>
    <cellStyle name="Normal 63 16 10" xfId="34660"/>
    <cellStyle name="Normal 63 16 2" xfId="11380"/>
    <cellStyle name="Normal 63 16 3" xfId="14521"/>
    <cellStyle name="Normal 63 16 4" xfId="17616"/>
    <cellStyle name="Normal 63 16 5" xfId="20654"/>
    <cellStyle name="Normal 63 16 6" xfId="23635"/>
    <cellStyle name="Normal 63 16 7" xfId="26130"/>
    <cellStyle name="Normal 63 16 8" xfId="31231"/>
    <cellStyle name="Normal 63 16 9" xfId="32862"/>
    <cellStyle name="Normal 63 16_Tabla M" xfId="38316"/>
    <cellStyle name="Normal 63 17" xfId="6781"/>
    <cellStyle name="Normal 63 17 10" xfId="34210"/>
    <cellStyle name="Normal 63 17 2" xfId="11381"/>
    <cellStyle name="Normal 63 17 3" xfId="14522"/>
    <cellStyle name="Normal 63 17 4" xfId="17617"/>
    <cellStyle name="Normal 63 17 5" xfId="20655"/>
    <cellStyle name="Normal 63 17 6" xfId="23636"/>
    <cellStyle name="Normal 63 17 7" xfId="26131"/>
    <cellStyle name="Normal 63 17 8" xfId="30124"/>
    <cellStyle name="Normal 63 17 9" xfId="29615"/>
    <cellStyle name="Normal 63 17_Tabla M" xfId="38317"/>
    <cellStyle name="Normal 63 18" xfId="6782"/>
    <cellStyle name="Normal 63 18 10" xfId="29957"/>
    <cellStyle name="Normal 63 18 2" xfId="11382"/>
    <cellStyle name="Normal 63 18 3" xfId="14523"/>
    <cellStyle name="Normal 63 18 4" xfId="17618"/>
    <cellStyle name="Normal 63 18 5" xfId="20656"/>
    <cellStyle name="Normal 63 18 6" xfId="23637"/>
    <cellStyle name="Normal 63 18 7" xfId="26132"/>
    <cellStyle name="Normal 63 18 8" xfId="28959"/>
    <cellStyle name="Normal 63 18 9" xfId="29554"/>
    <cellStyle name="Normal 63 18_Tabla M" xfId="38318"/>
    <cellStyle name="Normal 63 19" xfId="6783"/>
    <cellStyle name="Normal 63 19 10" xfId="31535"/>
    <cellStyle name="Normal 63 19 2" xfId="11383"/>
    <cellStyle name="Normal 63 19 3" xfId="14524"/>
    <cellStyle name="Normal 63 19 4" xfId="17619"/>
    <cellStyle name="Normal 63 19 5" xfId="20657"/>
    <cellStyle name="Normal 63 19 6" xfId="23638"/>
    <cellStyle name="Normal 63 19 7" xfId="26133"/>
    <cellStyle name="Normal 63 19 8" xfId="27829"/>
    <cellStyle name="Normal 63 19 9" xfId="27566"/>
    <cellStyle name="Normal 63 19_Tabla M" xfId="38319"/>
    <cellStyle name="Normal 63 2" xfId="2112"/>
    <cellStyle name="Normal 63 2 10" xfId="27096"/>
    <cellStyle name="Normal 63 2 11" xfId="6784"/>
    <cellStyle name="Normal 63 2 2" xfId="2222"/>
    <cellStyle name="Normal 63 2 2 2" xfId="11384"/>
    <cellStyle name="Normal 63 2 3" xfId="2318"/>
    <cellStyle name="Normal 63 2 3 2" xfId="14525"/>
    <cellStyle name="Normal 63 2 4" xfId="17620"/>
    <cellStyle name="Normal 63 2 5" xfId="20658"/>
    <cellStyle name="Normal 63 2 6" xfId="23639"/>
    <cellStyle name="Normal 63 2 7" xfId="26134"/>
    <cellStyle name="Normal 63 2 8" xfId="32185"/>
    <cellStyle name="Normal 63 2 9" xfId="33623"/>
    <cellStyle name="Normal 63 2_Tabla M" xfId="38320"/>
    <cellStyle name="Normal 63 20" xfId="6785"/>
    <cellStyle name="Normal 63 20 10" xfId="35702"/>
    <cellStyle name="Normal 63 20 2" xfId="11385"/>
    <cellStyle name="Normal 63 20 3" xfId="14526"/>
    <cellStyle name="Normal 63 20 4" xfId="17621"/>
    <cellStyle name="Normal 63 20 5" xfId="20659"/>
    <cellStyle name="Normal 63 20 6" xfId="23640"/>
    <cellStyle name="Normal 63 20 7" xfId="26135"/>
    <cellStyle name="Normal 63 20 8" xfId="31230"/>
    <cellStyle name="Normal 63 20 9" xfId="32861"/>
    <cellStyle name="Normal 63 20_Tabla M" xfId="38321"/>
    <cellStyle name="Normal 63 21" xfId="6786"/>
    <cellStyle name="Normal 63 21 10" xfId="35111"/>
    <cellStyle name="Normal 63 21 2" xfId="11386"/>
    <cellStyle name="Normal 63 21 3" xfId="14527"/>
    <cellStyle name="Normal 63 21 4" xfId="17622"/>
    <cellStyle name="Normal 63 21 5" xfId="20660"/>
    <cellStyle name="Normal 63 21 6" xfId="23641"/>
    <cellStyle name="Normal 63 21 7" xfId="26136"/>
    <cellStyle name="Normal 63 21 8" xfId="30123"/>
    <cellStyle name="Normal 63 21 9" xfId="30765"/>
    <cellStyle name="Normal 63 21_Tabla M" xfId="38322"/>
    <cellStyle name="Normal 63 22" xfId="6787"/>
    <cellStyle name="Normal 63 22 10" xfId="34659"/>
    <cellStyle name="Normal 63 22 2" xfId="11387"/>
    <cellStyle name="Normal 63 22 3" xfId="14528"/>
    <cellStyle name="Normal 63 22 4" xfId="17623"/>
    <cellStyle name="Normal 63 22 5" xfId="20661"/>
    <cellStyle name="Normal 63 22 6" xfId="23642"/>
    <cellStyle name="Normal 63 22 7" xfId="26137"/>
    <cellStyle name="Normal 63 22 8" xfId="28958"/>
    <cellStyle name="Normal 63 22 9" xfId="30711"/>
    <cellStyle name="Normal 63 22_Tabla M" xfId="38323"/>
    <cellStyle name="Normal 63 23" xfId="6788"/>
    <cellStyle name="Normal 63 23 10" xfId="34209"/>
    <cellStyle name="Normal 63 23 2" xfId="11388"/>
    <cellStyle name="Normal 63 23 3" xfId="14529"/>
    <cellStyle name="Normal 63 23 4" xfId="17624"/>
    <cellStyle name="Normal 63 23 5" xfId="20662"/>
    <cellStyle name="Normal 63 23 6" xfId="23643"/>
    <cellStyle name="Normal 63 23 7" xfId="26138"/>
    <cellStyle name="Normal 63 23 8" xfId="27828"/>
    <cellStyle name="Normal 63 23 9" xfId="28698"/>
    <cellStyle name="Normal 63 23_Tabla M" xfId="38324"/>
    <cellStyle name="Normal 63 24" xfId="6789"/>
    <cellStyle name="Normal 63 24 10" xfId="28775"/>
    <cellStyle name="Normal 63 24 2" xfId="11389"/>
    <cellStyle name="Normal 63 24 3" xfId="14530"/>
    <cellStyle name="Normal 63 24 4" xfId="17625"/>
    <cellStyle name="Normal 63 24 5" xfId="20663"/>
    <cellStyle name="Normal 63 24 6" xfId="23644"/>
    <cellStyle name="Normal 63 24 7" xfId="26139"/>
    <cellStyle name="Normal 63 24 8" xfId="32184"/>
    <cellStyle name="Normal 63 24 9" xfId="33622"/>
    <cellStyle name="Normal 63 24_Tabla M" xfId="38325"/>
    <cellStyle name="Normal 63 25" xfId="6790"/>
    <cellStyle name="Normal 63 25 10" xfId="30425"/>
    <cellStyle name="Normal 63 25 2" xfId="11390"/>
    <cellStyle name="Normal 63 25 3" xfId="14531"/>
    <cellStyle name="Normal 63 25 4" xfId="17626"/>
    <cellStyle name="Normal 63 25 5" xfId="20664"/>
    <cellStyle name="Normal 63 25 6" xfId="23645"/>
    <cellStyle name="Normal 63 25 7" xfId="26140"/>
    <cellStyle name="Normal 63 25 8" xfId="31229"/>
    <cellStyle name="Normal 63 25 9" xfId="32860"/>
    <cellStyle name="Normal 63 25_Tabla M" xfId="38326"/>
    <cellStyle name="Normal 63 26" xfId="6791"/>
    <cellStyle name="Normal 63 26 10" xfId="31027"/>
    <cellStyle name="Normal 63 26 2" xfId="11391"/>
    <cellStyle name="Normal 63 26 3" xfId="14532"/>
    <cellStyle name="Normal 63 26 4" xfId="17627"/>
    <cellStyle name="Normal 63 26 5" xfId="20665"/>
    <cellStyle name="Normal 63 26 6" xfId="23646"/>
    <cellStyle name="Normal 63 26 7" xfId="26141"/>
    <cellStyle name="Normal 63 26 8" xfId="30122"/>
    <cellStyle name="Normal 63 26 9" xfId="27053"/>
    <cellStyle name="Normal 63 26_Tabla M" xfId="38327"/>
    <cellStyle name="Normal 63 27" xfId="6792"/>
    <cellStyle name="Normal 63 27 10" xfId="35797"/>
    <cellStyle name="Normal 63 27 2" xfId="11392"/>
    <cellStyle name="Normal 63 27 3" xfId="14533"/>
    <cellStyle name="Normal 63 27 4" xfId="17628"/>
    <cellStyle name="Normal 63 27 5" xfId="20666"/>
    <cellStyle name="Normal 63 27 6" xfId="23647"/>
    <cellStyle name="Normal 63 27 7" xfId="26142"/>
    <cellStyle name="Normal 63 27 8" xfId="28957"/>
    <cellStyle name="Normal 63 27 9" xfId="31821"/>
    <cellStyle name="Normal 63 27_Tabla M" xfId="38328"/>
    <cellStyle name="Normal 63 28" xfId="6793"/>
    <cellStyle name="Normal 63 28 10" xfId="35110"/>
    <cellStyle name="Normal 63 28 2" xfId="11393"/>
    <cellStyle name="Normal 63 28 3" xfId="14534"/>
    <cellStyle name="Normal 63 28 4" xfId="17629"/>
    <cellStyle name="Normal 63 28 5" xfId="20667"/>
    <cellStyle name="Normal 63 28 6" xfId="23648"/>
    <cellStyle name="Normal 63 28 7" xfId="26143"/>
    <cellStyle name="Normal 63 28 8" xfId="27827"/>
    <cellStyle name="Normal 63 28 9" xfId="29859"/>
    <cellStyle name="Normal 63 28_Tabla M" xfId="38329"/>
    <cellStyle name="Normal 63 29" xfId="6794"/>
    <cellStyle name="Normal 63 29 10" xfId="34658"/>
    <cellStyle name="Normal 63 29 2" xfId="11394"/>
    <cellStyle name="Normal 63 29 3" xfId="14535"/>
    <cellStyle name="Normal 63 29 4" xfId="17630"/>
    <cellStyle name="Normal 63 29 5" xfId="20668"/>
    <cellStyle name="Normal 63 29 6" xfId="23649"/>
    <cellStyle name="Normal 63 29 7" xfId="26144"/>
    <cellStyle name="Normal 63 29 8" xfId="32183"/>
    <cellStyle name="Normal 63 29 9" xfId="33621"/>
    <cellStyle name="Normal 63 29_Tabla M" xfId="38330"/>
    <cellStyle name="Normal 63 3" xfId="2153"/>
    <cellStyle name="Normal 63 3 10" xfId="34208"/>
    <cellStyle name="Normal 63 3 11" xfId="6795"/>
    <cellStyle name="Normal 63 3 2" xfId="2253"/>
    <cellStyle name="Normal 63 3 2 2" xfId="11395"/>
    <cellStyle name="Normal 63 3 3" xfId="2349"/>
    <cellStyle name="Normal 63 3 3 2" xfId="14536"/>
    <cellStyle name="Normal 63 3 4" xfId="17631"/>
    <cellStyle name="Normal 63 3 5" xfId="20669"/>
    <cellStyle name="Normal 63 3 6" xfId="23650"/>
    <cellStyle name="Normal 63 3 7" xfId="26145"/>
    <cellStyle name="Normal 63 3 8" xfId="31228"/>
    <cellStyle name="Normal 63 3 9" xfId="32859"/>
    <cellStyle name="Normal 63 3_Tabla M" xfId="38331"/>
    <cellStyle name="Normal 63 30" xfId="6796"/>
    <cellStyle name="Normal 63 30 10" xfId="28534"/>
    <cellStyle name="Normal 63 30 2" xfId="11396"/>
    <cellStyle name="Normal 63 30 3" xfId="14537"/>
    <cellStyle name="Normal 63 30 4" xfId="17632"/>
    <cellStyle name="Normal 63 30 5" xfId="20670"/>
    <cellStyle name="Normal 63 30 6" xfId="23651"/>
    <cellStyle name="Normal 63 30 7" xfId="26146"/>
    <cellStyle name="Normal 63 30 8" xfId="30121"/>
    <cellStyle name="Normal 63 30 9" xfId="27326"/>
    <cellStyle name="Normal 63 30_Tabla M" xfId="38332"/>
    <cellStyle name="Normal 63 31" xfId="6797"/>
    <cellStyle name="Normal 63 31 10" xfId="29257"/>
    <cellStyle name="Normal 63 31 2" xfId="11397"/>
    <cellStyle name="Normal 63 31 3" xfId="14538"/>
    <cellStyle name="Normal 63 31 4" xfId="17633"/>
    <cellStyle name="Normal 63 31 5" xfId="20671"/>
    <cellStyle name="Normal 63 31 6" xfId="23652"/>
    <cellStyle name="Normal 63 31 7" xfId="26147"/>
    <cellStyle name="Normal 63 31 8" xfId="28956"/>
    <cellStyle name="Normal 63 31 9" xfId="27260"/>
    <cellStyle name="Normal 63 31_Tabla M" xfId="38333"/>
    <cellStyle name="Normal 63 32" xfId="6798"/>
    <cellStyle name="Normal 63 32 10" xfId="33465"/>
    <cellStyle name="Normal 63 32 2" xfId="11398"/>
    <cellStyle name="Normal 63 32 3" xfId="14539"/>
    <cellStyle name="Normal 63 32 4" xfId="17634"/>
    <cellStyle name="Normal 63 32 5" xfId="20672"/>
    <cellStyle name="Normal 63 32 6" xfId="23653"/>
    <cellStyle name="Normal 63 32 7" xfId="26148"/>
    <cellStyle name="Normal 63 32 8" xfId="27826"/>
    <cellStyle name="Normal 63 32 9" xfId="30971"/>
    <cellStyle name="Normal 63 32_Tabla M" xfId="38334"/>
    <cellStyle name="Normal 63 33" xfId="6799"/>
    <cellStyle name="Normal 63 33 10" xfId="35889"/>
    <cellStyle name="Normal 63 33 2" xfId="11399"/>
    <cellStyle name="Normal 63 33 3" xfId="14540"/>
    <cellStyle name="Normal 63 33 4" xfId="17635"/>
    <cellStyle name="Normal 63 33 5" xfId="20673"/>
    <cellStyle name="Normal 63 33 6" xfId="23654"/>
    <cellStyle name="Normal 63 33 7" xfId="26149"/>
    <cellStyle name="Normal 63 33 8" xfId="32182"/>
    <cellStyle name="Normal 63 33 9" xfId="33620"/>
    <cellStyle name="Normal 63 33_Tabla M" xfId="38335"/>
    <cellStyle name="Normal 63 34" xfId="6800"/>
    <cellStyle name="Normal 63 34 10" xfId="35109"/>
    <cellStyle name="Normal 63 34 2" xfId="11400"/>
    <cellStyle name="Normal 63 34 3" xfId="14541"/>
    <cellStyle name="Normal 63 34 4" xfId="17636"/>
    <cellStyle name="Normal 63 34 5" xfId="20674"/>
    <cellStyle name="Normal 63 34 6" xfId="23655"/>
    <cellStyle name="Normal 63 34 7" xfId="26150"/>
    <cellStyle name="Normal 63 34 8" xfId="31227"/>
    <cellStyle name="Normal 63 34 9" xfId="32858"/>
    <cellStyle name="Normal 63 34_Tabla M" xfId="38336"/>
    <cellStyle name="Normal 63 35" xfId="6801"/>
    <cellStyle name="Normal 63 35 10" xfId="34657"/>
    <cellStyle name="Normal 63 35 2" xfId="11401"/>
    <cellStyle name="Normal 63 35 3" xfId="14542"/>
    <cellStyle name="Normal 63 35 4" xfId="17637"/>
    <cellStyle name="Normal 63 35 5" xfId="20675"/>
    <cellStyle name="Normal 63 35 6" xfId="23656"/>
    <cellStyle name="Normal 63 35 7" xfId="26151"/>
    <cellStyle name="Normal 63 35 8" xfId="30120"/>
    <cellStyle name="Normal 63 35 9" xfId="28474"/>
    <cellStyle name="Normal 63 35_Tabla M" xfId="38337"/>
    <cellStyle name="Normal 63 36" xfId="6802"/>
    <cellStyle name="Normal 63 36 10" xfId="34207"/>
    <cellStyle name="Normal 63 36 2" xfId="11402"/>
    <cellStyle name="Normal 63 36 3" xfId="14543"/>
    <cellStyle name="Normal 63 36 4" xfId="17638"/>
    <cellStyle name="Normal 63 36 5" xfId="20676"/>
    <cellStyle name="Normal 63 36 6" xfId="23657"/>
    <cellStyle name="Normal 63 36 7" xfId="26152"/>
    <cellStyle name="Normal 63 36 8" xfId="28955"/>
    <cellStyle name="Normal 63 36 9" xfId="28417"/>
    <cellStyle name="Normal 63 36_Tabla M" xfId="38338"/>
    <cellStyle name="Normal 63 37" xfId="6803"/>
    <cellStyle name="Normal 63 37 10" xfId="18539"/>
    <cellStyle name="Normal 63 37 2" xfId="11403"/>
    <cellStyle name="Normal 63 37 3" xfId="14544"/>
    <cellStyle name="Normal 63 37 4" xfId="17639"/>
    <cellStyle name="Normal 63 37 5" xfId="20677"/>
    <cellStyle name="Normal 63 37 6" xfId="23658"/>
    <cellStyle name="Normal 63 37 7" xfId="26153"/>
    <cellStyle name="Normal 63 37 8" xfId="27825"/>
    <cellStyle name="Normal 63 37 9" xfId="31958"/>
    <cellStyle name="Normal 63 37_Tabla M" xfId="38339"/>
    <cellStyle name="Normal 63 38" xfId="6804"/>
    <cellStyle name="Normal 63 38 10" xfId="28129"/>
    <cellStyle name="Normal 63 38 2" xfId="11404"/>
    <cellStyle name="Normal 63 38 3" xfId="14545"/>
    <cellStyle name="Normal 63 38 4" xfId="17640"/>
    <cellStyle name="Normal 63 38 5" xfId="20678"/>
    <cellStyle name="Normal 63 38 6" xfId="23659"/>
    <cellStyle name="Normal 63 38 7" xfId="26154"/>
    <cellStyle name="Normal 63 38 8" xfId="32181"/>
    <cellStyle name="Normal 63 38 9" xfId="33619"/>
    <cellStyle name="Normal 63 38_Tabla M" xfId="38340"/>
    <cellStyle name="Normal 63 39" xfId="6805"/>
    <cellStyle name="Normal 63 39 10" xfId="28803"/>
    <cellStyle name="Normal 63 39 2" xfId="11405"/>
    <cellStyle name="Normal 63 39 3" xfId="14546"/>
    <cellStyle name="Normal 63 39 4" xfId="17641"/>
    <cellStyle name="Normal 63 39 5" xfId="20679"/>
    <cellStyle name="Normal 63 39 6" xfId="23660"/>
    <cellStyle name="Normal 63 39 7" xfId="26155"/>
    <cellStyle name="Normal 63 39 8" xfId="31226"/>
    <cellStyle name="Normal 63 39 9" xfId="32857"/>
    <cellStyle name="Normal 63 39_Tabla M" xfId="38341"/>
    <cellStyle name="Normal 63 4" xfId="2191"/>
    <cellStyle name="Normal 63 4 10" xfId="35526"/>
    <cellStyle name="Normal 63 4 11" xfId="6806"/>
    <cellStyle name="Normal 63 4 2" xfId="11406"/>
    <cellStyle name="Normal 63 4 3" xfId="14547"/>
    <cellStyle name="Normal 63 4 4" xfId="17642"/>
    <cellStyle name="Normal 63 4 5" xfId="20680"/>
    <cellStyle name="Normal 63 4 6" xfId="23661"/>
    <cellStyle name="Normal 63 4 7" xfId="26156"/>
    <cellStyle name="Normal 63 4 8" xfId="30119"/>
    <cellStyle name="Normal 63 4 9" xfId="29614"/>
    <cellStyle name="Normal 63 4_Tabla M" xfId="38342"/>
    <cellStyle name="Normal 63 40" xfId="6807"/>
    <cellStyle name="Normal 63 40 10" xfId="35108"/>
    <cellStyle name="Normal 63 40 2" xfId="11407"/>
    <cellStyle name="Normal 63 40 3" xfId="14548"/>
    <cellStyle name="Normal 63 40 4" xfId="17643"/>
    <cellStyle name="Normal 63 40 5" xfId="20681"/>
    <cellStyle name="Normal 63 40 6" xfId="23662"/>
    <cellStyle name="Normal 63 40 7" xfId="26157"/>
    <cellStyle name="Normal 63 40 8" xfId="28954"/>
    <cellStyle name="Normal 63 40 9" xfId="29555"/>
    <cellStyle name="Normal 63 40_Tabla M" xfId="38343"/>
    <cellStyle name="Normal 63 41" xfId="6808"/>
    <cellStyle name="Normal 63 41 10" xfId="34656"/>
    <cellStyle name="Normal 63 41 2" xfId="11408"/>
    <cellStyle name="Normal 63 41 3" xfId="14549"/>
    <cellStyle name="Normal 63 41 4" xfId="17644"/>
    <cellStyle name="Normal 63 41 5" xfId="20682"/>
    <cellStyle name="Normal 63 41 6" xfId="23663"/>
    <cellStyle name="Normal 63 41 7" xfId="26158"/>
    <cellStyle name="Normal 63 41 8" xfId="27824"/>
    <cellStyle name="Normal 63 41 9" xfId="27567"/>
    <cellStyle name="Normal 63 41_Tabla M" xfId="38344"/>
    <cellStyle name="Normal 63 42" xfId="6809"/>
    <cellStyle name="Normal 63 42 10" xfId="34206"/>
    <cellStyle name="Normal 63 42 2" xfId="11409"/>
    <cellStyle name="Normal 63 42 3" xfId="14550"/>
    <cellStyle name="Normal 63 42 4" xfId="17645"/>
    <cellStyle name="Normal 63 42 5" xfId="20683"/>
    <cellStyle name="Normal 63 42 6" xfId="23664"/>
    <cellStyle name="Normal 63 42 7" xfId="26159"/>
    <cellStyle name="Normal 63 42 8" xfId="32180"/>
    <cellStyle name="Normal 63 42 9" xfId="33618"/>
    <cellStyle name="Normal 63 42_Tabla M" xfId="38345"/>
    <cellStyle name="Normal 63 43" xfId="6810"/>
    <cellStyle name="Normal 63 43 10" xfId="27597"/>
    <cellStyle name="Normal 63 43 2" xfId="11410"/>
    <cellStyle name="Normal 63 43 3" xfId="14551"/>
    <cellStyle name="Normal 63 43 4" xfId="17646"/>
    <cellStyle name="Normal 63 43 5" xfId="20684"/>
    <cellStyle name="Normal 63 43 6" xfId="23665"/>
    <cellStyle name="Normal 63 43 7" xfId="26160"/>
    <cellStyle name="Normal 63 43 8" xfId="31225"/>
    <cellStyle name="Normal 63 43 9" xfId="32856"/>
    <cellStyle name="Normal 63 43_Tabla M" xfId="38346"/>
    <cellStyle name="Normal 63 44" xfId="6811"/>
    <cellStyle name="Normal 63 44 10" xfId="32487"/>
    <cellStyle name="Normal 63 44 2" xfId="11411"/>
    <cellStyle name="Normal 63 44 3" xfId="14552"/>
    <cellStyle name="Normal 63 44 4" xfId="17647"/>
    <cellStyle name="Normal 63 44 5" xfId="20685"/>
    <cellStyle name="Normal 63 44 6" xfId="23666"/>
    <cellStyle name="Normal 63 44 7" xfId="26161"/>
    <cellStyle name="Normal 63 44 8" xfId="30118"/>
    <cellStyle name="Normal 63 44 9" xfId="30764"/>
    <cellStyle name="Normal 63 44_Tabla M" xfId="38347"/>
    <cellStyle name="Normal 63 45" xfId="6812"/>
    <cellStyle name="Normal 63 45 10" xfId="25451"/>
    <cellStyle name="Normal 63 45 2" xfId="11412"/>
    <cellStyle name="Normal 63 45 3" xfId="14553"/>
    <cellStyle name="Normal 63 45 4" xfId="17648"/>
    <cellStyle name="Normal 63 45 5" xfId="20686"/>
    <cellStyle name="Normal 63 45 6" xfId="23667"/>
    <cellStyle name="Normal 63 45 7" xfId="26162"/>
    <cellStyle name="Normal 63 45 8" xfId="28953"/>
    <cellStyle name="Normal 63 45 9" xfId="30712"/>
    <cellStyle name="Normal 63 45_Tabla M" xfId="38348"/>
    <cellStyle name="Normal 63 46" xfId="6813"/>
    <cellStyle name="Normal 63 46 10" xfId="35612"/>
    <cellStyle name="Normal 63 46 2" xfId="11413"/>
    <cellStyle name="Normal 63 46 3" xfId="14554"/>
    <cellStyle name="Normal 63 46 4" xfId="17649"/>
    <cellStyle name="Normal 63 46 5" xfId="20687"/>
    <cellStyle name="Normal 63 46 6" xfId="23668"/>
    <cellStyle name="Normal 63 46 7" xfId="26163"/>
    <cellStyle name="Normal 63 46 8" xfId="27823"/>
    <cellStyle name="Normal 63 46 9" xfId="28699"/>
    <cellStyle name="Normal 63 46_Tabla M" xfId="38349"/>
    <cellStyle name="Normal 63 47" xfId="6814"/>
    <cellStyle name="Normal 63 47 10" xfId="35107"/>
    <cellStyle name="Normal 63 47 2" xfId="11414"/>
    <cellStyle name="Normal 63 47 3" xfId="14555"/>
    <cellStyle name="Normal 63 47 4" xfId="17650"/>
    <cellStyle name="Normal 63 47 5" xfId="20688"/>
    <cellStyle name="Normal 63 47 6" xfId="23669"/>
    <cellStyle name="Normal 63 47 7" xfId="26164"/>
    <cellStyle name="Normal 63 47 8" xfId="32179"/>
    <cellStyle name="Normal 63 47 9" xfId="33617"/>
    <cellStyle name="Normal 63 47_Tabla M" xfId="38350"/>
    <cellStyle name="Normal 63 48" xfId="6815"/>
    <cellStyle name="Normal 63 48 10" xfId="34655"/>
    <cellStyle name="Normal 63 48 2" xfId="11415"/>
    <cellStyle name="Normal 63 48 3" xfId="14556"/>
    <cellStyle name="Normal 63 48 4" xfId="17651"/>
    <cellStyle name="Normal 63 48 5" xfId="20689"/>
    <cellStyle name="Normal 63 48 6" xfId="23670"/>
    <cellStyle name="Normal 63 48 7" xfId="26165"/>
    <cellStyle name="Normal 63 48 8" xfId="31224"/>
    <cellStyle name="Normal 63 48 9" xfId="32855"/>
    <cellStyle name="Normal 63 48_Tabla M" xfId="38351"/>
    <cellStyle name="Normal 63 49" xfId="6816"/>
    <cellStyle name="Normal 63 49 10" xfId="34205"/>
    <cellStyle name="Normal 63 49 2" xfId="11416"/>
    <cellStyle name="Normal 63 49 3" xfId="14557"/>
    <cellStyle name="Normal 63 49 4" xfId="17652"/>
    <cellStyle name="Normal 63 49 5" xfId="20690"/>
    <cellStyle name="Normal 63 49 6" xfId="23671"/>
    <cellStyle name="Normal 63 49 7" xfId="26166"/>
    <cellStyle name="Normal 63 49 8" xfId="30117"/>
    <cellStyle name="Normal 63 49 9" xfId="27054"/>
    <cellStyle name="Normal 63 49_Tabla M" xfId="38352"/>
    <cellStyle name="Normal 63 5" xfId="2287"/>
    <cellStyle name="Normal 63 5 10" xfId="28795"/>
    <cellStyle name="Normal 63 5 11" xfId="6817"/>
    <cellStyle name="Normal 63 5 2" xfId="11417"/>
    <cellStyle name="Normal 63 5 3" xfId="14558"/>
    <cellStyle name="Normal 63 5 4" xfId="17653"/>
    <cellStyle name="Normal 63 5 5" xfId="20691"/>
    <cellStyle name="Normal 63 5 6" xfId="23672"/>
    <cellStyle name="Normal 63 5 7" xfId="26167"/>
    <cellStyle name="Normal 63 5 8" xfId="28952"/>
    <cellStyle name="Normal 63 5 9" xfId="31822"/>
    <cellStyle name="Normal 63 5_Tabla M" xfId="38353"/>
    <cellStyle name="Normal 63 50" xfId="6818"/>
    <cellStyle name="Normal 63 50 10" xfId="31534"/>
    <cellStyle name="Normal 63 50 2" xfId="11418"/>
    <cellStyle name="Normal 63 50 3" xfId="14559"/>
    <cellStyle name="Normal 63 50 4" xfId="17654"/>
    <cellStyle name="Normal 63 50 5" xfId="20692"/>
    <cellStyle name="Normal 63 50 6" xfId="23673"/>
    <cellStyle name="Normal 63 50 7" xfId="26168"/>
    <cellStyle name="Normal 63 50 8" xfId="27822"/>
    <cellStyle name="Normal 63 50 9" xfId="29860"/>
    <cellStyle name="Normal 63 50_Tabla M" xfId="38354"/>
    <cellStyle name="Normal 63 51" xfId="6819"/>
    <cellStyle name="Normal 63 51 10" xfId="28513"/>
    <cellStyle name="Normal 63 51 2" xfId="11419"/>
    <cellStyle name="Normal 63 51 3" xfId="14560"/>
    <cellStyle name="Normal 63 51 4" xfId="17655"/>
    <cellStyle name="Normal 63 51 5" xfId="20693"/>
    <cellStyle name="Normal 63 51 6" xfId="23674"/>
    <cellStyle name="Normal 63 51 7" xfId="26169"/>
    <cellStyle name="Normal 63 51 8" xfId="32178"/>
    <cellStyle name="Normal 63 51 9" xfId="33616"/>
    <cellStyle name="Normal 63 51_Tabla M" xfId="38355"/>
    <cellStyle name="Normal 63 52" xfId="39043"/>
    <cellStyle name="Normal 63 6" xfId="6820"/>
    <cellStyle name="Normal 63 6 10" xfId="35703"/>
    <cellStyle name="Normal 63 6 2" xfId="11420"/>
    <cellStyle name="Normal 63 6 3" xfId="14561"/>
    <cellStyle name="Normal 63 6 4" xfId="17656"/>
    <cellStyle name="Normal 63 6 5" xfId="20694"/>
    <cellStyle name="Normal 63 6 6" xfId="23675"/>
    <cellStyle name="Normal 63 6 7" xfId="26170"/>
    <cellStyle name="Normal 63 6 8" xfId="31223"/>
    <cellStyle name="Normal 63 6 9" xfId="32854"/>
    <cellStyle name="Normal 63 6_Tabla M" xfId="38356"/>
    <cellStyle name="Normal 63 7" xfId="6821"/>
    <cellStyle name="Normal 63 7 10" xfId="35106"/>
    <cellStyle name="Normal 63 7 2" xfId="11421"/>
    <cellStyle name="Normal 63 7 3" xfId="14562"/>
    <cellStyle name="Normal 63 7 4" xfId="17657"/>
    <cellStyle name="Normal 63 7 5" xfId="20695"/>
    <cellStyle name="Normal 63 7 6" xfId="23676"/>
    <cellStyle name="Normal 63 7 7" xfId="26171"/>
    <cellStyle name="Normal 63 7 8" xfId="30116"/>
    <cellStyle name="Normal 63 7 9" xfId="27325"/>
    <cellStyle name="Normal 63 7_Tabla M" xfId="38357"/>
    <cellStyle name="Normal 63 8" xfId="6822"/>
    <cellStyle name="Normal 63 8 10" xfId="34654"/>
    <cellStyle name="Normal 63 8 2" xfId="11422"/>
    <cellStyle name="Normal 63 8 3" xfId="14563"/>
    <cellStyle name="Normal 63 8 4" xfId="17658"/>
    <cellStyle name="Normal 63 8 5" xfId="20696"/>
    <cellStyle name="Normal 63 8 6" xfId="23677"/>
    <cellStyle name="Normal 63 8 7" xfId="26172"/>
    <cellStyle name="Normal 63 8 8" xfId="28951"/>
    <cellStyle name="Normal 63 8 9" xfId="27261"/>
    <cellStyle name="Normal 63 8_Tabla M" xfId="38358"/>
    <cellStyle name="Normal 63 9" xfId="6823"/>
    <cellStyle name="Normal 63 9 10" xfId="34204"/>
    <cellStyle name="Normal 63 9 2" xfId="11423"/>
    <cellStyle name="Normal 63 9 3" xfId="14564"/>
    <cellStyle name="Normal 63 9 4" xfId="17659"/>
    <cellStyle name="Normal 63 9 5" xfId="20697"/>
    <cellStyle name="Normal 63 9 6" xfId="23678"/>
    <cellStyle name="Normal 63 9 7" xfId="26173"/>
    <cellStyle name="Normal 63 9 8" xfId="27821"/>
    <cellStyle name="Normal 63 9 9" xfId="30972"/>
    <cellStyle name="Normal 63 9_Tabla M" xfId="38359"/>
    <cellStyle name="Normal 64" xfId="1661"/>
    <cellStyle name="Normal 64 10" xfId="6824"/>
    <cellStyle name="Normal 64 10 10" xfId="29931"/>
    <cellStyle name="Normal 64 10 2" xfId="11424"/>
    <cellStyle name="Normal 64 10 3" xfId="14565"/>
    <cellStyle name="Normal 64 10 4" xfId="17660"/>
    <cellStyle name="Normal 64 10 5" xfId="20698"/>
    <cellStyle name="Normal 64 10 6" xfId="23679"/>
    <cellStyle name="Normal 64 10 7" xfId="26174"/>
    <cellStyle name="Normal 64 10 8" xfId="32177"/>
    <cellStyle name="Normal 64 10 9" xfId="33615"/>
    <cellStyle name="Normal 64 10_Tabla M" xfId="38360"/>
    <cellStyle name="Normal 64 11" xfId="6825"/>
    <cellStyle name="Normal 64 11 10" xfId="30424"/>
    <cellStyle name="Normal 64 11 2" xfId="11425"/>
    <cellStyle name="Normal 64 11 3" xfId="14566"/>
    <cellStyle name="Normal 64 11 4" xfId="17661"/>
    <cellStyle name="Normal 64 11 5" xfId="20699"/>
    <cellStyle name="Normal 64 11 6" xfId="23680"/>
    <cellStyle name="Normal 64 11 7" xfId="26175"/>
    <cellStyle name="Normal 64 11 8" xfId="31222"/>
    <cellStyle name="Normal 64 11 9" xfId="32853"/>
    <cellStyle name="Normal 64 11_Tabla M" xfId="38361"/>
    <cellStyle name="Normal 64 12" xfId="6826"/>
    <cellStyle name="Normal 64 12 10" xfId="27072"/>
    <cellStyle name="Normal 64 12 2" xfId="11426"/>
    <cellStyle name="Normal 64 12 3" xfId="14567"/>
    <cellStyle name="Normal 64 12 4" xfId="17662"/>
    <cellStyle name="Normal 64 12 5" xfId="20700"/>
    <cellStyle name="Normal 64 12 6" xfId="23681"/>
    <cellStyle name="Normal 64 12 7" xfId="26176"/>
    <cellStyle name="Normal 64 12 8" xfId="30115"/>
    <cellStyle name="Normal 64 12 9" xfId="28473"/>
    <cellStyle name="Normal 64 12_Tabla M" xfId="38362"/>
    <cellStyle name="Normal 64 13" xfId="6827"/>
    <cellStyle name="Normal 64 13 10" xfId="35798"/>
    <cellStyle name="Normal 64 13 2" xfId="11427"/>
    <cellStyle name="Normal 64 13 3" xfId="14568"/>
    <cellStyle name="Normal 64 13 4" xfId="17663"/>
    <cellStyle name="Normal 64 13 5" xfId="20701"/>
    <cellStyle name="Normal 64 13 6" xfId="23682"/>
    <cellStyle name="Normal 64 13 7" xfId="26177"/>
    <cellStyle name="Normal 64 13 8" xfId="28950"/>
    <cellStyle name="Normal 64 13 9" xfId="28418"/>
    <cellStyle name="Normal 64 13_Tabla M" xfId="38363"/>
    <cellStyle name="Normal 64 14" xfId="6828"/>
    <cellStyle name="Normal 64 14 10" xfId="35105"/>
    <cellStyle name="Normal 64 14 2" xfId="11428"/>
    <cellStyle name="Normal 64 14 3" xfId="14569"/>
    <cellStyle name="Normal 64 14 4" xfId="17664"/>
    <cellStyle name="Normal 64 14 5" xfId="20702"/>
    <cellStyle name="Normal 64 14 6" xfId="23683"/>
    <cellStyle name="Normal 64 14 7" xfId="26178"/>
    <cellStyle name="Normal 64 14 8" xfId="27820"/>
    <cellStyle name="Normal 64 14 9" xfId="31959"/>
    <cellStyle name="Normal 64 14_Tabla M" xfId="38364"/>
    <cellStyle name="Normal 64 15" xfId="6829"/>
    <cellStyle name="Normal 64 15 10" xfId="34653"/>
    <cellStyle name="Normal 64 15 2" xfId="11429"/>
    <cellStyle name="Normal 64 15 3" xfId="14570"/>
    <cellStyle name="Normal 64 15 4" xfId="17665"/>
    <cellStyle name="Normal 64 15 5" xfId="20703"/>
    <cellStyle name="Normal 64 15 6" xfId="23684"/>
    <cellStyle name="Normal 64 15 7" xfId="26179"/>
    <cellStyle name="Normal 64 15 8" xfId="32176"/>
    <cellStyle name="Normal 64 15 9" xfId="33614"/>
    <cellStyle name="Normal 64 15_Tabla M" xfId="38365"/>
    <cellStyle name="Normal 64 16" xfId="6830"/>
    <cellStyle name="Normal 64 16 10" xfId="34203"/>
    <cellStyle name="Normal 64 16 2" xfId="11430"/>
    <cellStyle name="Normal 64 16 3" xfId="14571"/>
    <cellStyle name="Normal 64 16 4" xfId="17666"/>
    <cellStyle name="Normal 64 16 5" xfId="20704"/>
    <cellStyle name="Normal 64 16 6" xfId="23685"/>
    <cellStyle name="Normal 64 16 7" xfId="26180"/>
    <cellStyle name="Normal 64 16 8" xfId="31221"/>
    <cellStyle name="Normal 64 16 9" xfId="32852"/>
    <cellStyle name="Normal 64 16_Tabla M" xfId="38366"/>
    <cellStyle name="Normal 64 17" xfId="6831"/>
    <cellStyle name="Normal 64 17 10" xfId="29684"/>
    <cellStyle name="Normal 64 17 2" xfId="11431"/>
    <cellStyle name="Normal 64 17 3" xfId="14572"/>
    <cellStyle name="Normal 64 17 4" xfId="17667"/>
    <cellStyle name="Normal 64 17 5" xfId="20705"/>
    <cellStyle name="Normal 64 17 6" xfId="23686"/>
    <cellStyle name="Normal 64 17 7" xfId="26181"/>
    <cellStyle name="Normal 64 17 8" xfId="30114"/>
    <cellStyle name="Normal 64 17 9" xfId="29613"/>
    <cellStyle name="Normal 64 17_Tabla M" xfId="38367"/>
    <cellStyle name="Normal 64 18" xfId="6832"/>
    <cellStyle name="Normal 64 18 10" xfId="29256"/>
    <cellStyle name="Normal 64 18 2" xfId="11432"/>
    <cellStyle name="Normal 64 18 3" xfId="14573"/>
    <cellStyle name="Normal 64 18 4" xfId="17668"/>
    <cellStyle name="Normal 64 18 5" xfId="20706"/>
    <cellStyle name="Normal 64 18 6" xfId="23687"/>
    <cellStyle name="Normal 64 18 7" xfId="26182"/>
    <cellStyle name="Normal 64 18 8" xfId="28949"/>
    <cellStyle name="Normal 64 18 9" xfId="29556"/>
    <cellStyle name="Normal 64 18_Tabla M" xfId="38368"/>
    <cellStyle name="Normal 64 19" xfId="6833"/>
    <cellStyle name="Normal 64 19 10" xfId="26896"/>
    <cellStyle name="Normal 64 19 2" xfId="11433"/>
    <cellStyle name="Normal 64 19 3" xfId="14574"/>
    <cellStyle name="Normal 64 19 4" xfId="17669"/>
    <cellStyle name="Normal 64 19 5" xfId="20707"/>
    <cellStyle name="Normal 64 19 6" xfId="23688"/>
    <cellStyle name="Normal 64 19 7" xfId="26183"/>
    <cellStyle name="Normal 64 19 8" xfId="27819"/>
    <cellStyle name="Normal 64 19 9" xfId="27568"/>
    <cellStyle name="Normal 64 19_Tabla M" xfId="38369"/>
    <cellStyle name="Normal 64 2" xfId="2113"/>
    <cellStyle name="Normal 64 2 10" xfId="35890"/>
    <cellStyle name="Normal 64 2 11" xfId="6834"/>
    <cellStyle name="Normal 64 2 2" xfId="2223"/>
    <cellStyle name="Normal 64 2 2 2" xfId="11434"/>
    <cellStyle name="Normal 64 2 3" xfId="2319"/>
    <cellStyle name="Normal 64 2 3 2" xfId="14575"/>
    <cellStyle name="Normal 64 2 4" xfId="17670"/>
    <cellStyle name="Normal 64 2 5" xfId="20708"/>
    <cellStyle name="Normal 64 2 6" xfId="23689"/>
    <cellStyle name="Normal 64 2 7" xfId="26184"/>
    <cellStyle name="Normal 64 2 8" xfId="32175"/>
    <cellStyle name="Normal 64 2 9" xfId="33613"/>
    <cellStyle name="Normal 64 2_Tabla M" xfId="38370"/>
    <cellStyle name="Normal 64 20" xfId="6835"/>
    <cellStyle name="Normal 64 20 10" xfId="35104"/>
    <cellStyle name="Normal 64 20 2" xfId="11435"/>
    <cellStyle name="Normal 64 20 3" xfId="14576"/>
    <cellStyle name="Normal 64 20 4" xfId="17671"/>
    <cellStyle name="Normal 64 20 5" xfId="20709"/>
    <cellStyle name="Normal 64 20 6" xfId="23690"/>
    <cellStyle name="Normal 64 20 7" xfId="26185"/>
    <cellStyle name="Normal 64 20 8" xfId="31220"/>
    <cellStyle name="Normal 64 20 9" xfId="32851"/>
    <cellStyle name="Normal 64 20_Tabla M" xfId="38371"/>
    <cellStyle name="Normal 64 21" xfId="6836"/>
    <cellStyle name="Normal 64 21 10" xfId="34652"/>
    <cellStyle name="Normal 64 21 2" xfId="11436"/>
    <cellStyle name="Normal 64 21 3" xfId="14577"/>
    <cellStyle name="Normal 64 21 4" xfId="17672"/>
    <cellStyle name="Normal 64 21 5" xfId="20710"/>
    <cellStyle name="Normal 64 21 6" xfId="23691"/>
    <cellStyle name="Normal 64 21 7" xfId="26186"/>
    <cellStyle name="Normal 64 21 8" xfId="30113"/>
    <cellStyle name="Normal 64 21 9" xfId="30763"/>
    <cellStyle name="Normal 64 21_Tabla M" xfId="38372"/>
    <cellStyle name="Normal 64 22" xfId="6837"/>
    <cellStyle name="Normal 64 22 10" xfId="34202"/>
    <cellStyle name="Normal 64 22 2" xfId="11437"/>
    <cellStyle name="Normal 64 22 3" xfId="14578"/>
    <cellStyle name="Normal 64 22 4" xfId="17673"/>
    <cellStyle name="Normal 64 22 5" xfId="20711"/>
    <cellStyle name="Normal 64 22 6" xfId="23692"/>
    <cellStyle name="Normal 64 22 7" xfId="26187"/>
    <cellStyle name="Normal 64 22 8" xfId="28948"/>
    <cellStyle name="Normal 64 22 9" xfId="30713"/>
    <cellStyle name="Normal 64 22_Tabla M" xfId="38373"/>
    <cellStyle name="Normal 64 23" xfId="6838"/>
    <cellStyle name="Normal 64 23 10" xfId="18540"/>
    <cellStyle name="Normal 64 23 2" xfId="11438"/>
    <cellStyle name="Normal 64 23 3" xfId="14579"/>
    <cellStyle name="Normal 64 23 4" xfId="17674"/>
    <cellStyle name="Normal 64 23 5" xfId="20712"/>
    <cellStyle name="Normal 64 23 6" xfId="23693"/>
    <cellStyle name="Normal 64 23 7" xfId="26188"/>
    <cellStyle name="Normal 64 23 8" xfId="27818"/>
    <cellStyle name="Normal 64 23 9" xfId="28700"/>
    <cellStyle name="Normal 64 23_Tabla M" xfId="38374"/>
    <cellStyle name="Normal 64 24" xfId="6839"/>
    <cellStyle name="Normal 64 24 10" xfId="28128"/>
    <cellStyle name="Normal 64 24 2" xfId="11439"/>
    <cellStyle name="Normal 64 24 3" xfId="14580"/>
    <cellStyle name="Normal 64 24 4" xfId="17675"/>
    <cellStyle name="Normal 64 24 5" xfId="20713"/>
    <cellStyle name="Normal 64 24 6" xfId="23694"/>
    <cellStyle name="Normal 64 24 7" xfId="26189"/>
    <cellStyle name="Normal 64 24 8" xfId="32174"/>
    <cellStyle name="Normal 64 24 9" xfId="33612"/>
    <cellStyle name="Normal 64 24_Tabla M" xfId="38375"/>
    <cellStyle name="Normal 64 25" xfId="6840"/>
    <cellStyle name="Normal 64 25 10" xfId="31036"/>
    <cellStyle name="Normal 64 25 2" xfId="11440"/>
    <cellStyle name="Normal 64 25 3" xfId="14581"/>
    <cellStyle name="Normal 64 25 4" xfId="17676"/>
    <cellStyle name="Normal 64 25 5" xfId="20714"/>
    <cellStyle name="Normal 64 25 6" xfId="23695"/>
    <cellStyle name="Normal 64 25 7" xfId="26190"/>
    <cellStyle name="Normal 64 25 8" xfId="31219"/>
    <cellStyle name="Normal 64 25 9" xfId="32850"/>
    <cellStyle name="Normal 64 25_Tabla M" xfId="38376"/>
    <cellStyle name="Normal 64 26" xfId="6841"/>
    <cellStyle name="Normal 64 26 10" xfId="35527"/>
    <cellStyle name="Normal 64 26 2" xfId="11441"/>
    <cellStyle name="Normal 64 26 3" xfId="14582"/>
    <cellStyle name="Normal 64 26 4" xfId="17677"/>
    <cellStyle name="Normal 64 26 5" xfId="20715"/>
    <cellStyle name="Normal 64 26 6" xfId="23696"/>
    <cellStyle name="Normal 64 26 7" xfId="26191"/>
    <cellStyle name="Normal 64 26 8" xfId="30112"/>
    <cellStyle name="Normal 64 26 9" xfId="27055"/>
    <cellStyle name="Normal 64 26_Tabla M" xfId="38377"/>
    <cellStyle name="Normal 64 27" xfId="6842"/>
    <cellStyle name="Normal 64 27 10" xfId="35103"/>
    <cellStyle name="Normal 64 27 2" xfId="11442"/>
    <cellStyle name="Normal 64 27 3" xfId="14583"/>
    <cellStyle name="Normal 64 27 4" xfId="17678"/>
    <cellStyle name="Normal 64 27 5" xfId="20716"/>
    <cellStyle name="Normal 64 27 6" xfId="23697"/>
    <cellStyle name="Normal 64 27 7" xfId="26192"/>
    <cellStyle name="Normal 64 27 8" xfId="28947"/>
    <cellStyle name="Normal 64 27 9" xfId="31823"/>
    <cellStyle name="Normal 64 27_Tabla M" xfId="38378"/>
    <cellStyle name="Normal 64 28" xfId="6843"/>
    <cellStyle name="Normal 64 28 10" xfId="34651"/>
    <cellStyle name="Normal 64 28 2" xfId="11443"/>
    <cellStyle name="Normal 64 28 3" xfId="14584"/>
    <cellStyle name="Normal 64 28 4" xfId="17679"/>
    <cellStyle name="Normal 64 28 5" xfId="20717"/>
    <cellStyle name="Normal 64 28 6" xfId="23698"/>
    <cellStyle name="Normal 64 28 7" xfId="26193"/>
    <cellStyle name="Normal 64 28 8" xfId="27817"/>
    <cellStyle name="Normal 64 28 9" xfId="29861"/>
    <cellStyle name="Normal 64 28_Tabla M" xfId="38379"/>
    <cellStyle name="Normal 64 29" xfId="6844"/>
    <cellStyle name="Normal 64 29 10" xfId="34201"/>
    <cellStyle name="Normal 64 29 2" xfId="11444"/>
    <cellStyle name="Normal 64 29 3" xfId="14585"/>
    <cellStyle name="Normal 64 29 4" xfId="17680"/>
    <cellStyle name="Normal 64 29 5" xfId="20718"/>
    <cellStyle name="Normal 64 29 6" xfId="23699"/>
    <cellStyle name="Normal 64 29 7" xfId="26194"/>
    <cellStyle name="Normal 64 29 8" xfId="32173"/>
    <cellStyle name="Normal 64 29 9" xfId="33611"/>
    <cellStyle name="Normal 64 29_Tabla M" xfId="38380"/>
    <cellStyle name="Normal 64 3" xfId="2154"/>
    <cellStyle name="Normal 64 3 10" xfId="28729"/>
    <cellStyle name="Normal 64 3 11" xfId="6845"/>
    <cellStyle name="Normal 64 3 2" xfId="2254"/>
    <cellStyle name="Normal 64 3 2 2" xfId="11445"/>
    <cellStyle name="Normal 64 3 3" xfId="2350"/>
    <cellStyle name="Normal 64 3 3 2" xfId="14586"/>
    <cellStyle name="Normal 64 3 4" xfId="17681"/>
    <cellStyle name="Normal 64 3 5" xfId="20719"/>
    <cellStyle name="Normal 64 3 6" xfId="23700"/>
    <cellStyle name="Normal 64 3 7" xfId="26195"/>
    <cellStyle name="Normal 64 3 8" xfId="31218"/>
    <cellStyle name="Normal 64 3 9" xfId="32849"/>
    <cellStyle name="Normal 64 3_Tabla M" xfId="38381"/>
    <cellStyle name="Normal 64 30" xfId="6846"/>
    <cellStyle name="Normal 64 30 10" xfId="32486"/>
    <cellStyle name="Normal 64 30 2" xfId="11446"/>
    <cellStyle name="Normal 64 30 3" xfId="14587"/>
    <cellStyle name="Normal 64 30 4" xfId="17682"/>
    <cellStyle name="Normal 64 30 5" xfId="20720"/>
    <cellStyle name="Normal 64 30 6" xfId="23701"/>
    <cellStyle name="Normal 64 30 7" xfId="26196"/>
    <cellStyle name="Normal 64 30 8" xfId="30111"/>
    <cellStyle name="Normal 64 30 9" xfId="27324"/>
    <cellStyle name="Normal 64 30_Tabla M" xfId="38382"/>
    <cellStyle name="Normal 64 31" xfId="6847"/>
    <cellStyle name="Normal 64 31 10" xfId="24793"/>
    <cellStyle name="Normal 64 31 2" xfId="11447"/>
    <cellStyle name="Normal 64 31 3" xfId="14588"/>
    <cellStyle name="Normal 64 31 4" xfId="17683"/>
    <cellStyle name="Normal 64 31 5" xfId="20721"/>
    <cellStyle name="Normal 64 31 6" xfId="23702"/>
    <cellStyle name="Normal 64 31 7" xfId="26197"/>
    <cellStyle name="Normal 64 31 8" xfId="28946"/>
    <cellStyle name="Normal 64 31 9" xfId="27262"/>
    <cellStyle name="Normal 64 31_Tabla M" xfId="38383"/>
    <cellStyle name="Normal 64 32" xfId="6848"/>
    <cellStyle name="Normal 64 32 10" xfId="35613"/>
    <cellStyle name="Normal 64 32 2" xfId="11448"/>
    <cellStyle name="Normal 64 32 3" xfId="14589"/>
    <cellStyle name="Normal 64 32 4" xfId="17684"/>
    <cellStyle name="Normal 64 32 5" xfId="20722"/>
    <cellStyle name="Normal 64 32 6" xfId="23703"/>
    <cellStyle name="Normal 64 32 7" xfId="26198"/>
    <cellStyle name="Normal 64 32 8" xfId="27816"/>
    <cellStyle name="Normal 64 32 9" xfId="30973"/>
    <cellStyle name="Normal 64 32_Tabla M" xfId="38384"/>
    <cellStyle name="Normal 64 33" xfId="6849"/>
    <cellStyle name="Normal 64 33 10" xfId="35102"/>
    <cellStyle name="Normal 64 33 2" xfId="11449"/>
    <cellStyle name="Normal 64 33 3" xfId="14590"/>
    <cellStyle name="Normal 64 33 4" xfId="17685"/>
    <cellStyle name="Normal 64 33 5" xfId="20723"/>
    <cellStyle name="Normal 64 33 6" xfId="23704"/>
    <cellStyle name="Normal 64 33 7" xfId="26199"/>
    <cellStyle name="Normal 64 33 8" xfId="32172"/>
    <cellStyle name="Normal 64 33 9" xfId="33610"/>
    <cellStyle name="Normal 64 33_Tabla M" xfId="38385"/>
    <cellStyle name="Normal 64 34" xfId="6850"/>
    <cellStyle name="Normal 64 34 10" xfId="34650"/>
    <cellStyle name="Normal 64 34 2" xfId="11450"/>
    <cellStyle name="Normal 64 34 3" xfId="14591"/>
    <cellStyle name="Normal 64 34 4" xfId="17686"/>
    <cellStyle name="Normal 64 34 5" xfId="20724"/>
    <cellStyle name="Normal 64 34 6" xfId="23705"/>
    <cellStyle name="Normal 64 34 7" xfId="26200"/>
    <cellStyle name="Normal 64 34 8" xfId="31217"/>
    <cellStyle name="Normal 64 34 9" xfId="32848"/>
    <cellStyle name="Normal 64 34_Tabla M" xfId="38386"/>
    <cellStyle name="Normal 64 35" xfId="6851"/>
    <cellStyle name="Normal 64 35 10" xfId="34200"/>
    <cellStyle name="Normal 64 35 2" xfId="11451"/>
    <cellStyle name="Normal 64 35 3" xfId="14592"/>
    <cellStyle name="Normal 64 35 4" xfId="17687"/>
    <cellStyle name="Normal 64 35 5" xfId="20725"/>
    <cellStyle name="Normal 64 35 6" xfId="23706"/>
    <cellStyle name="Normal 64 35 7" xfId="26201"/>
    <cellStyle name="Normal 64 35 8" xfId="30110"/>
    <cellStyle name="Normal 64 35 9" xfId="28472"/>
    <cellStyle name="Normal 64 35_Tabla M" xfId="38387"/>
    <cellStyle name="Normal 64 36" xfId="39044"/>
    <cellStyle name="Normal 64 4" xfId="2192"/>
    <cellStyle name="Normal 64 4 10" xfId="27661"/>
    <cellStyle name="Normal 64 4 11" xfId="6852"/>
    <cellStyle name="Normal 64 4 2" xfId="11452"/>
    <cellStyle name="Normal 64 4 3" xfId="14593"/>
    <cellStyle name="Normal 64 4 4" xfId="17688"/>
    <cellStyle name="Normal 64 4 5" xfId="20726"/>
    <cellStyle name="Normal 64 4 6" xfId="23707"/>
    <cellStyle name="Normal 64 4 7" xfId="26202"/>
    <cellStyle name="Normal 64 4 8" xfId="28945"/>
    <cellStyle name="Normal 64 4 9" xfId="28419"/>
    <cellStyle name="Normal 64 4_Tabla M" xfId="38388"/>
    <cellStyle name="Normal 64 5" xfId="2288"/>
    <cellStyle name="Normal 64 5 10" xfId="31533"/>
    <cellStyle name="Normal 64 5 11" xfId="6853"/>
    <cellStyle name="Normal 64 5 2" xfId="11453"/>
    <cellStyle name="Normal 64 5 3" xfId="14594"/>
    <cellStyle name="Normal 64 5 4" xfId="17689"/>
    <cellStyle name="Normal 64 5 5" xfId="20727"/>
    <cellStyle name="Normal 64 5 6" xfId="23708"/>
    <cellStyle name="Normal 64 5 7" xfId="26203"/>
    <cellStyle name="Normal 64 5 8" xfId="27815"/>
    <cellStyle name="Normal 64 5 9" xfId="31960"/>
    <cellStyle name="Normal 64 5_Tabla M" xfId="38389"/>
    <cellStyle name="Normal 64 6" xfId="6854"/>
    <cellStyle name="Normal 64 6 10" xfId="27147"/>
    <cellStyle name="Normal 64 6 2" xfId="11454"/>
    <cellStyle name="Normal 64 6 3" xfId="14595"/>
    <cellStyle name="Normal 64 6 4" xfId="17690"/>
    <cellStyle name="Normal 64 6 5" xfId="20728"/>
    <cellStyle name="Normal 64 6 6" xfId="23709"/>
    <cellStyle name="Normal 64 6 7" xfId="26204"/>
    <cellStyle name="Normal 64 6 8" xfId="32171"/>
    <cellStyle name="Normal 64 6 9" xfId="33609"/>
    <cellStyle name="Normal 64 6_Tabla M" xfId="38390"/>
    <cellStyle name="Normal 64 7" xfId="6855"/>
    <cellStyle name="Normal 64 7 10" xfId="35704"/>
    <cellStyle name="Normal 64 7 2" xfId="11455"/>
    <cellStyle name="Normal 64 7 3" xfId="14596"/>
    <cellStyle name="Normal 64 7 4" xfId="17691"/>
    <cellStyle name="Normal 64 7 5" xfId="20729"/>
    <cellStyle name="Normal 64 7 6" xfId="23710"/>
    <cellStyle name="Normal 64 7 7" xfId="26205"/>
    <cellStyle name="Normal 64 7 8" xfId="31216"/>
    <cellStyle name="Normal 64 7 9" xfId="32847"/>
    <cellStyle name="Normal 64 7_Tabla M" xfId="38391"/>
    <cellStyle name="Normal 64 8" xfId="6856"/>
    <cellStyle name="Normal 64 8 10" xfId="35101"/>
    <cellStyle name="Normal 64 8 2" xfId="11456"/>
    <cellStyle name="Normal 64 8 3" xfId="14597"/>
    <cellStyle name="Normal 64 8 4" xfId="17692"/>
    <cellStyle name="Normal 64 8 5" xfId="20730"/>
    <cellStyle name="Normal 64 8 6" xfId="23711"/>
    <cellStyle name="Normal 64 8 7" xfId="26206"/>
    <cellStyle name="Normal 64 8 8" xfId="30109"/>
    <cellStyle name="Normal 64 8 9" xfId="29612"/>
    <cellStyle name="Normal 64 8_Tabla M" xfId="38392"/>
    <cellStyle name="Normal 64 9" xfId="6857"/>
    <cellStyle name="Normal 64 9 10" xfId="34649"/>
    <cellStyle name="Normal 64 9 2" xfId="11457"/>
    <cellStyle name="Normal 64 9 3" xfId="14598"/>
    <cellStyle name="Normal 64 9 4" xfId="17693"/>
    <cellStyle name="Normal 64 9 5" xfId="20731"/>
    <cellStyle name="Normal 64 9 6" xfId="23712"/>
    <cellStyle name="Normal 64 9 7" xfId="26207"/>
    <cellStyle name="Normal 64 9 8" xfId="28944"/>
    <cellStyle name="Normal 64 9 9" xfId="29557"/>
    <cellStyle name="Normal 64 9_Tabla M" xfId="38393"/>
    <cellStyle name="Normal 65" xfId="1662"/>
    <cellStyle name="Normal 65 10" xfId="6858"/>
    <cellStyle name="Normal 65 10 10" xfId="34199"/>
    <cellStyle name="Normal 65 10 2" xfId="11458"/>
    <cellStyle name="Normal 65 10 3" xfId="14599"/>
    <cellStyle name="Normal 65 10 4" xfId="17694"/>
    <cellStyle name="Normal 65 10 5" xfId="20732"/>
    <cellStyle name="Normal 65 10 6" xfId="23713"/>
    <cellStyle name="Normal 65 10 7" xfId="26208"/>
    <cellStyle name="Normal 65 10 8" xfId="27814"/>
    <cellStyle name="Normal 65 10 9" xfId="27569"/>
    <cellStyle name="Normal 65 10_Tabla M" xfId="38394"/>
    <cellStyle name="Normal 65 11" xfId="6859"/>
    <cellStyle name="Normal 65 11 10" xfId="31047"/>
    <cellStyle name="Normal 65 11 2" xfId="11459"/>
    <cellStyle name="Normal 65 11 3" xfId="14600"/>
    <cellStyle name="Normal 65 11 4" xfId="17695"/>
    <cellStyle name="Normal 65 11 5" xfId="20733"/>
    <cellStyle name="Normal 65 11 6" xfId="23714"/>
    <cellStyle name="Normal 65 11 7" xfId="26209"/>
    <cellStyle name="Normal 65 11 8" xfId="32170"/>
    <cellStyle name="Normal 65 11 9" xfId="33608"/>
    <cellStyle name="Normal 65 11_Tabla M" xfId="38395"/>
    <cellStyle name="Normal 65 12" xfId="6860"/>
    <cellStyle name="Normal 65 12 10" xfId="30423"/>
    <cellStyle name="Normal 65 12 2" xfId="11460"/>
    <cellStyle name="Normal 65 12 3" xfId="14601"/>
    <cellStyle name="Normal 65 12 4" xfId="17696"/>
    <cellStyle name="Normal 65 12 5" xfId="20734"/>
    <cellStyle name="Normal 65 12 6" xfId="23715"/>
    <cellStyle name="Normal 65 12 7" xfId="26210"/>
    <cellStyle name="Normal 65 12 8" xfId="31215"/>
    <cellStyle name="Normal 65 12 9" xfId="32846"/>
    <cellStyle name="Normal 65 12_Tabla M" xfId="38396"/>
    <cellStyle name="Normal 65 13" xfId="6861"/>
    <cellStyle name="Normal 65 13 10" xfId="29909"/>
    <cellStyle name="Normal 65 13 2" xfId="11461"/>
    <cellStyle name="Normal 65 13 3" xfId="14602"/>
    <cellStyle name="Normal 65 13 4" xfId="17697"/>
    <cellStyle name="Normal 65 13 5" xfId="20735"/>
    <cellStyle name="Normal 65 13 6" xfId="23716"/>
    <cellStyle name="Normal 65 13 7" xfId="26211"/>
    <cellStyle name="Normal 65 13 8" xfId="30108"/>
    <cellStyle name="Normal 65 13 9" xfId="30762"/>
    <cellStyle name="Normal 65 13_Tabla M" xfId="38397"/>
    <cellStyle name="Normal 65 14" xfId="6862"/>
    <cellStyle name="Normal 65 14 10" xfId="35799"/>
    <cellStyle name="Normal 65 14 2" xfId="11462"/>
    <cellStyle name="Normal 65 14 3" xfId="14603"/>
    <cellStyle name="Normal 65 14 4" xfId="17698"/>
    <cellStyle name="Normal 65 14 5" xfId="20736"/>
    <cellStyle name="Normal 65 14 6" xfId="23717"/>
    <cellStyle name="Normal 65 14 7" xfId="26212"/>
    <cellStyle name="Normal 65 14 8" xfId="28943"/>
    <cellStyle name="Normal 65 14 9" xfId="30714"/>
    <cellStyle name="Normal 65 14_Tabla M" xfId="38398"/>
    <cellStyle name="Normal 65 15" xfId="6863"/>
    <cellStyle name="Normal 65 15 10" xfId="35100"/>
    <cellStyle name="Normal 65 15 2" xfId="11463"/>
    <cellStyle name="Normal 65 15 3" xfId="14604"/>
    <cellStyle name="Normal 65 15 4" xfId="17699"/>
    <cellStyle name="Normal 65 15 5" xfId="20737"/>
    <cellStyle name="Normal 65 15 6" xfId="23718"/>
    <cellStyle name="Normal 65 15 7" xfId="26213"/>
    <cellStyle name="Normal 65 15 8" xfId="27813"/>
    <cellStyle name="Normal 65 15 9" xfId="28701"/>
    <cellStyle name="Normal 65 15_Tabla M" xfId="38399"/>
    <cellStyle name="Normal 65 16" xfId="6864"/>
    <cellStyle name="Normal 65 16 10" xfId="34648"/>
    <cellStyle name="Normal 65 16 2" xfId="11464"/>
    <cellStyle name="Normal 65 16 3" xfId="14605"/>
    <cellStyle name="Normal 65 16 4" xfId="17700"/>
    <cellStyle name="Normal 65 16 5" xfId="20738"/>
    <cellStyle name="Normal 65 16 6" xfId="23719"/>
    <cellStyle name="Normal 65 16 7" xfId="26214"/>
    <cellStyle name="Normal 65 16 8" xfId="32169"/>
    <cellStyle name="Normal 65 16 9" xfId="33607"/>
    <cellStyle name="Normal 65 16_Tabla M" xfId="38400"/>
    <cellStyle name="Normal 65 17" xfId="6865"/>
    <cellStyle name="Normal 65 17 10" xfId="34198"/>
    <cellStyle name="Normal 65 17 2" xfId="11465"/>
    <cellStyle name="Normal 65 17 3" xfId="14606"/>
    <cellStyle name="Normal 65 17 4" xfId="17701"/>
    <cellStyle name="Normal 65 17 5" xfId="20739"/>
    <cellStyle name="Normal 65 17 6" xfId="23720"/>
    <cellStyle name="Normal 65 17 7" xfId="26215"/>
    <cellStyle name="Normal 65 17 8" xfId="31214"/>
    <cellStyle name="Normal 65 17 9" xfId="32845"/>
    <cellStyle name="Normal 65 17_Tabla M" xfId="38401"/>
    <cellStyle name="Normal 65 18" xfId="6866"/>
    <cellStyle name="Normal 65 18 10" xfId="30829"/>
    <cellStyle name="Normal 65 18 2" xfId="11466"/>
    <cellStyle name="Normal 65 18 3" xfId="14607"/>
    <cellStyle name="Normal 65 18 4" xfId="17702"/>
    <cellStyle name="Normal 65 18 5" xfId="20740"/>
    <cellStyle name="Normal 65 18 6" xfId="23721"/>
    <cellStyle name="Normal 65 18 7" xfId="26216"/>
    <cellStyle name="Normal 65 18 8" xfId="30107"/>
    <cellStyle name="Normal 65 18 9" xfId="27056"/>
    <cellStyle name="Normal 65 18_Tabla M" xfId="38402"/>
    <cellStyle name="Normal 65 19" xfId="6867"/>
    <cellStyle name="Normal 65 19 10" xfId="29255"/>
    <cellStyle name="Normal 65 19 2" xfId="11467"/>
    <cellStyle name="Normal 65 19 3" xfId="14608"/>
    <cellStyle name="Normal 65 19 4" xfId="17703"/>
    <cellStyle name="Normal 65 19 5" xfId="20741"/>
    <cellStyle name="Normal 65 19 6" xfId="23722"/>
    <cellStyle name="Normal 65 19 7" xfId="26217"/>
    <cellStyle name="Normal 65 19 8" xfId="28942"/>
    <cellStyle name="Normal 65 19 9" xfId="31824"/>
    <cellStyle name="Normal 65 19_Tabla M" xfId="38403"/>
    <cellStyle name="Normal 65 2" xfId="2114"/>
    <cellStyle name="Normal 65 2 10" xfId="33466"/>
    <cellStyle name="Normal 65 2 11" xfId="6868"/>
    <cellStyle name="Normal 65 2 2" xfId="2224"/>
    <cellStyle name="Normal 65 2 2 2" xfId="11468"/>
    <cellStyle name="Normal 65 2 3" xfId="2320"/>
    <cellStyle name="Normal 65 2 3 2" xfId="14609"/>
    <cellStyle name="Normal 65 2 4" xfId="17704"/>
    <cellStyle name="Normal 65 2 5" xfId="20742"/>
    <cellStyle name="Normal 65 2 6" xfId="23723"/>
    <cellStyle name="Normal 65 2 7" xfId="26218"/>
    <cellStyle name="Normal 65 2 8" xfId="27812"/>
    <cellStyle name="Normal 65 2 9" xfId="29862"/>
    <cellStyle name="Normal 65 2_Tabla M" xfId="38404"/>
    <cellStyle name="Normal 65 20" xfId="6869"/>
    <cellStyle name="Normal 65 20 10" xfId="35891"/>
    <cellStyle name="Normal 65 20 2" xfId="11469"/>
    <cellStyle name="Normal 65 20 3" xfId="14610"/>
    <cellStyle name="Normal 65 20 4" xfId="17705"/>
    <cellStyle name="Normal 65 20 5" xfId="20743"/>
    <cellStyle name="Normal 65 20 6" xfId="23724"/>
    <cellStyle name="Normal 65 20 7" xfId="26219"/>
    <cellStyle name="Normal 65 20 8" xfId="32168"/>
    <cellStyle name="Normal 65 20 9" xfId="33606"/>
    <cellStyle name="Normal 65 20_Tabla M" xfId="38405"/>
    <cellStyle name="Normal 65 21" xfId="6870"/>
    <cellStyle name="Normal 65 21 10" xfId="35099"/>
    <cellStyle name="Normal 65 21 2" xfId="11470"/>
    <cellStyle name="Normal 65 21 3" xfId="14611"/>
    <cellStyle name="Normal 65 21 4" xfId="17706"/>
    <cellStyle name="Normal 65 21 5" xfId="20744"/>
    <cellStyle name="Normal 65 21 6" xfId="23725"/>
    <cellStyle name="Normal 65 21 7" xfId="26220"/>
    <cellStyle name="Normal 65 21 8" xfId="31213"/>
    <cellStyle name="Normal 65 21 9" xfId="32844"/>
    <cellStyle name="Normal 65 21_Tabla M" xfId="38406"/>
    <cellStyle name="Normal 65 22" xfId="6871"/>
    <cellStyle name="Normal 65 22 10" xfId="34647"/>
    <cellStyle name="Normal 65 22 2" xfId="11471"/>
    <cellStyle name="Normal 65 22 3" xfId="14612"/>
    <cellStyle name="Normal 65 22 4" xfId="17707"/>
    <cellStyle name="Normal 65 22 5" xfId="20745"/>
    <cellStyle name="Normal 65 22 6" xfId="23726"/>
    <cellStyle name="Normal 65 22 7" xfId="26221"/>
    <cellStyle name="Normal 65 22 8" xfId="30106"/>
    <cellStyle name="Normal 65 22 9" xfId="27323"/>
    <cellStyle name="Normal 65 22_Tabla M" xfId="38407"/>
    <cellStyle name="Normal 65 23" xfId="6872"/>
    <cellStyle name="Normal 65 23 10" xfId="34197"/>
    <cellStyle name="Normal 65 23 2" xfId="11472"/>
    <cellStyle name="Normal 65 23 3" xfId="14613"/>
    <cellStyle name="Normal 65 23 4" xfId="17708"/>
    <cellStyle name="Normal 65 23 5" xfId="20746"/>
    <cellStyle name="Normal 65 23 6" xfId="23727"/>
    <cellStyle name="Normal 65 23 7" xfId="26222"/>
    <cellStyle name="Normal 65 23 8" xfId="28941"/>
    <cellStyle name="Normal 65 23 9" xfId="27263"/>
    <cellStyle name="Normal 65 23_Tabla M" xfId="38408"/>
    <cellStyle name="Normal 65 24" xfId="6873"/>
    <cellStyle name="Normal 65 24 10" xfId="18590"/>
    <cellStyle name="Normal 65 24 2" xfId="11473"/>
    <cellStyle name="Normal 65 24 3" xfId="14614"/>
    <cellStyle name="Normal 65 24 4" xfId="17709"/>
    <cellStyle name="Normal 65 24 5" xfId="20747"/>
    <cellStyle name="Normal 65 24 6" xfId="23728"/>
    <cellStyle name="Normal 65 24 7" xfId="26223"/>
    <cellStyle name="Normal 65 24 8" xfId="27811"/>
    <cellStyle name="Normal 65 24 9" xfId="30974"/>
    <cellStyle name="Normal 65 24_Tabla M" xfId="38409"/>
    <cellStyle name="Normal 65 25" xfId="6874"/>
    <cellStyle name="Normal 65 25 10" xfId="28127"/>
    <cellStyle name="Normal 65 25 2" xfId="11474"/>
    <cellStyle name="Normal 65 25 3" xfId="14615"/>
    <cellStyle name="Normal 65 25 4" xfId="17710"/>
    <cellStyle name="Normal 65 25 5" xfId="20748"/>
    <cellStyle name="Normal 65 25 6" xfId="23729"/>
    <cellStyle name="Normal 65 25 7" xfId="26224"/>
    <cellStyle name="Normal 65 25 8" xfId="32167"/>
    <cellStyle name="Normal 65 25 9" xfId="33605"/>
    <cellStyle name="Normal 65 25_Tabla M" xfId="38410"/>
    <cellStyle name="Normal 65 26" xfId="6875"/>
    <cellStyle name="Normal 65 26 10" xfId="29922"/>
    <cellStyle name="Normal 65 26 2" xfId="11475"/>
    <cellStyle name="Normal 65 26 3" xfId="14616"/>
    <cellStyle name="Normal 65 26 4" xfId="17711"/>
    <cellStyle name="Normal 65 26 5" xfId="20749"/>
    <cellStyle name="Normal 65 26 6" xfId="23730"/>
    <cellStyle name="Normal 65 26 7" xfId="26225"/>
    <cellStyle name="Normal 65 26 8" xfId="31212"/>
    <cellStyle name="Normal 65 26 9" xfId="32843"/>
    <cellStyle name="Normal 65 26_Tabla M" xfId="38411"/>
    <cellStyle name="Normal 65 27" xfId="6876"/>
    <cellStyle name="Normal 65 27 10" xfId="35528"/>
    <cellStyle name="Normal 65 27 2" xfId="11476"/>
    <cellStyle name="Normal 65 27 3" xfId="14617"/>
    <cellStyle name="Normal 65 27 4" xfId="17712"/>
    <cellStyle name="Normal 65 27 5" xfId="20750"/>
    <cellStyle name="Normal 65 27 6" xfId="23731"/>
    <cellStyle name="Normal 65 27 7" xfId="26226"/>
    <cellStyle name="Normal 65 27 8" xfId="30105"/>
    <cellStyle name="Normal 65 27 9" xfId="28471"/>
    <cellStyle name="Normal 65 27_Tabla M" xfId="38412"/>
    <cellStyle name="Normal 65 28" xfId="6877"/>
    <cellStyle name="Normal 65 28 10" xfId="35098"/>
    <cellStyle name="Normal 65 28 2" xfId="11477"/>
    <cellStyle name="Normal 65 28 3" xfId="14618"/>
    <cellStyle name="Normal 65 28 4" xfId="17713"/>
    <cellStyle name="Normal 65 28 5" xfId="20751"/>
    <cellStyle name="Normal 65 28 6" xfId="23732"/>
    <cellStyle name="Normal 65 28 7" xfId="26227"/>
    <cellStyle name="Normal 65 28 8" xfId="28940"/>
    <cellStyle name="Normal 65 28 9" xfId="28420"/>
    <cellStyle name="Normal 65 28_Tabla M" xfId="38413"/>
    <cellStyle name="Normal 65 29" xfId="6878"/>
    <cellStyle name="Normal 65 29 10" xfId="34646"/>
    <cellStyle name="Normal 65 29 2" xfId="11478"/>
    <cellStyle name="Normal 65 29 3" xfId="14619"/>
    <cellStyle name="Normal 65 29 4" xfId="17714"/>
    <cellStyle name="Normal 65 29 5" xfId="20752"/>
    <cellStyle name="Normal 65 29 6" xfId="23733"/>
    <cellStyle name="Normal 65 29 7" xfId="26228"/>
    <cellStyle name="Normal 65 29 8" xfId="27810"/>
    <cellStyle name="Normal 65 29 9" xfId="31961"/>
    <cellStyle name="Normal 65 29_Tabla M" xfId="38414"/>
    <cellStyle name="Normal 65 3" xfId="2155"/>
    <cellStyle name="Normal 65 3 10" xfId="34196"/>
    <cellStyle name="Normal 65 3 11" xfId="6879"/>
    <cellStyle name="Normal 65 3 2" xfId="2255"/>
    <cellStyle name="Normal 65 3 2 2" xfId="11479"/>
    <cellStyle name="Normal 65 3 3" xfId="2351"/>
    <cellStyle name="Normal 65 3 3 2" xfId="14620"/>
    <cellStyle name="Normal 65 3 4" xfId="17715"/>
    <cellStyle name="Normal 65 3 5" xfId="20753"/>
    <cellStyle name="Normal 65 3 6" xfId="23734"/>
    <cellStyle name="Normal 65 3 7" xfId="26229"/>
    <cellStyle name="Normal 65 3 8" xfId="32166"/>
    <cellStyle name="Normal 65 3 9" xfId="33604"/>
    <cellStyle name="Normal 65 3_Tabla M" xfId="38415"/>
    <cellStyle name="Normal 65 30" xfId="6880"/>
    <cellStyle name="Normal 65 30 10" xfId="29890"/>
    <cellStyle name="Normal 65 30 2" xfId="11480"/>
    <cellStyle name="Normal 65 30 3" xfId="14621"/>
    <cellStyle name="Normal 65 30 4" xfId="17716"/>
    <cellStyle name="Normal 65 30 5" xfId="20754"/>
    <cellStyle name="Normal 65 30 6" xfId="23735"/>
    <cellStyle name="Normal 65 30 7" xfId="26230"/>
    <cellStyle name="Normal 65 30 8" xfId="31211"/>
    <cellStyle name="Normal 65 30 9" xfId="32842"/>
    <cellStyle name="Normal 65 30_Tabla M" xfId="38416"/>
    <cellStyle name="Normal 65 31" xfId="6881"/>
    <cellStyle name="Normal 65 31 10" xfId="32485"/>
    <cellStyle name="Normal 65 31 2" xfId="11481"/>
    <cellStyle name="Normal 65 31 3" xfId="14622"/>
    <cellStyle name="Normal 65 31 4" xfId="17717"/>
    <cellStyle name="Normal 65 31 5" xfId="20755"/>
    <cellStyle name="Normal 65 31 6" xfId="23736"/>
    <cellStyle name="Normal 65 31 7" xfId="26231"/>
    <cellStyle name="Normal 65 31 8" xfId="30104"/>
    <cellStyle name="Normal 65 31 9" xfId="29611"/>
    <cellStyle name="Normal 65 31_Tabla M" xfId="38417"/>
    <cellStyle name="Normal 65 32" xfId="6882"/>
    <cellStyle name="Normal 65 32 10" xfId="24792"/>
    <cellStyle name="Normal 65 32 2" xfId="11482"/>
    <cellStyle name="Normal 65 32 3" xfId="14623"/>
    <cellStyle name="Normal 65 32 4" xfId="17718"/>
    <cellStyle name="Normal 65 32 5" xfId="20756"/>
    <cellStyle name="Normal 65 32 6" xfId="23737"/>
    <cellStyle name="Normal 65 32 7" xfId="26232"/>
    <cellStyle name="Normal 65 32 8" xfId="28939"/>
    <cellStyle name="Normal 65 32 9" xfId="29558"/>
    <cellStyle name="Normal 65 32_Tabla M" xfId="38418"/>
    <cellStyle name="Normal 65 33" xfId="6883"/>
    <cellStyle name="Normal 65 33 10" xfId="35614"/>
    <cellStyle name="Normal 65 33 2" xfId="11483"/>
    <cellStyle name="Normal 65 33 3" xfId="14624"/>
    <cellStyle name="Normal 65 33 4" xfId="17719"/>
    <cellStyle name="Normal 65 33 5" xfId="20757"/>
    <cellStyle name="Normal 65 33 6" xfId="23738"/>
    <cellStyle name="Normal 65 33 7" xfId="26233"/>
    <cellStyle name="Normal 65 33 8" xfId="27809"/>
    <cellStyle name="Normal 65 33 9" xfId="27570"/>
    <cellStyle name="Normal 65 33_Tabla M" xfId="38419"/>
    <cellStyle name="Normal 65 34" xfId="6884"/>
    <cellStyle name="Normal 65 34 10" xfId="35097"/>
    <cellStyle name="Normal 65 34 2" xfId="11484"/>
    <cellStyle name="Normal 65 34 3" xfId="14625"/>
    <cellStyle name="Normal 65 34 4" xfId="17720"/>
    <cellStyle name="Normal 65 34 5" xfId="20758"/>
    <cellStyle name="Normal 65 34 6" xfId="23739"/>
    <cellStyle name="Normal 65 34 7" xfId="26234"/>
    <cellStyle name="Normal 65 34 8" xfId="32165"/>
    <cellStyle name="Normal 65 34 9" xfId="33603"/>
    <cellStyle name="Normal 65 34_Tabla M" xfId="38420"/>
    <cellStyle name="Normal 65 35" xfId="6885"/>
    <cellStyle name="Normal 65 35 10" xfId="34645"/>
    <cellStyle name="Normal 65 35 2" xfId="11485"/>
    <cellStyle name="Normal 65 35 3" xfId="14626"/>
    <cellStyle name="Normal 65 35 4" xfId="17721"/>
    <cellStyle name="Normal 65 35 5" xfId="20759"/>
    <cellStyle name="Normal 65 35 6" xfId="23740"/>
    <cellStyle name="Normal 65 35 7" xfId="26235"/>
    <cellStyle name="Normal 65 35 8" xfId="31210"/>
    <cellStyle name="Normal 65 35 9" xfId="32841"/>
    <cellStyle name="Normal 65 35_Tabla M" xfId="38421"/>
    <cellStyle name="Normal 65 36" xfId="39045"/>
    <cellStyle name="Normal 65 4" xfId="2193"/>
    <cellStyle name="Normal 65 4 10" xfId="34195"/>
    <cellStyle name="Normal 65 4 11" xfId="6886"/>
    <cellStyle name="Normal 65 4 2" xfId="11486"/>
    <cellStyle name="Normal 65 4 3" xfId="14627"/>
    <cellStyle name="Normal 65 4 4" xfId="17722"/>
    <cellStyle name="Normal 65 4 5" xfId="20760"/>
    <cellStyle name="Normal 65 4 6" xfId="23741"/>
    <cellStyle name="Normal 65 4 7" xfId="26236"/>
    <cellStyle name="Normal 65 4 8" xfId="30103"/>
    <cellStyle name="Normal 65 4 9" xfId="30761"/>
    <cellStyle name="Normal 65 4_Tabla M" xfId="38422"/>
    <cellStyle name="Normal 65 5" xfId="2289"/>
    <cellStyle name="Normal 65 5 10" xfId="32022"/>
    <cellStyle name="Normal 65 5 11" xfId="6887"/>
    <cellStyle name="Normal 65 5 2" xfId="11487"/>
    <cellStyle name="Normal 65 5 3" xfId="14628"/>
    <cellStyle name="Normal 65 5 4" xfId="17723"/>
    <cellStyle name="Normal 65 5 5" xfId="20761"/>
    <cellStyle name="Normal 65 5 6" xfId="23742"/>
    <cellStyle name="Normal 65 5 7" xfId="26237"/>
    <cellStyle name="Normal 65 5 8" xfId="28938"/>
    <cellStyle name="Normal 65 5 9" xfId="30715"/>
    <cellStyle name="Normal 65 5_Tabla M" xfId="38423"/>
    <cellStyle name="Normal 65 6" xfId="6888"/>
    <cellStyle name="Normal 65 6 10" xfId="31532"/>
    <cellStyle name="Normal 65 6 2" xfId="11488"/>
    <cellStyle name="Normal 65 6 3" xfId="14629"/>
    <cellStyle name="Normal 65 6 4" xfId="17724"/>
    <cellStyle name="Normal 65 6 5" xfId="20762"/>
    <cellStyle name="Normal 65 6 6" xfId="23743"/>
    <cellStyle name="Normal 65 6 7" xfId="26238"/>
    <cellStyle name="Normal 65 6 8" xfId="27808"/>
    <cellStyle name="Normal 65 6 9" xfId="28702"/>
    <cellStyle name="Normal 65 6_Tabla M" xfId="38424"/>
    <cellStyle name="Normal 65 7" xfId="6889"/>
    <cellStyle name="Normal 65 7 10" xfId="27117"/>
    <cellStyle name="Normal 65 7 2" xfId="11489"/>
    <cellStyle name="Normal 65 7 3" xfId="14630"/>
    <cellStyle name="Normal 65 7 4" xfId="17725"/>
    <cellStyle name="Normal 65 7 5" xfId="20763"/>
    <cellStyle name="Normal 65 7 6" xfId="23744"/>
    <cellStyle name="Normal 65 7 7" xfId="26239"/>
    <cellStyle name="Normal 65 7 8" xfId="32164"/>
    <cellStyle name="Normal 65 7 9" xfId="33602"/>
    <cellStyle name="Normal 65 7_Tabla M" xfId="38425"/>
    <cellStyle name="Normal 65 8" xfId="6890"/>
    <cellStyle name="Normal 65 8 10" xfId="35705"/>
    <cellStyle name="Normal 65 8 2" xfId="11490"/>
    <cellStyle name="Normal 65 8 3" xfId="14631"/>
    <cellStyle name="Normal 65 8 4" xfId="17726"/>
    <cellStyle name="Normal 65 8 5" xfId="20764"/>
    <cellStyle name="Normal 65 8 6" xfId="23745"/>
    <cellStyle name="Normal 65 8 7" xfId="26240"/>
    <cellStyle name="Normal 65 8 8" xfId="31209"/>
    <cellStyle name="Normal 65 8 9" xfId="32840"/>
    <cellStyle name="Normal 65 8_Tabla M" xfId="38426"/>
    <cellStyle name="Normal 65 9" xfId="6891"/>
    <cellStyle name="Normal 65 9 10" xfId="35096"/>
    <cellStyle name="Normal 65 9 2" xfId="11491"/>
    <cellStyle name="Normal 65 9 3" xfId="14632"/>
    <cellStyle name="Normal 65 9 4" xfId="17727"/>
    <cellStyle name="Normal 65 9 5" xfId="20765"/>
    <cellStyle name="Normal 65 9 6" xfId="23746"/>
    <cellStyle name="Normal 65 9 7" xfId="26241"/>
    <cellStyle name="Normal 65 9 8" xfId="30102"/>
    <cellStyle name="Normal 65 9 9" xfId="27057"/>
    <cellStyle name="Normal 65 9_Tabla M" xfId="38427"/>
    <cellStyle name="Normal 66" xfId="2119"/>
    <cellStyle name="Normal 66 10" xfId="6892"/>
    <cellStyle name="Normal 66 10 10" xfId="34644"/>
    <cellStyle name="Normal 66 10 2" xfId="11492"/>
    <cellStyle name="Normal 66 10 3" xfId="14633"/>
    <cellStyle name="Normal 66 10 4" xfId="17728"/>
    <cellStyle name="Normal 66 10 5" xfId="20766"/>
    <cellStyle name="Normal 66 10 6" xfId="23747"/>
    <cellStyle name="Normal 66 10 7" xfId="26242"/>
    <cellStyle name="Normal 66 10 8" xfId="28937"/>
    <cellStyle name="Normal 66 10 9" xfId="31825"/>
    <cellStyle name="Normal 66 10_Tabla M" xfId="38428"/>
    <cellStyle name="Normal 66 11" xfId="6893"/>
    <cellStyle name="Normal 66 11 10" xfId="34194"/>
    <cellStyle name="Normal 66 11 2" xfId="11493"/>
    <cellStyle name="Normal 66 11 3" xfId="14634"/>
    <cellStyle name="Normal 66 11 4" xfId="17729"/>
    <cellStyle name="Normal 66 11 5" xfId="20767"/>
    <cellStyle name="Normal 66 11 6" xfId="23748"/>
    <cellStyle name="Normal 66 11 7" xfId="26243"/>
    <cellStyle name="Normal 66 11 8" xfId="27807"/>
    <cellStyle name="Normal 66 11 9" xfId="29863"/>
    <cellStyle name="Normal 66 11_Tabla M" xfId="38429"/>
    <cellStyle name="Normal 66 12" xfId="6894"/>
    <cellStyle name="Normal 66 12 10" xfId="31995"/>
    <cellStyle name="Normal 66 12 2" xfId="11494"/>
    <cellStyle name="Normal 66 12 3" xfId="14635"/>
    <cellStyle name="Normal 66 12 4" xfId="17730"/>
    <cellStyle name="Normal 66 12 5" xfId="20768"/>
    <cellStyle name="Normal 66 12 6" xfId="23749"/>
    <cellStyle name="Normal 66 12 7" xfId="26244"/>
    <cellStyle name="Normal 66 12 8" xfId="32163"/>
    <cellStyle name="Normal 66 12 9" xfId="33601"/>
    <cellStyle name="Normal 66 12_Tabla M" xfId="38430"/>
    <cellStyle name="Normal 66 13" xfId="6895"/>
    <cellStyle name="Normal 66 13 10" xfId="30422"/>
    <cellStyle name="Normal 66 13 2" xfId="11495"/>
    <cellStyle name="Normal 66 13 3" xfId="14636"/>
    <cellStyle name="Normal 66 13 4" xfId="17731"/>
    <cellStyle name="Normal 66 13 5" xfId="20769"/>
    <cellStyle name="Normal 66 13 6" xfId="23750"/>
    <cellStyle name="Normal 66 13 7" xfId="26245"/>
    <cellStyle name="Normal 66 13 8" xfId="31208"/>
    <cellStyle name="Normal 66 13 9" xfId="32839"/>
    <cellStyle name="Normal 66 13_Tabla M" xfId="38431"/>
    <cellStyle name="Normal 66 14" xfId="6896"/>
    <cellStyle name="Normal 66 14 10" xfId="28757"/>
    <cellStyle name="Normal 66 14 2" xfId="11496"/>
    <cellStyle name="Normal 66 14 3" xfId="14637"/>
    <cellStyle name="Normal 66 14 4" xfId="17732"/>
    <cellStyle name="Normal 66 14 5" xfId="20770"/>
    <cellStyle name="Normal 66 14 6" xfId="23751"/>
    <cellStyle name="Normal 66 14 7" xfId="26246"/>
    <cellStyle name="Normal 66 14 8" xfId="30101"/>
    <cellStyle name="Normal 66 14 9" xfId="27322"/>
    <cellStyle name="Normal 66 14_Tabla M" xfId="38432"/>
    <cellStyle name="Normal 66 15" xfId="6897"/>
    <cellStyle name="Normal 66 15 10" xfId="35800"/>
    <cellStyle name="Normal 66 15 2" xfId="11497"/>
    <cellStyle name="Normal 66 15 3" xfId="14638"/>
    <cellStyle name="Normal 66 15 4" xfId="17733"/>
    <cellStyle name="Normal 66 15 5" xfId="20771"/>
    <cellStyle name="Normal 66 15 6" xfId="23752"/>
    <cellStyle name="Normal 66 15 7" xfId="26247"/>
    <cellStyle name="Normal 66 15 8" xfId="28936"/>
    <cellStyle name="Normal 66 15 9" xfId="27264"/>
    <cellStyle name="Normal 66 15_Tabla M" xfId="38433"/>
    <cellStyle name="Normal 66 16" xfId="6898"/>
    <cellStyle name="Normal 66 16 10" xfId="35095"/>
    <cellStyle name="Normal 66 16 2" xfId="11498"/>
    <cellStyle name="Normal 66 16 3" xfId="14639"/>
    <cellStyle name="Normal 66 16 4" xfId="17734"/>
    <cellStyle name="Normal 66 16 5" xfId="20772"/>
    <cellStyle name="Normal 66 16 6" xfId="23753"/>
    <cellStyle name="Normal 66 16 7" xfId="26248"/>
    <cellStyle name="Normal 66 16 8" xfId="27806"/>
    <cellStyle name="Normal 66 16 9" xfId="30975"/>
    <cellStyle name="Normal 66 16_Tabla M" xfId="38434"/>
    <cellStyle name="Normal 66 17" xfId="6899"/>
    <cellStyle name="Normal 66 17 10" xfId="34643"/>
    <cellStyle name="Normal 66 17 2" xfId="11499"/>
    <cellStyle name="Normal 66 17 3" xfId="14640"/>
    <cellStyle name="Normal 66 17 4" xfId="17735"/>
    <cellStyle name="Normal 66 17 5" xfId="20773"/>
    <cellStyle name="Normal 66 17 6" xfId="23754"/>
    <cellStyle name="Normal 66 17 7" xfId="26249"/>
    <cellStyle name="Normal 66 17 8" xfId="32162"/>
    <cellStyle name="Normal 66 17 9" xfId="33600"/>
    <cellStyle name="Normal 66 17_Tabla M" xfId="38435"/>
    <cellStyle name="Normal 66 18" xfId="6900"/>
    <cellStyle name="Normal 66 18 10" xfId="34193"/>
    <cellStyle name="Normal 66 18 2" xfId="11500"/>
    <cellStyle name="Normal 66 18 3" xfId="14641"/>
    <cellStyle name="Normal 66 18 4" xfId="17736"/>
    <cellStyle name="Normal 66 18 5" xfId="20774"/>
    <cellStyle name="Normal 66 18 6" xfId="23755"/>
    <cellStyle name="Normal 66 18 7" xfId="26250"/>
    <cellStyle name="Normal 66 18 8" xfId="31207"/>
    <cellStyle name="Normal 66 18 9" xfId="32838"/>
    <cellStyle name="Normal 66 18_Tabla M" xfId="38436"/>
    <cellStyle name="Normal 66 19" xfId="39046"/>
    <cellStyle name="Normal 66 2" xfId="6901"/>
    <cellStyle name="Normal 66 2 10" xfId="31863"/>
    <cellStyle name="Normal 66 2 2" xfId="11501"/>
    <cellStyle name="Normal 66 2 3" xfId="14642"/>
    <cellStyle name="Normal 66 2 4" xfId="17737"/>
    <cellStyle name="Normal 66 2 5" xfId="20775"/>
    <cellStyle name="Normal 66 2 6" xfId="23756"/>
    <cellStyle name="Normal 66 2 7" xfId="26251"/>
    <cellStyle name="Normal 66 2 8" xfId="30100"/>
    <cellStyle name="Normal 66 2 9" xfId="28470"/>
    <cellStyle name="Normal 66 2_Tabla M" xfId="38437"/>
    <cellStyle name="Normal 66 3" xfId="6902"/>
    <cellStyle name="Normal 66 3 10" xfId="29254"/>
    <cellStyle name="Normal 66 3 2" xfId="11502"/>
    <cellStyle name="Normal 66 3 3" xfId="14643"/>
    <cellStyle name="Normal 66 3 4" xfId="17738"/>
    <cellStyle name="Normal 66 3 5" xfId="20776"/>
    <cellStyle name="Normal 66 3 6" xfId="23757"/>
    <cellStyle name="Normal 66 3 7" xfId="26252"/>
    <cellStyle name="Normal 66 3 8" xfId="28935"/>
    <cellStyle name="Normal 66 3 9" xfId="28421"/>
    <cellStyle name="Normal 66 3_Tabla M" xfId="38438"/>
    <cellStyle name="Normal 66 4" xfId="6903"/>
    <cellStyle name="Normal 66 4 10" xfId="33467"/>
    <cellStyle name="Normal 66 4 2" xfId="11503"/>
    <cellStyle name="Normal 66 4 3" xfId="14644"/>
    <cellStyle name="Normal 66 4 4" xfId="17739"/>
    <cellStyle name="Normal 66 4 5" xfId="20777"/>
    <cellStyle name="Normal 66 4 6" xfId="23758"/>
    <cellStyle name="Normal 66 4 7" xfId="26253"/>
    <cellStyle name="Normal 66 4 8" xfId="27805"/>
    <cellStyle name="Normal 66 4 9" xfId="31962"/>
    <cellStyle name="Normal 66 4_Tabla M" xfId="38439"/>
    <cellStyle name="Normal 66 5" xfId="6904"/>
    <cellStyle name="Normal 66 5 10" xfId="35892"/>
    <cellStyle name="Normal 66 5 2" xfId="11504"/>
    <cellStyle name="Normal 66 5 3" xfId="14645"/>
    <cellStyle name="Normal 66 5 4" xfId="17740"/>
    <cellStyle name="Normal 66 5 5" xfId="20778"/>
    <cellStyle name="Normal 66 5 6" xfId="23759"/>
    <cellStyle name="Normal 66 5 7" xfId="26254"/>
    <cellStyle name="Normal 66 5 8" xfId="32161"/>
    <cellStyle name="Normal 66 5 9" xfId="33599"/>
    <cellStyle name="Normal 66 5_Tabla M" xfId="38440"/>
    <cellStyle name="Normal 66 6" xfId="6905"/>
    <cellStyle name="Normal 66 6 10" xfId="35094"/>
    <cellStyle name="Normal 66 6 2" xfId="11505"/>
    <cellStyle name="Normal 66 6 3" xfId="14646"/>
    <cellStyle name="Normal 66 6 4" xfId="17741"/>
    <cellStyle name="Normal 66 6 5" xfId="20779"/>
    <cellStyle name="Normal 66 6 6" xfId="23760"/>
    <cellStyle name="Normal 66 6 7" xfId="26255"/>
    <cellStyle name="Normal 66 6 8" xfId="31206"/>
    <cellStyle name="Normal 66 6 9" xfId="32837"/>
    <cellStyle name="Normal 66 6_Tabla M" xfId="38441"/>
    <cellStyle name="Normal 66 7" xfId="6906"/>
    <cellStyle name="Normal 66 7 10" xfId="34642"/>
    <cellStyle name="Normal 66 7 2" xfId="11506"/>
    <cellStyle name="Normal 66 7 3" xfId="14647"/>
    <cellStyle name="Normal 66 7 4" xfId="17742"/>
    <cellStyle name="Normal 66 7 5" xfId="20780"/>
    <cellStyle name="Normal 66 7 6" xfId="23761"/>
    <cellStyle name="Normal 66 7 7" xfId="26256"/>
    <cellStyle name="Normal 66 7 8" xfId="30099"/>
    <cellStyle name="Normal 66 7 9" xfId="29610"/>
    <cellStyle name="Normal 66 7_Tabla M" xfId="38442"/>
    <cellStyle name="Normal 66 8" xfId="6907"/>
    <cellStyle name="Normal 66 8 10" xfId="34192"/>
    <cellStyle name="Normal 66 8 2" xfId="11507"/>
    <cellStyle name="Normal 66 8 3" xfId="14648"/>
    <cellStyle name="Normal 66 8 4" xfId="17743"/>
    <cellStyle name="Normal 66 8 5" xfId="20781"/>
    <cellStyle name="Normal 66 8 6" xfId="23762"/>
    <cellStyle name="Normal 66 8 7" xfId="26257"/>
    <cellStyle name="Normal 66 8 8" xfId="28934"/>
    <cellStyle name="Normal 66 8 9" xfId="29559"/>
    <cellStyle name="Normal 66 8_Tabla M" xfId="38443"/>
    <cellStyle name="Normal 66 9" xfId="6908"/>
    <cellStyle name="Normal 66 9 10" xfId="18591"/>
    <cellStyle name="Normal 66 9 2" xfId="11508"/>
    <cellStyle name="Normal 66 9 3" xfId="14649"/>
    <cellStyle name="Normal 66 9 4" xfId="17744"/>
    <cellStyle name="Normal 66 9 5" xfId="20782"/>
    <cellStyle name="Normal 66 9 6" xfId="23763"/>
    <cellStyle name="Normal 66 9 7" xfId="26258"/>
    <cellStyle name="Normal 66 9 8" xfId="27804"/>
    <cellStyle name="Normal 66 9 9" xfId="27571"/>
    <cellStyle name="Normal 66 9_Tabla M" xfId="38444"/>
    <cellStyle name="Normal 67" xfId="2120"/>
    <cellStyle name="Normal 67 10" xfId="6909"/>
    <cellStyle name="Normal 67 10 10" xfId="28126"/>
    <cellStyle name="Normal 67 10 2" xfId="11509"/>
    <cellStyle name="Normal 67 10 3" xfId="14650"/>
    <cellStyle name="Normal 67 10 4" xfId="17745"/>
    <cellStyle name="Normal 67 10 5" xfId="20783"/>
    <cellStyle name="Normal 67 10 6" xfId="23764"/>
    <cellStyle name="Normal 67 10 7" xfId="26259"/>
    <cellStyle name="Normal 67 10 8" xfId="32160"/>
    <cellStyle name="Normal 67 10 9" xfId="33598"/>
    <cellStyle name="Normal 67 10_Tabla M" xfId="38445"/>
    <cellStyle name="Normal 67 11" xfId="6910"/>
    <cellStyle name="Normal 67 11 10" xfId="30312"/>
    <cellStyle name="Normal 67 11 2" xfId="11510"/>
    <cellStyle name="Normal 67 11 3" xfId="14651"/>
    <cellStyle name="Normal 67 11 4" xfId="17746"/>
    <cellStyle name="Normal 67 11 5" xfId="20784"/>
    <cellStyle name="Normal 67 11 6" xfId="23765"/>
    <cellStyle name="Normal 67 11 7" xfId="26260"/>
    <cellStyle name="Normal 67 11 8" xfId="31205"/>
    <cellStyle name="Normal 67 11 9" xfId="32836"/>
    <cellStyle name="Normal 67 11_Tabla M" xfId="38446"/>
    <cellStyle name="Normal 67 12" xfId="6911"/>
    <cellStyle name="Normal 67 12 10" xfId="35529"/>
    <cellStyle name="Normal 67 12 2" xfId="11511"/>
    <cellStyle name="Normal 67 12 3" xfId="14652"/>
    <cellStyle name="Normal 67 12 4" xfId="17747"/>
    <cellStyle name="Normal 67 12 5" xfId="20785"/>
    <cellStyle name="Normal 67 12 6" xfId="23766"/>
    <cellStyle name="Normal 67 12 7" xfId="26261"/>
    <cellStyle name="Normal 67 12 8" xfId="30098"/>
    <cellStyle name="Normal 67 12 9" xfId="30760"/>
    <cellStyle name="Normal 67 12_Tabla M" xfId="38447"/>
    <cellStyle name="Normal 67 13" xfId="6912"/>
    <cellStyle name="Normal 67 13 10" xfId="35093"/>
    <cellStyle name="Normal 67 13 2" xfId="11512"/>
    <cellStyle name="Normal 67 13 3" xfId="14653"/>
    <cellStyle name="Normal 67 13 4" xfId="17748"/>
    <cellStyle name="Normal 67 13 5" xfId="20786"/>
    <cellStyle name="Normal 67 13 6" xfId="23767"/>
    <cellStyle name="Normal 67 13 7" xfId="26262"/>
    <cellStyle name="Normal 67 13 8" xfId="28933"/>
    <cellStyle name="Normal 67 13 9" xfId="30716"/>
    <cellStyle name="Normal 67 13_Tabla M" xfId="38448"/>
    <cellStyle name="Normal 67 14" xfId="6913"/>
    <cellStyle name="Normal 67 14 10" xfId="34641"/>
    <cellStyle name="Normal 67 14 2" xfId="11513"/>
    <cellStyle name="Normal 67 14 3" xfId="14654"/>
    <cellStyle name="Normal 67 14 4" xfId="17749"/>
    <cellStyle name="Normal 67 14 5" xfId="20787"/>
    <cellStyle name="Normal 67 14 6" xfId="23768"/>
    <cellStyle name="Normal 67 14 7" xfId="26263"/>
    <cellStyle name="Normal 67 14 8" xfId="27803"/>
    <cellStyle name="Normal 67 14 9" xfId="28703"/>
    <cellStyle name="Normal 67 14_Tabla M" xfId="38449"/>
    <cellStyle name="Normal 67 15" xfId="6914"/>
    <cellStyle name="Normal 67 15 10" xfId="34191"/>
    <cellStyle name="Normal 67 15 2" xfId="11514"/>
    <cellStyle name="Normal 67 15 3" xfId="14655"/>
    <cellStyle name="Normal 67 15 4" xfId="17750"/>
    <cellStyle name="Normal 67 15 5" xfId="20788"/>
    <cellStyle name="Normal 67 15 6" xfId="23769"/>
    <cellStyle name="Normal 67 15 7" xfId="26264"/>
    <cellStyle name="Normal 67 15 8" xfId="32159"/>
    <cellStyle name="Normal 67 15 9" xfId="33597"/>
    <cellStyle name="Normal 67 15_Tabla M" xfId="38450"/>
    <cellStyle name="Normal 67 16" xfId="6915"/>
    <cellStyle name="Normal 67 16 10" xfId="31002"/>
    <cellStyle name="Normal 67 16 2" xfId="11515"/>
    <cellStyle name="Normal 67 16 3" xfId="14656"/>
    <cellStyle name="Normal 67 16 4" xfId="17751"/>
    <cellStyle name="Normal 67 16 5" xfId="20789"/>
    <cellStyle name="Normal 67 16 6" xfId="23770"/>
    <cellStyle name="Normal 67 16 7" xfId="26265"/>
    <cellStyle name="Normal 67 16 8" xfId="31204"/>
    <cellStyle name="Normal 67 16 9" xfId="32835"/>
    <cellStyle name="Normal 67 16_Tabla M" xfId="38451"/>
    <cellStyle name="Normal 67 17" xfId="6916"/>
    <cellStyle name="Normal 67 17 10" xfId="32484"/>
    <cellStyle name="Normal 67 17 2" xfId="11516"/>
    <cellStyle name="Normal 67 17 3" xfId="14657"/>
    <cellStyle name="Normal 67 17 4" xfId="17752"/>
    <cellStyle name="Normal 67 17 5" xfId="20790"/>
    <cellStyle name="Normal 67 17 6" xfId="23771"/>
    <cellStyle name="Normal 67 17 7" xfId="26266"/>
    <cellStyle name="Normal 67 17 8" xfId="30097"/>
    <cellStyle name="Normal 67 17 9" xfId="27058"/>
    <cellStyle name="Normal 67 17_Tabla M" xfId="38452"/>
    <cellStyle name="Normal 67 18" xfId="6917"/>
    <cellStyle name="Normal 67 18 10" xfId="29145"/>
    <cellStyle name="Normal 67 18 2" xfId="11517"/>
    <cellStyle name="Normal 67 18 3" xfId="14658"/>
    <cellStyle name="Normal 67 18 4" xfId="17753"/>
    <cellStyle name="Normal 67 18 5" xfId="20791"/>
    <cellStyle name="Normal 67 18 6" xfId="23772"/>
    <cellStyle name="Normal 67 18 7" xfId="26267"/>
    <cellStyle name="Normal 67 18 8" xfId="28932"/>
    <cellStyle name="Normal 67 18 9" xfId="31826"/>
    <cellStyle name="Normal 67 18_Tabla M" xfId="38453"/>
    <cellStyle name="Normal 67 19" xfId="39047"/>
    <cellStyle name="Normal 67 2" xfId="6918"/>
    <cellStyle name="Normal 67 2 10" xfId="35615"/>
    <cellStyle name="Normal 67 2 2" xfId="11518"/>
    <cellStyle name="Normal 67 2 3" xfId="14659"/>
    <cellStyle name="Normal 67 2 4" xfId="17754"/>
    <cellStyle name="Normal 67 2 5" xfId="20792"/>
    <cellStyle name="Normal 67 2 6" xfId="23773"/>
    <cellStyle name="Normal 67 2 7" xfId="26268"/>
    <cellStyle name="Normal 67 2 8" xfId="27802"/>
    <cellStyle name="Normal 67 2 9" xfId="29864"/>
    <cellStyle name="Normal 67 2_Tabla M" xfId="38454"/>
    <cellStyle name="Normal 67 3" xfId="6919"/>
    <cellStyle name="Normal 67 3 10" xfId="35092"/>
    <cellStyle name="Normal 67 3 2" xfId="11519"/>
    <cellStyle name="Normal 67 3 3" xfId="14660"/>
    <cellStyle name="Normal 67 3 4" xfId="17755"/>
    <cellStyle name="Normal 67 3 5" xfId="20793"/>
    <cellStyle name="Normal 67 3 6" xfId="23774"/>
    <cellStyle name="Normal 67 3 7" xfId="26269"/>
    <cellStyle name="Normal 67 3 8" xfId="32158"/>
    <cellStyle name="Normal 67 3 9" xfId="33596"/>
    <cellStyle name="Normal 67 3_Tabla M" xfId="38455"/>
    <cellStyle name="Normal 67 4" xfId="6920"/>
    <cellStyle name="Normal 67 4 10" xfId="34640"/>
    <cellStyle name="Normal 67 4 2" xfId="11520"/>
    <cellStyle name="Normal 67 4 3" xfId="14661"/>
    <cellStyle name="Normal 67 4 4" xfId="17756"/>
    <cellStyle name="Normal 67 4 5" xfId="20794"/>
    <cellStyle name="Normal 67 4 6" xfId="23775"/>
    <cellStyle name="Normal 67 4 7" xfId="26270"/>
    <cellStyle name="Normal 67 4 8" xfId="31203"/>
    <cellStyle name="Normal 67 4 9" xfId="32834"/>
    <cellStyle name="Normal 67 4_Tabla M" xfId="38456"/>
    <cellStyle name="Normal 67 5" xfId="6921"/>
    <cellStyle name="Normal 67 5 10" xfId="34190"/>
    <cellStyle name="Normal 67 5 2" xfId="11521"/>
    <cellStyle name="Normal 67 5 3" xfId="14662"/>
    <cellStyle name="Normal 67 5 4" xfId="17757"/>
    <cellStyle name="Normal 67 5 5" xfId="20795"/>
    <cellStyle name="Normal 67 5 6" xfId="23776"/>
    <cellStyle name="Normal 67 5 7" xfId="26271"/>
    <cellStyle name="Normal 67 5 8" xfId="30096"/>
    <cellStyle name="Normal 67 5 9" xfId="27321"/>
    <cellStyle name="Normal 67 5_Tabla M" xfId="38457"/>
    <cellStyle name="Normal 67 6" xfId="6922"/>
    <cellStyle name="Normal 67 6 10" xfId="31063"/>
    <cellStyle name="Normal 67 6 2" xfId="11522"/>
    <cellStyle name="Normal 67 6 3" xfId="14663"/>
    <cellStyle name="Normal 67 6 4" xfId="17758"/>
    <cellStyle name="Normal 67 6 5" xfId="20796"/>
    <cellStyle name="Normal 67 6 6" xfId="23777"/>
    <cellStyle name="Normal 67 6 7" xfId="26272"/>
    <cellStyle name="Normal 67 6 8" xfId="28931"/>
    <cellStyle name="Normal 67 6 9" xfId="27265"/>
    <cellStyle name="Normal 67 6_Tabla M" xfId="38458"/>
    <cellStyle name="Normal 67 7" xfId="6923"/>
    <cellStyle name="Normal 67 7 10" xfId="31531"/>
    <cellStyle name="Normal 67 7 2" xfId="11523"/>
    <cellStyle name="Normal 67 7 3" xfId="14664"/>
    <cellStyle name="Normal 67 7 4" xfId="17759"/>
    <cellStyle name="Normal 67 7 5" xfId="20797"/>
    <cellStyle name="Normal 67 7 6" xfId="23778"/>
    <cellStyle name="Normal 67 7 7" xfId="26273"/>
    <cellStyle name="Normal 67 7 8" xfId="27801"/>
    <cellStyle name="Normal 67 7 9" xfId="30976"/>
    <cellStyle name="Normal 67 7_Tabla M" xfId="38459"/>
    <cellStyle name="Normal 67 8" xfId="6924"/>
    <cellStyle name="Normal 67 8 10" xfId="28017"/>
    <cellStyle name="Normal 67 8 2" xfId="11524"/>
    <cellStyle name="Normal 67 8 3" xfId="14665"/>
    <cellStyle name="Normal 67 8 4" xfId="17760"/>
    <cellStyle name="Normal 67 8 5" xfId="20798"/>
    <cellStyle name="Normal 67 8 6" xfId="23779"/>
    <cellStyle name="Normal 67 8 7" xfId="26274"/>
    <cellStyle name="Normal 67 8 8" xfId="32157"/>
    <cellStyle name="Normal 67 8 9" xfId="33595"/>
    <cellStyle name="Normal 67 8_Tabla M" xfId="38460"/>
    <cellStyle name="Normal 67 9" xfId="6925"/>
    <cellStyle name="Normal 67 9 10" xfId="35706"/>
    <cellStyle name="Normal 67 9 2" xfId="11525"/>
    <cellStyle name="Normal 67 9 3" xfId="14666"/>
    <cellStyle name="Normal 67 9 4" xfId="17761"/>
    <cellStyle name="Normal 67 9 5" xfId="20799"/>
    <cellStyle name="Normal 67 9 6" xfId="23780"/>
    <cellStyle name="Normal 67 9 7" xfId="26275"/>
    <cellStyle name="Normal 67 9 8" xfId="31202"/>
    <cellStyle name="Normal 67 9 9" xfId="32833"/>
    <cellStyle name="Normal 67 9_Tabla M" xfId="38461"/>
    <cellStyle name="Normal 68" xfId="2118"/>
    <cellStyle name="Normal 68 2" xfId="39048"/>
    <cellStyle name="Normal 69" xfId="2082"/>
    <cellStyle name="Normal 69 10" xfId="6926"/>
    <cellStyle name="Normal 69 10 10" xfId="35091"/>
    <cellStyle name="Normal 69 10 2" xfId="11526"/>
    <cellStyle name="Normal 69 10 3" xfId="14667"/>
    <cellStyle name="Normal 69 10 4" xfId="17762"/>
    <cellStyle name="Normal 69 10 5" xfId="20800"/>
    <cellStyle name="Normal 69 10 6" xfId="23781"/>
    <cellStyle name="Normal 69 10 7" xfId="26276"/>
    <cellStyle name="Normal 69 10 8" xfId="30095"/>
    <cellStyle name="Normal 69 10 9" xfId="28469"/>
    <cellStyle name="Normal 69 10_Tabla M" xfId="38462"/>
    <cellStyle name="Normal 69 11" xfId="6927"/>
    <cellStyle name="Normal 69 11 10" xfId="34639"/>
    <cellStyle name="Normal 69 11 2" xfId="11527"/>
    <cellStyle name="Normal 69 11 3" xfId="14668"/>
    <cellStyle name="Normal 69 11 4" xfId="17763"/>
    <cellStyle name="Normal 69 11 5" xfId="20801"/>
    <cellStyle name="Normal 69 11 6" xfId="23782"/>
    <cellStyle name="Normal 69 11 7" xfId="26277"/>
    <cellStyle name="Normal 69 11 8" xfId="28930"/>
    <cellStyle name="Normal 69 11 9" xfId="28422"/>
    <cellStyle name="Normal 69 11_Tabla M" xfId="38463"/>
    <cellStyle name="Normal 69 12" xfId="6928"/>
    <cellStyle name="Normal 69 12 10" xfId="34189"/>
    <cellStyle name="Normal 69 12 2" xfId="11528"/>
    <cellStyle name="Normal 69 12 3" xfId="14669"/>
    <cellStyle name="Normal 69 12 4" xfId="17764"/>
    <cellStyle name="Normal 69 12 5" xfId="20802"/>
    <cellStyle name="Normal 69 12 6" xfId="23783"/>
    <cellStyle name="Normal 69 12 7" xfId="26278"/>
    <cellStyle name="Normal 69 12 8" xfId="27800"/>
    <cellStyle name="Normal 69 12 9" xfId="31963"/>
    <cellStyle name="Normal 69 12_Tabla M" xfId="38464"/>
    <cellStyle name="Normal 69 13" xfId="6929"/>
    <cellStyle name="Normal 69 13 10" xfId="27637"/>
    <cellStyle name="Normal 69 13 2" xfId="11529"/>
    <cellStyle name="Normal 69 13 3" xfId="14670"/>
    <cellStyle name="Normal 69 13 4" xfId="17765"/>
    <cellStyle name="Normal 69 13 5" xfId="20803"/>
    <cellStyle name="Normal 69 13 6" xfId="23784"/>
    <cellStyle name="Normal 69 13 7" xfId="26279"/>
    <cellStyle name="Normal 69 13 8" xfId="32156"/>
    <cellStyle name="Normal 69 13 9" xfId="33594"/>
    <cellStyle name="Normal 69 13_Tabla M" xfId="38465"/>
    <cellStyle name="Normal 69 14" xfId="6930"/>
    <cellStyle name="Normal 69 14 10" xfId="28791"/>
    <cellStyle name="Normal 69 14 2" xfId="11530"/>
    <cellStyle name="Normal 69 14 3" xfId="14671"/>
    <cellStyle name="Normal 69 14 4" xfId="17766"/>
    <cellStyle name="Normal 69 14 5" xfId="20804"/>
    <cellStyle name="Normal 69 14 6" xfId="23785"/>
    <cellStyle name="Normal 69 14 7" xfId="26280"/>
    <cellStyle name="Normal 69 14 8" xfId="31201"/>
    <cellStyle name="Normal 69 14 9" xfId="32832"/>
    <cellStyle name="Normal 69 14_Tabla M" xfId="38466"/>
    <cellStyle name="Normal 69 15" xfId="6931"/>
    <cellStyle name="Normal 69 15 10" xfId="32373"/>
    <cellStyle name="Normal 69 15 2" xfId="11531"/>
    <cellStyle name="Normal 69 15 3" xfId="14672"/>
    <cellStyle name="Normal 69 15 4" xfId="17767"/>
    <cellStyle name="Normal 69 15 5" xfId="20805"/>
    <cellStyle name="Normal 69 15 6" xfId="23786"/>
    <cellStyle name="Normal 69 15 7" xfId="26281"/>
    <cellStyle name="Normal 69 15 8" xfId="30094"/>
    <cellStyle name="Normal 69 15 9" xfId="29609"/>
    <cellStyle name="Normal 69 15_Tabla M" xfId="38467"/>
    <cellStyle name="Normal 69 16" xfId="6932"/>
    <cellStyle name="Normal 69 16 10" xfId="35801"/>
    <cellStyle name="Normal 69 16 2" xfId="11532"/>
    <cellStyle name="Normal 69 16 3" xfId="14673"/>
    <cellStyle name="Normal 69 16 4" xfId="17768"/>
    <cellStyle name="Normal 69 16 5" xfId="20806"/>
    <cellStyle name="Normal 69 16 6" xfId="23787"/>
    <cellStyle name="Normal 69 16 7" xfId="26282"/>
    <cellStyle name="Normal 69 16 8" xfId="28929"/>
    <cellStyle name="Normal 69 16 9" xfId="29560"/>
    <cellStyle name="Normal 69 16_Tabla M" xfId="38468"/>
    <cellStyle name="Normal 69 17" xfId="6933"/>
    <cellStyle name="Normal 69 17 10" xfId="35090"/>
    <cellStyle name="Normal 69 17 2" xfId="11533"/>
    <cellStyle name="Normal 69 17 3" xfId="14674"/>
    <cellStyle name="Normal 69 17 4" xfId="17769"/>
    <cellStyle name="Normal 69 17 5" xfId="20807"/>
    <cellStyle name="Normal 69 17 6" xfId="23788"/>
    <cellStyle name="Normal 69 17 7" xfId="26283"/>
    <cellStyle name="Normal 69 17 8" xfId="27799"/>
    <cellStyle name="Normal 69 17 9" xfId="27572"/>
    <cellStyle name="Normal 69 17_Tabla M" xfId="38469"/>
    <cellStyle name="Normal 69 18" xfId="6934"/>
    <cellStyle name="Normal 69 18 10" xfId="34638"/>
    <cellStyle name="Normal 69 18 2" xfId="11534"/>
    <cellStyle name="Normal 69 18 3" xfId="14675"/>
    <cellStyle name="Normal 69 18 4" xfId="17770"/>
    <cellStyle name="Normal 69 18 5" xfId="20808"/>
    <cellStyle name="Normal 69 18 6" xfId="23789"/>
    <cellStyle name="Normal 69 18 7" xfId="26284"/>
    <cellStyle name="Normal 69 18 8" xfId="32155"/>
    <cellStyle name="Normal 69 18 9" xfId="33593"/>
    <cellStyle name="Normal 69 18_Tabla M" xfId="38470"/>
    <cellStyle name="Normal 69 19" xfId="6935"/>
    <cellStyle name="Normal 69 19 10" xfId="34188"/>
    <cellStyle name="Normal 69 19 2" xfId="11535"/>
    <cellStyle name="Normal 69 19 3" xfId="14676"/>
    <cellStyle name="Normal 69 19 4" xfId="17771"/>
    <cellStyle name="Normal 69 19 5" xfId="20809"/>
    <cellStyle name="Normal 69 19 6" xfId="23790"/>
    <cellStyle name="Normal 69 19 7" xfId="26285"/>
    <cellStyle name="Normal 69 19 8" xfId="31200"/>
    <cellStyle name="Normal 69 19 9" xfId="32831"/>
    <cellStyle name="Normal 69 19_Tabla M" xfId="38471"/>
    <cellStyle name="Normal 69 2" xfId="6936"/>
    <cellStyle name="Normal 69 2 10" xfId="27392"/>
    <cellStyle name="Normal 69 2 2" xfId="11536"/>
    <cellStyle name="Normal 69 2 3" xfId="14677"/>
    <cellStyle name="Normal 69 2 4" xfId="17772"/>
    <cellStyle name="Normal 69 2 5" xfId="20810"/>
    <cellStyle name="Normal 69 2 6" xfId="23791"/>
    <cellStyle name="Normal 69 2 7" xfId="26286"/>
    <cellStyle name="Normal 69 2 8" xfId="30093"/>
    <cellStyle name="Normal 69 2 9" xfId="30759"/>
    <cellStyle name="Normal 69 2_Tabla M" xfId="38472"/>
    <cellStyle name="Normal 69 20" xfId="6937"/>
    <cellStyle name="Normal 69 20 10" xfId="28779"/>
    <cellStyle name="Normal 69 20 2" xfId="11537"/>
    <cellStyle name="Normal 69 20 3" xfId="14678"/>
    <cellStyle name="Normal 69 20 4" xfId="17773"/>
    <cellStyle name="Normal 69 20 5" xfId="20811"/>
    <cellStyle name="Normal 69 20 6" xfId="23792"/>
    <cellStyle name="Normal 69 20 7" xfId="26287"/>
    <cellStyle name="Normal 69 20 8" xfId="28928"/>
    <cellStyle name="Normal 69 20 9" xfId="30717"/>
    <cellStyle name="Normal 69 20_Tabla M" xfId="38473"/>
    <cellStyle name="Normal 69 21" xfId="6938"/>
    <cellStyle name="Normal 69 21 10" xfId="31420"/>
    <cellStyle name="Normal 69 21 2" xfId="11538"/>
    <cellStyle name="Normal 69 21 3" xfId="14679"/>
    <cellStyle name="Normal 69 21 4" xfId="17774"/>
    <cellStyle name="Normal 69 21 5" xfId="20812"/>
    <cellStyle name="Normal 69 21 6" xfId="23793"/>
    <cellStyle name="Normal 69 21 7" xfId="26288"/>
    <cellStyle name="Normal 69 21 8" xfId="27798"/>
    <cellStyle name="Normal 69 21 9" xfId="28704"/>
    <cellStyle name="Normal 69 21_Tabla M" xfId="38474"/>
    <cellStyle name="Normal 69 22" xfId="6939"/>
    <cellStyle name="Normal 69 22 10" xfId="35893"/>
    <cellStyle name="Normal 69 22 2" xfId="11539"/>
    <cellStyle name="Normal 69 22 3" xfId="14680"/>
    <cellStyle name="Normal 69 22 4" xfId="17775"/>
    <cellStyle name="Normal 69 22 5" xfId="20813"/>
    <cellStyle name="Normal 69 22 6" xfId="23794"/>
    <cellStyle name="Normal 69 22 7" xfId="26289"/>
    <cellStyle name="Normal 69 22 8" xfId="32154"/>
    <cellStyle name="Normal 69 22 9" xfId="33592"/>
    <cellStyle name="Normal 69 22_Tabla M" xfId="38475"/>
    <cellStyle name="Normal 69 23" xfId="6940"/>
    <cellStyle name="Normal 69 23 10" xfId="35089"/>
    <cellStyle name="Normal 69 23 2" xfId="11540"/>
    <cellStyle name="Normal 69 23 3" xfId="14681"/>
    <cellStyle name="Normal 69 23 4" xfId="17776"/>
    <cellStyle name="Normal 69 23 5" xfId="20814"/>
    <cellStyle name="Normal 69 23 6" xfId="23795"/>
    <cellStyle name="Normal 69 23 7" xfId="26290"/>
    <cellStyle name="Normal 69 23 8" xfId="31199"/>
    <cellStyle name="Normal 69 23 9" xfId="32830"/>
    <cellStyle name="Normal 69 23_Tabla M" xfId="38476"/>
    <cellStyle name="Normal 69 24" xfId="6941"/>
    <cellStyle name="Normal 69 24 10" xfId="34637"/>
    <cellStyle name="Normal 69 24 2" xfId="11541"/>
    <cellStyle name="Normal 69 24 3" xfId="14682"/>
    <cellStyle name="Normal 69 24 4" xfId="17777"/>
    <cellStyle name="Normal 69 24 5" xfId="20815"/>
    <cellStyle name="Normal 69 24 6" xfId="23796"/>
    <cellStyle name="Normal 69 24 7" xfId="26291"/>
    <cellStyle name="Normal 69 24 8" xfId="30092"/>
    <cellStyle name="Normal 69 24 9" xfId="27059"/>
    <cellStyle name="Normal 69 24_Tabla M" xfId="38477"/>
    <cellStyle name="Normal 69 25" xfId="39049"/>
    <cellStyle name="Normal 69 3" xfId="6942"/>
    <cellStyle name="Normal 69 3 10" xfId="34187"/>
    <cellStyle name="Normal 69 3 2" xfId="11542"/>
    <cellStyle name="Normal 69 3 3" xfId="14683"/>
    <cellStyle name="Normal 69 3 4" xfId="17778"/>
    <cellStyle name="Normal 69 3 5" xfId="20816"/>
    <cellStyle name="Normal 69 3 6" xfId="23797"/>
    <cellStyle name="Normal 69 3 7" xfId="26292"/>
    <cellStyle name="Normal 69 3 8" xfId="28927"/>
    <cellStyle name="Normal 69 3 9" xfId="31827"/>
    <cellStyle name="Normal 69 3_Tabla M" xfId="38478"/>
    <cellStyle name="Normal 69 4" xfId="6943"/>
    <cellStyle name="Normal 69 4 10" xfId="27156"/>
    <cellStyle name="Normal 69 4 2" xfId="11543"/>
    <cellStyle name="Normal 69 4 3" xfId="14684"/>
    <cellStyle name="Normal 69 4 4" xfId="17779"/>
    <cellStyle name="Normal 69 4 5" xfId="20817"/>
    <cellStyle name="Normal 69 4 6" xfId="23798"/>
    <cellStyle name="Normal 69 4 7" xfId="26293"/>
    <cellStyle name="Normal 69 4 8" xfId="27797"/>
    <cellStyle name="Normal 69 4 9" xfId="29865"/>
    <cellStyle name="Normal 69 4_Tabla M" xfId="38479"/>
    <cellStyle name="Normal 69 5" xfId="6944"/>
    <cellStyle name="Normal 69 5 10" xfId="28538"/>
    <cellStyle name="Normal 69 5 2" xfId="11544"/>
    <cellStyle name="Normal 69 5 3" xfId="14685"/>
    <cellStyle name="Normal 69 5 4" xfId="17780"/>
    <cellStyle name="Normal 69 5 5" xfId="20818"/>
    <cellStyle name="Normal 69 5 6" xfId="23799"/>
    <cellStyle name="Normal 69 5 7" xfId="26294"/>
    <cellStyle name="Normal 69 5 8" xfId="32153"/>
    <cellStyle name="Normal 69 5 9" xfId="33591"/>
    <cellStyle name="Normal 69 5_Tabla M" xfId="38480"/>
    <cellStyle name="Normal 69 6" xfId="6945"/>
    <cellStyle name="Normal 69 6 10" xfId="30311"/>
    <cellStyle name="Normal 69 6 2" xfId="11545"/>
    <cellStyle name="Normal 69 6 3" xfId="14686"/>
    <cellStyle name="Normal 69 6 4" xfId="17781"/>
    <cellStyle name="Normal 69 6 5" xfId="20819"/>
    <cellStyle name="Normal 69 6 6" xfId="23800"/>
    <cellStyle name="Normal 69 6 7" xfId="26295"/>
    <cellStyle name="Normal 69 6 8" xfId="31198"/>
    <cellStyle name="Normal 69 6 9" xfId="32829"/>
    <cellStyle name="Normal 69 6_Tabla M" xfId="38481"/>
    <cellStyle name="Normal 69 7" xfId="6946"/>
    <cellStyle name="Normal 69 7 10" xfId="35530"/>
    <cellStyle name="Normal 69 7 2" xfId="11546"/>
    <cellStyle name="Normal 69 7 3" xfId="14687"/>
    <cellStyle name="Normal 69 7 4" xfId="17782"/>
    <cellStyle name="Normal 69 7 5" xfId="20820"/>
    <cellStyle name="Normal 69 7 6" xfId="23801"/>
    <cellStyle name="Normal 69 7 7" xfId="26296"/>
    <cellStyle name="Normal 69 7 8" xfId="30091"/>
    <cellStyle name="Normal 69 7 9" xfId="27320"/>
    <cellStyle name="Normal 69 7_Tabla M" xfId="38482"/>
    <cellStyle name="Normal 69 8" xfId="6947"/>
    <cellStyle name="Normal 69 8 10" xfId="35088"/>
    <cellStyle name="Normal 69 8 2" xfId="11547"/>
    <cellStyle name="Normal 69 8 3" xfId="14688"/>
    <cellStyle name="Normal 69 8 4" xfId="17783"/>
    <cellStyle name="Normal 69 8 5" xfId="20821"/>
    <cellStyle name="Normal 69 8 6" xfId="23802"/>
    <cellStyle name="Normal 69 8 7" xfId="26297"/>
    <cellStyle name="Normal 69 8 8" xfId="28926"/>
    <cellStyle name="Normal 69 8 9" xfId="27266"/>
    <cellStyle name="Normal 69 8_Tabla M" xfId="38483"/>
    <cellStyle name="Normal 69 9" xfId="6948"/>
    <cellStyle name="Normal 69 9 10" xfId="34636"/>
    <cellStyle name="Normal 69 9 2" xfId="11548"/>
    <cellStyle name="Normal 69 9 3" xfId="14689"/>
    <cellStyle name="Normal 69 9 4" xfId="17784"/>
    <cellStyle name="Normal 69 9 5" xfId="20822"/>
    <cellStyle name="Normal 69 9 6" xfId="23803"/>
    <cellStyle name="Normal 69 9 7" xfId="26298"/>
    <cellStyle name="Normal 69 9 8" xfId="27796"/>
    <cellStyle name="Normal 69 9 9" xfId="30977"/>
    <cellStyle name="Normal 69 9_Tabla M" xfId="38484"/>
    <cellStyle name="Normal 7" xfId="63"/>
    <cellStyle name="Normal 7 2" xfId="96"/>
    <cellStyle name="Normal 7 2 2" xfId="31042"/>
    <cellStyle name="Normal 7 3" xfId="1663"/>
    <cellStyle name="Normal 7 3 2" xfId="31041"/>
    <cellStyle name="Normal 7 4" xfId="16436"/>
    <cellStyle name="Normal 7 5" xfId="25362"/>
    <cellStyle name="Normal 7 6" xfId="20023"/>
    <cellStyle name="Normal 7_Tabla M" xfId="38485"/>
    <cellStyle name="Normal 70" xfId="2117"/>
    <cellStyle name="Normal 70 10" xfId="6949"/>
    <cellStyle name="Normal 70 10 10" xfId="34186"/>
    <cellStyle name="Normal 70 10 2" xfId="11549"/>
    <cellStyle name="Normal 70 10 3" xfId="14690"/>
    <cellStyle name="Normal 70 10 4" xfId="17785"/>
    <cellStyle name="Normal 70 10 5" xfId="20823"/>
    <cellStyle name="Normal 70 10 6" xfId="23804"/>
    <cellStyle name="Normal 70 10 7" xfId="26299"/>
    <cellStyle name="Normal 70 10 8" xfId="32152"/>
    <cellStyle name="Normal 70 10 9" xfId="33590"/>
    <cellStyle name="Normal 70 10_Tabla M" xfId="38486"/>
    <cellStyle name="Normal 70 11" xfId="6950"/>
    <cellStyle name="Normal 70 11 10" xfId="26910"/>
    <cellStyle name="Normal 70 11 2" xfId="11550"/>
    <cellStyle name="Normal 70 11 3" xfId="14691"/>
    <cellStyle name="Normal 70 11 4" xfId="17786"/>
    <cellStyle name="Normal 70 11 5" xfId="20824"/>
    <cellStyle name="Normal 70 11 6" xfId="23805"/>
    <cellStyle name="Normal 70 11 7" xfId="26300"/>
    <cellStyle name="Normal 70 11 8" xfId="31197"/>
    <cellStyle name="Normal 70 11 9" xfId="32828"/>
    <cellStyle name="Normal 70 11_Tabla M" xfId="38487"/>
    <cellStyle name="Normal 70 12" xfId="6951"/>
    <cellStyle name="Normal 70 12 10" xfId="18674"/>
    <cellStyle name="Normal 70 12 2" xfId="11551"/>
    <cellStyle name="Normal 70 12 3" xfId="14692"/>
    <cellStyle name="Normal 70 12 4" xfId="17787"/>
    <cellStyle name="Normal 70 12 5" xfId="20825"/>
    <cellStyle name="Normal 70 12 6" xfId="23806"/>
    <cellStyle name="Normal 70 12 7" xfId="26301"/>
    <cellStyle name="Normal 70 12 8" xfId="30090"/>
    <cellStyle name="Normal 70 12 9" xfId="28468"/>
    <cellStyle name="Normal 70 12_Tabla M" xfId="38488"/>
    <cellStyle name="Normal 70 13" xfId="6952"/>
    <cellStyle name="Normal 70 13 10" xfId="29144"/>
    <cellStyle name="Normal 70 13 2" xfId="11552"/>
    <cellStyle name="Normal 70 13 3" xfId="14693"/>
    <cellStyle name="Normal 70 13 4" xfId="17788"/>
    <cellStyle name="Normal 70 13 5" xfId="20826"/>
    <cellStyle name="Normal 70 13 6" xfId="23807"/>
    <cellStyle name="Normal 70 13 7" xfId="26302"/>
    <cellStyle name="Normal 70 13 8" xfId="28925"/>
    <cellStyle name="Normal 70 13 9" xfId="28423"/>
    <cellStyle name="Normal 70 13_Tabla M" xfId="38489"/>
    <cellStyle name="Normal 70 14" xfId="6953"/>
    <cellStyle name="Normal 70 14 10" xfId="35616"/>
    <cellStyle name="Normal 70 14 2" xfId="11553"/>
    <cellStyle name="Normal 70 14 3" xfId="14694"/>
    <cellStyle name="Normal 70 14 4" xfId="17789"/>
    <cellStyle name="Normal 70 14 5" xfId="20827"/>
    <cellStyle name="Normal 70 14 6" xfId="23808"/>
    <cellStyle name="Normal 70 14 7" xfId="26303"/>
    <cellStyle name="Normal 70 14 8" xfId="27795"/>
    <cellStyle name="Normal 70 14 9" xfId="31964"/>
    <cellStyle name="Normal 70 14_Tabla M" xfId="38490"/>
    <cellStyle name="Normal 70 15" xfId="6954"/>
    <cellStyle name="Normal 70 15 10" xfId="35087"/>
    <cellStyle name="Normal 70 15 2" xfId="11554"/>
    <cellStyle name="Normal 70 15 3" xfId="14695"/>
    <cellStyle name="Normal 70 15 4" xfId="17790"/>
    <cellStyle name="Normal 70 15 5" xfId="20828"/>
    <cellStyle name="Normal 70 15 6" xfId="23809"/>
    <cellStyle name="Normal 70 15 7" xfId="26304"/>
    <cellStyle name="Normal 70 15 8" xfId="32151"/>
    <cellStyle name="Normal 70 15 9" xfId="33589"/>
    <cellStyle name="Normal 70 15_Tabla M" xfId="38491"/>
    <cellStyle name="Normal 70 16" xfId="6955"/>
    <cellStyle name="Normal 70 16 10" xfId="34635"/>
    <cellStyle name="Normal 70 16 2" xfId="11555"/>
    <cellStyle name="Normal 70 16 3" xfId="14696"/>
    <cellStyle name="Normal 70 16 4" xfId="17791"/>
    <cellStyle name="Normal 70 16 5" xfId="20829"/>
    <cellStyle name="Normal 70 16 6" xfId="23810"/>
    <cellStyle name="Normal 70 16 7" xfId="26305"/>
    <cellStyle name="Normal 70 16 8" xfId="31196"/>
    <cellStyle name="Normal 70 16 9" xfId="32827"/>
    <cellStyle name="Normal 70 16_Tabla M" xfId="38492"/>
    <cellStyle name="Normal 70 17" xfId="39050"/>
    <cellStyle name="Normal 70 2" xfId="6956"/>
    <cellStyle name="Normal 70 2 10" xfId="34185"/>
    <cellStyle name="Normal 70 2 2" xfId="11556"/>
    <cellStyle name="Normal 70 2 3" xfId="14697"/>
    <cellStyle name="Normal 70 2 4" xfId="17792"/>
    <cellStyle name="Normal 70 2 5" xfId="20830"/>
    <cellStyle name="Normal 70 2 6" xfId="23811"/>
    <cellStyle name="Normal 70 2 7" xfId="26306"/>
    <cellStyle name="Normal 70 2 8" xfId="30089"/>
    <cellStyle name="Normal 70 2 9" xfId="29608"/>
    <cellStyle name="Normal 70 2_Tabla M" xfId="38493"/>
    <cellStyle name="Normal 70 3" xfId="6957"/>
    <cellStyle name="Normal 70 3 10" xfId="29956"/>
    <cellStyle name="Normal 70 3 2" xfId="11557"/>
    <cellStyle name="Normal 70 3 3" xfId="14698"/>
    <cellStyle name="Normal 70 3 4" xfId="17793"/>
    <cellStyle name="Normal 70 3 5" xfId="20831"/>
    <cellStyle name="Normal 70 3 6" xfId="23812"/>
    <cellStyle name="Normal 70 3 7" xfId="26307"/>
    <cellStyle name="Normal 70 3 8" xfId="28924"/>
    <cellStyle name="Normal 70 3 9" xfId="29561"/>
    <cellStyle name="Normal 70 3_Tabla M" xfId="38494"/>
    <cellStyle name="Normal 70 4" xfId="6958"/>
    <cellStyle name="Normal 70 4 10" xfId="30998"/>
    <cellStyle name="Normal 70 4 2" xfId="11558"/>
    <cellStyle name="Normal 70 4 3" xfId="14699"/>
    <cellStyle name="Normal 70 4 4" xfId="17794"/>
    <cellStyle name="Normal 70 4 5" xfId="20832"/>
    <cellStyle name="Normal 70 4 6" xfId="23813"/>
    <cellStyle name="Normal 70 4 7" xfId="26308"/>
    <cellStyle name="Normal 70 4 8" xfId="27794"/>
    <cellStyle name="Normal 70 4 9" xfId="27573"/>
    <cellStyle name="Normal 70 4_Tabla M" xfId="38495"/>
    <cellStyle name="Normal 70 5" xfId="6959"/>
    <cellStyle name="Normal 70 5 10" xfId="28016"/>
    <cellStyle name="Normal 70 5 2" xfId="11559"/>
    <cellStyle name="Normal 70 5 3" xfId="14700"/>
    <cellStyle name="Normal 70 5 4" xfId="17795"/>
    <cellStyle name="Normal 70 5 5" xfId="20833"/>
    <cellStyle name="Normal 70 5 6" xfId="23814"/>
    <cellStyle name="Normal 70 5 7" xfId="26309"/>
    <cellStyle name="Normal 70 5 8" xfId="32150"/>
    <cellStyle name="Normal 70 5 9" xfId="33588"/>
    <cellStyle name="Normal 70 5_Tabla M" xfId="38496"/>
    <cellStyle name="Normal 70 6" xfId="6960"/>
    <cellStyle name="Normal 70 6 10" xfId="35707"/>
    <cellStyle name="Normal 70 6 2" xfId="11560"/>
    <cellStyle name="Normal 70 6 3" xfId="14701"/>
    <cellStyle name="Normal 70 6 4" xfId="17796"/>
    <cellStyle name="Normal 70 6 5" xfId="20834"/>
    <cellStyle name="Normal 70 6 6" xfId="23815"/>
    <cellStyle name="Normal 70 6 7" xfId="26310"/>
    <cellStyle name="Normal 70 6 8" xfId="31195"/>
    <cellStyle name="Normal 70 6 9" xfId="32826"/>
    <cellStyle name="Normal 70 6_Tabla M" xfId="38497"/>
    <cellStyle name="Normal 70 7" xfId="6961"/>
    <cellStyle name="Normal 70 7 10" xfId="35086"/>
    <cellStyle name="Normal 70 7 2" xfId="11561"/>
    <cellStyle name="Normal 70 7 3" xfId="14702"/>
    <cellStyle name="Normal 70 7 4" xfId="17797"/>
    <cellStyle name="Normal 70 7 5" xfId="20835"/>
    <cellStyle name="Normal 70 7 6" xfId="23816"/>
    <cellStyle name="Normal 70 7 7" xfId="26311"/>
    <cellStyle name="Normal 70 7 8" xfId="30088"/>
    <cellStyle name="Normal 70 7 9" xfId="30758"/>
    <cellStyle name="Normal 70 7_Tabla M" xfId="38498"/>
    <cellStyle name="Normal 70 8" xfId="6962"/>
    <cellStyle name="Normal 70 8 10" xfId="34634"/>
    <cellStyle name="Normal 70 8 2" xfId="11562"/>
    <cellStyle name="Normal 70 8 3" xfId="14703"/>
    <cellStyle name="Normal 70 8 4" xfId="17798"/>
    <cellStyle name="Normal 70 8 5" xfId="20836"/>
    <cellStyle name="Normal 70 8 6" xfId="23817"/>
    <cellStyle name="Normal 70 8 7" xfId="26312"/>
    <cellStyle name="Normal 70 8 8" xfId="28923"/>
    <cellStyle name="Normal 70 8 9" xfId="30718"/>
    <cellStyle name="Normal 70 8_Tabla M" xfId="38499"/>
    <cellStyle name="Normal 70 9" xfId="6963"/>
    <cellStyle name="Normal 70 9 10" xfId="34184"/>
    <cellStyle name="Normal 70 9 2" xfId="11563"/>
    <cellStyle name="Normal 70 9 3" xfId="14704"/>
    <cellStyle name="Normal 70 9 4" xfId="17799"/>
    <cellStyle name="Normal 70 9 5" xfId="20837"/>
    <cellStyle name="Normal 70 9 6" xfId="23818"/>
    <cellStyle name="Normal 70 9 7" xfId="26313"/>
    <cellStyle name="Normal 70 9 8" xfId="27793"/>
    <cellStyle name="Normal 70 9 9" xfId="28705"/>
    <cellStyle name="Normal 70 9_Tabla M" xfId="38500"/>
    <cellStyle name="Normal 71" xfId="2162"/>
    <cellStyle name="Normal 71 10" xfId="6964"/>
    <cellStyle name="Normal 71 10 10" xfId="28776"/>
    <cellStyle name="Normal 71 10 2" xfId="11564"/>
    <cellStyle name="Normal 71 10 3" xfId="14705"/>
    <cellStyle name="Normal 71 10 4" xfId="17800"/>
    <cellStyle name="Normal 71 10 5" xfId="20838"/>
    <cellStyle name="Normal 71 10 6" xfId="23819"/>
    <cellStyle name="Normal 71 10 7" xfId="26314"/>
    <cellStyle name="Normal 71 10 8" xfId="32149"/>
    <cellStyle name="Normal 71 10 9" xfId="33587"/>
    <cellStyle name="Normal 71 10_Tabla M" xfId="38501"/>
    <cellStyle name="Normal 71 11" xfId="6965"/>
    <cellStyle name="Normal 71 11 10" xfId="30421"/>
    <cellStyle name="Normal 71 11 2" xfId="11565"/>
    <cellStyle name="Normal 71 11 3" xfId="14706"/>
    <cellStyle name="Normal 71 11 4" xfId="17801"/>
    <cellStyle name="Normal 71 11 5" xfId="20839"/>
    <cellStyle name="Normal 71 11 6" xfId="23820"/>
    <cellStyle name="Normal 71 11 7" xfId="26315"/>
    <cellStyle name="Normal 71 11 8" xfId="31194"/>
    <cellStyle name="Normal 71 11 9" xfId="32825"/>
    <cellStyle name="Normal 71 11_Tabla M" xfId="38502"/>
    <cellStyle name="Normal 71 12" xfId="6966"/>
    <cellStyle name="Normal 71 12 10" xfId="32372"/>
    <cellStyle name="Normal 71 12 2" xfId="11566"/>
    <cellStyle name="Normal 71 12 3" xfId="14707"/>
    <cellStyle name="Normal 71 12 4" xfId="17802"/>
    <cellStyle name="Normal 71 12 5" xfId="20840"/>
    <cellStyle name="Normal 71 12 6" xfId="23821"/>
    <cellStyle name="Normal 71 12 7" xfId="26316"/>
    <cellStyle name="Normal 71 12 8" xfId="30087"/>
    <cellStyle name="Normal 71 12 9" xfId="27060"/>
    <cellStyle name="Normal 71 12_Tabla M" xfId="38503"/>
    <cellStyle name="Normal 71 13" xfId="6967"/>
    <cellStyle name="Normal 71 13 10" xfId="35802"/>
    <cellStyle name="Normal 71 13 2" xfId="11567"/>
    <cellStyle name="Normal 71 13 3" xfId="14708"/>
    <cellStyle name="Normal 71 13 4" xfId="17803"/>
    <cellStyle name="Normal 71 13 5" xfId="20841"/>
    <cellStyle name="Normal 71 13 6" xfId="23822"/>
    <cellStyle name="Normal 71 13 7" xfId="26317"/>
    <cellStyle name="Normal 71 13 8" xfId="28922"/>
    <cellStyle name="Normal 71 13 9" xfId="31828"/>
    <cellStyle name="Normal 71 13_Tabla M" xfId="38504"/>
    <cellStyle name="Normal 71 14" xfId="6968"/>
    <cellStyle name="Normal 71 14 10" xfId="35085"/>
    <cellStyle name="Normal 71 14 2" xfId="11568"/>
    <cellStyle name="Normal 71 14 3" xfId="14709"/>
    <cellStyle name="Normal 71 14 4" xfId="17804"/>
    <cellStyle name="Normal 71 14 5" xfId="20842"/>
    <cellStyle name="Normal 71 14 6" xfId="23823"/>
    <cellStyle name="Normal 71 14 7" xfId="26318"/>
    <cellStyle name="Normal 71 14 8" xfId="27792"/>
    <cellStyle name="Normal 71 14 9" xfId="29866"/>
    <cellStyle name="Normal 71 14_Tabla M" xfId="38505"/>
    <cellStyle name="Normal 71 15" xfId="6969"/>
    <cellStyle name="Normal 71 15 10" xfId="34633"/>
    <cellStyle name="Normal 71 15 2" xfId="11569"/>
    <cellStyle name="Normal 71 15 3" xfId="14710"/>
    <cellStyle name="Normal 71 15 4" xfId="17805"/>
    <cellStyle name="Normal 71 15 5" xfId="20843"/>
    <cellStyle name="Normal 71 15 6" xfId="23824"/>
    <cellStyle name="Normal 71 15 7" xfId="26319"/>
    <cellStyle name="Normal 71 15 8" xfId="32148"/>
    <cellStyle name="Normal 71 15 9" xfId="33586"/>
    <cellStyle name="Normal 71 15_Tabla M" xfId="38506"/>
    <cellStyle name="Normal 71 16" xfId="6970"/>
    <cellStyle name="Normal 71 16 10" xfId="34183"/>
    <cellStyle name="Normal 71 16 2" xfId="11570"/>
    <cellStyle name="Normal 71 16 3" xfId="14711"/>
    <cellStyle name="Normal 71 16 4" xfId="17806"/>
    <cellStyle name="Normal 71 16 5" xfId="20844"/>
    <cellStyle name="Normal 71 16 6" xfId="23825"/>
    <cellStyle name="Normal 71 16 7" xfId="26320"/>
    <cellStyle name="Normal 71 16 8" xfId="31193"/>
    <cellStyle name="Normal 71 16 9" xfId="32824"/>
    <cellStyle name="Normal 71 16_Tabla M" xfId="38507"/>
    <cellStyle name="Normal 71 17" xfId="39051"/>
    <cellStyle name="Normal 71 2" xfId="6971"/>
    <cellStyle name="Normal 71 2 10" xfId="28535"/>
    <cellStyle name="Normal 71 2 2" xfId="11571"/>
    <cellStyle name="Normal 71 2 3" xfId="14712"/>
    <cellStyle name="Normal 71 2 4" xfId="17807"/>
    <cellStyle name="Normal 71 2 5" xfId="20845"/>
    <cellStyle name="Normal 71 2 6" xfId="23826"/>
    <cellStyle name="Normal 71 2 7" xfId="26321"/>
    <cellStyle name="Normal 71 2 8" xfId="30086"/>
    <cellStyle name="Normal 71 2 9" xfId="27319"/>
    <cellStyle name="Normal 71 2_Tabla M" xfId="38508"/>
    <cellStyle name="Normal 71 3" xfId="6972"/>
    <cellStyle name="Normal 71 3 10" xfId="29253"/>
    <cellStyle name="Normal 71 3 2" xfId="11572"/>
    <cellStyle name="Normal 71 3 3" xfId="14713"/>
    <cellStyle name="Normal 71 3 4" xfId="17808"/>
    <cellStyle name="Normal 71 3 5" xfId="20846"/>
    <cellStyle name="Normal 71 3 6" xfId="23827"/>
    <cellStyle name="Normal 71 3 7" xfId="26322"/>
    <cellStyle name="Normal 71 3 8" xfId="28921"/>
    <cellStyle name="Normal 71 3 9" xfId="27267"/>
    <cellStyle name="Normal 71 3_Tabla M" xfId="38509"/>
    <cellStyle name="Normal 71 4" xfId="6973"/>
    <cellStyle name="Normal 71 4 10" xfId="31419"/>
    <cellStyle name="Normal 71 4 2" xfId="11573"/>
    <cellStyle name="Normal 71 4 3" xfId="14714"/>
    <cellStyle name="Normal 71 4 4" xfId="17809"/>
    <cellStyle name="Normal 71 4 5" xfId="20847"/>
    <cellStyle name="Normal 71 4 6" xfId="23828"/>
    <cellStyle name="Normal 71 4 7" xfId="26323"/>
    <cellStyle name="Normal 71 4 8" xfId="27791"/>
    <cellStyle name="Normal 71 4 9" xfId="30978"/>
    <cellStyle name="Normal 71 4_Tabla M" xfId="38510"/>
    <cellStyle name="Normal 71 5" xfId="6974"/>
    <cellStyle name="Normal 71 5 10" xfId="35894"/>
    <cellStyle name="Normal 71 5 2" xfId="11574"/>
    <cellStyle name="Normal 71 5 3" xfId="14715"/>
    <cellStyle name="Normal 71 5 4" xfId="17810"/>
    <cellStyle name="Normal 71 5 5" xfId="20848"/>
    <cellStyle name="Normal 71 5 6" xfId="23829"/>
    <cellStyle name="Normal 71 5 7" xfId="26324"/>
    <cellStyle name="Normal 71 5 8" xfId="32147"/>
    <cellStyle name="Normal 71 5 9" xfId="33585"/>
    <cellStyle name="Normal 71 5_Tabla M" xfId="38511"/>
    <cellStyle name="Normal 71 6" xfId="6975"/>
    <cellStyle name="Normal 71 6 10" xfId="35084"/>
    <cellStyle name="Normal 71 6 2" xfId="11575"/>
    <cellStyle name="Normal 71 6 3" xfId="14716"/>
    <cellStyle name="Normal 71 6 4" xfId="17811"/>
    <cellStyle name="Normal 71 6 5" xfId="20849"/>
    <cellStyle name="Normal 71 6 6" xfId="23830"/>
    <cellStyle name="Normal 71 6 7" xfId="26325"/>
    <cellStyle name="Normal 71 6 8" xfId="31192"/>
    <cellStyle name="Normal 71 6 9" xfId="32823"/>
    <cellStyle name="Normal 71 6_Tabla M" xfId="38512"/>
    <cellStyle name="Normal 71 7" xfId="6976"/>
    <cellStyle name="Normal 71 7 10" xfId="34632"/>
    <cellStyle name="Normal 71 7 2" xfId="11576"/>
    <cellStyle name="Normal 71 7 3" xfId="14717"/>
    <cellStyle name="Normal 71 7 4" xfId="17812"/>
    <cellStyle name="Normal 71 7 5" xfId="20850"/>
    <cellStyle name="Normal 71 7 6" xfId="23831"/>
    <cellStyle name="Normal 71 7 7" xfId="26326"/>
    <cellStyle name="Normal 71 7 8" xfId="30085"/>
    <cellStyle name="Normal 71 7 9" xfId="28467"/>
    <cellStyle name="Normal 71 7_Tabla M" xfId="38513"/>
    <cellStyle name="Normal 71 8" xfId="6977"/>
    <cellStyle name="Normal 71 8 10" xfId="34182"/>
    <cellStyle name="Normal 71 8 2" xfId="11577"/>
    <cellStyle name="Normal 71 8 3" xfId="14718"/>
    <cellStyle name="Normal 71 8 4" xfId="17813"/>
    <cellStyle name="Normal 71 8 5" xfId="20851"/>
    <cellStyle name="Normal 71 8 6" xfId="23832"/>
    <cellStyle name="Normal 71 8 7" xfId="26327"/>
    <cellStyle name="Normal 71 8 8" xfId="28920"/>
    <cellStyle name="Normal 71 8 9" xfId="28424"/>
    <cellStyle name="Normal 71 8_Tabla M" xfId="38514"/>
    <cellStyle name="Normal 71 9" xfId="6978"/>
    <cellStyle name="Normal 71 9 10" xfId="27083"/>
    <cellStyle name="Normal 71 9 2" xfId="11578"/>
    <cellStyle name="Normal 71 9 3" xfId="14719"/>
    <cellStyle name="Normal 71 9 4" xfId="17814"/>
    <cellStyle name="Normal 71 9 5" xfId="20852"/>
    <cellStyle name="Normal 71 9 6" xfId="23833"/>
    <cellStyle name="Normal 71 9 7" xfId="26328"/>
    <cellStyle name="Normal 71 9 8" xfId="27790"/>
    <cellStyle name="Normal 71 9 9" xfId="31965"/>
    <cellStyle name="Normal 71 9_Tabla M" xfId="38515"/>
    <cellStyle name="Normal 72" xfId="2256"/>
    <cellStyle name="Normal 72 2" xfId="2353"/>
    <cellStyle name="Normal 72 3" xfId="39052"/>
    <cellStyle name="Normal 73" xfId="2354"/>
    <cellStyle name="Normal 73 2" xfId="39053"/>
    <cellStyle name="Normal 74" xfId="2357"/>
    <cellStyle name="Normal 74 10" xfId="6979"/>
    <cellStyle name="Normal 74 10 10" xfId="28125"/>
    <cellStyle name="Normal 74 10 2" xfId="11579"/>
    <cellStyle name="Normal 74 10 3" xfId="14720"/>
    <cellStyle name="Normal 74 10 4" xfId="17815"/>
    <cellStyle name="Normal 74 10 5" xfId="20853"/>
    <cellStyle name="Normal 74 10 6" xfId="23834"/>
    <cellStyle name="Normal 74 10 7" xfId="26329"/>
    <cellStyle name="Normal 74 10 8" xfId="32146"/>
    <cellStyle name="Normal 74 10 9" xfId="33584"/>
    <cellStyle name="Normal 74 10_Tabla M" xfId="38516"/>
    <cellStyle name="Normal 74 11" xfId="6980"/>
    <cellStyle name="Normal 74 11 10" xfId="30310"/>
    <cellStyle name="Normal 74 11 2" xfId="11580"/>
    <cellStyle name="Normal 74 11 3" xfId="14721"/>
    <cellStyle name="Normal 74 11 4" xfId="17816"/>
    <cellStyle name="Normal 74 11 5" xfId="20854"/>
    <cellStyle name="Normal 74 11 6" xfId="23835"/>
    <cellStyle name="Normal 74 11 7" xfId="26330"/>
    <cellStyle name="Normal 74 11 8" xfId="31191"/>
    <cellStyle name="Normal 74 11 9" xfId="32822"/>
    <cellStyle name="Normal 74 11_Tabla M" xfId="38517"/>
    <cellStyle name="Normal 74 12" xfId="6981"/>
    <cellStyle name="Normal 74 12 10" xfId="35531"/>
    <cellStyle name="Normal 74 12 2" xfId="11581"/>
    <cellStyle name="Normal 74 12 3" xfId="14722"/>
    <cellStyle name="Normal 74 12 4" xfId="17817"/>
    <cellStyle name="Normal 74 12 5" xfId="20855"/>
    <cellStyle name="Normal 74 12 6" xfId="23836"/>
    <cellStyle name="Normal 74 12 7" xfId="26331"/>
    <cellStyle name="Normal 74 12 8" xfId="30084"/>
    <cellStyle name="Normal 74 12 9" xfId="29607"/>
    <cellStyle name="Normal 74 12_Tabla M" xfId="38518"/>
    <cellStyle name="Normal 74 13" xfId="6982"/>
    <cellStyle name="Normal 74 13 10" xfId="35083"/>
    <cellStyle name="Normal 74 13 2" xfId="11582"/>
    <cellStyle name="Normal 74 13 3" xfId="14723"/>
    <cellStyle name="Normal 74 13 4" xfId="17818"/>
    <cellStyle name="Normal 74 13 5" xfId="20856"/>
    <cellStyle name="Normal 74 13 6" xfId="23837"/>
    <cellStyle name="Normal 74 13 7" xfId="26332"/>
    <cellStyle name="Normal 74 13 8" xfId="28919"/>
    <cellStyle name="Normal 74 13 9" xfId="29562"/>
    <cellStyle name="Normal 74 13_Tabla M" xfId="38519"/>
    <cellStyle name="Normal 74 14" xfId="6983"/>
    <cellStyle name="Normal 74 14 10" xfId="34631"/>
    <cellStyle name="Normal 74 14 2" xfId="11583"/>
    <cellStyle name="Normal 74 14 3" xfId="14724"/>
    <cellStyle name="Normal 74 14 4" xfId="17819"/>
    <cellStyle name="Normal 74 14 5" xfId="20857"/>
    <cellStyle name="Normal 74 14 6" xfId="23838"/>
    <cellStyle name="Normal 74 14 7" xfId="26333"/>
    <cellStyle name="Normal 74 14 8" xfId="27789"/>
    <cellStyle name="Normal 74 14 9" xfId="27574"/>
    <cellStyle name="Normal 74 14_Tabla M" xfId="38520"/>
    <cellStyle name="Normal 74 15" xfId="39054"/>
    <cellStyle name="Normal 74 2" xfId="6984"/>
    <cellStyle name="Normal 74 2 10" xfId="34181"/>
    <cellStyle name="Normal 74 2 2" xfId="11584"/>
    <cellStyle name="Normal 74 2 3" xfId="14725"/>
    <cellStyle name="Normal 74 2 4" xfId="17820"/>
    <cellStyle name="Normal 74 2 5" xfId="20858"/>
    <cellStyle name="Normal 74 2 6" xfId="23839"/>
    <cellStyle name="Normal 74 2 7" xfId="26334"/>
    <cellStyle name="Normal 74 2 8" xfId="32145"/>
    <cellStyle name="Normal 74 2 9" xfId="33583"/>
    <cellStyle name="Normal 74 2_Tabla M" xfId="38521"/>
    <cellStyle name="Normal 74 3" xfId="6985"/>
    <cellStyle name="Normal 74 3 10" xfId="27596"/>
    <cellStyle name="Normal 74 3 2" xfId="11585"/>
    <cellStyle name="Normal 74 3 3" xfId="14726"/>
    <cellStyle name="Normal 74 3 4" xfId="17821"/>
    <cellStyle name="Normal 74 3 5" xfId="20859"/>
    <cellStyle name="Normal 74 3 6" xfId="23840"/>
    <cellStyle name="Normal 74 3 7" xfId="26335"/>
    <cellStyle name="Normal 74 3 8" xfId="31190"/>
    <cellStyle name="Normal 74 3 9" xfId="32821"/>
    <cellStyle name="Normal 74 3_Tabla M" xfId="38522"/>
    <cellStyle name="Normal 74 4" xfId="6986"/>
    <cellStyle name="Normal 74 4 10" xfId="32483"/>
    <cellStyle name="Normal 74 4 2" xfId="11586"/>
    <cellStyle name="Normal 74 4 3" xfId="14727"/>
    <cellStyle name="Normal 74 4 4" xfId="17822"/>
    <cellStyle name="Normal 74 4 5" xfId="20860"/>
    <cellStyle name="Normal 74 4 6" xfId="23841"/>
    <cellStyle name="Normal 74 4 7" xfId="26336"/>
    <cellStyle name="Normal 74 4 8" xfId="30083"/>
    <cellStyle name="Normal 74 4 9" xfId="30757"/>
    <cellStyle name="Normal 74 4_Tabla M" xfId="38523"/>
    <cellStyle name="Normal 74 5" xfId="6987"/>
    <cellStyle name="Normal 74 5 10" xfId="29143"/>
    <cellStyle name="Normal 74 5 2" xfId="11587"/>
    <cellStyle name="Normal 74 5 3" xfId="14728"/>
    <cellStyle name="Normal 74 5 4" xfId="17823"/>
    <cellStyle name="Normal 74 5 5" xfId="20861"/>
    <cellStyle name="Normal 74 5 6" xfId="23842"/>
    <cellStyle name="Normal 74 5 7" xfId="26337"/>
    <cellStyle name="Normal 74 5 8" xfId="28918"/>
    <cellStyle name="Normal 74 5 9" xfId="30719"/>
    <cellStyle name="Normal 74 5_Tabla M" xfId="38524"/>
    <cellStyle name="Normal 74 6" xfId="6988"/>
    <cellStyle name="Normal 74 6 10" xfId="35617"/>
    <cellStyle name="Normal 74 6 2" xfId="11588"/>
    <cellStyle name="Normal 74 6 3" xfId="14729"/>
    <cellStyle name="Normal 74 6 4" xfId="17824"/>
    <cellStyle name="Normal 74 6 5" xfId="20862"/>
    <cellStyle name="Normal 74 6 6" xfId="23843"/>
    <cellStyle name="Normal 74 6 7" xfId="26338"/>
    <cellStyle name="Normal 74 6 8" xfId="27788"/>
    <cellStyle name="Normal 74 6 9" xfId="28706"/>
    <cellStyle name="Normal 74 6_Tabla M" xfId="38525"/>
    <cellStyle name="Normal 74 7" xfId="6989"/>
    <cellStyle name="Normal 74 7 10" xfId="35082"/>
    <cellStyle name="Normal 74 7 2" xfId="11589"/>
    <cellStyle name="Normal 74 7 3" xfId="14730"/>
    <cellStyle name="Normal 74 7 4" xfId="17825"/>
    <cellStyle name="Normal 74 7 5" xfId="20863"/>
    <cellStyle name="Normal 74 7 6" xfId="23844"/>
    <cellStyle name="Normal 74 7 7" xfId="26339"/>
    <cellStyle name="Normal 74 7 8" xfId="32144"/>
    <cellStyle name="Normal 74 7 9" xfId="33582"/>
    <cellStyle name="Normal 74 7_Tabla M" xfId="38526"/>
    <cellStyle name="Normal 74 8" xfId="6990"/>
    <cellStyle name="Normal 74 8 10" xfId="34630"/>
    <cellStyle name="Normal 74 8 2" xfId="11590"/>
    <cellStyle name="Normal 74 8 3" xfId="14731"/>
    <cellStyle name="Normal 74 8 4" xfId="17826"/>
    <cellStyle name="Normal 74 8 5" xfId="20864"/>
    <cellStyle name="Normal 74 8 6" xfId="23845"/>
    <cellStyle name="Normal 74 8 7" xfId="26340"/>
    <cellStyle name="Normal 74 8 8" xfId="31189"/>
    <cellStyle name="Normal 74 8 9" xfId="32820"/>
    <cellStyle name="Normal 74 8_Tabla M" xfId="38527"/>
    <cellStyle name="Normal 74 9" xfId="6991"/>
    <cellStyle name="Normal 74 9 10" xfId="34180"/>
    <cellStyle name="Normal 74 9 2" xfId="11591"/>
    <cellStyle name="Normal 74 9 3" xfId="14732"/>
    <cellStyle name="Normal 74 9 4" xfId="17827"/>
    <cellStyle name="Normal 74 9 5" xfId="20865"/>
    <cellStyle name="Normal 74 9 6" xfId="23846"/>
    <cellStyle name="Normal 74 9 7" xfId="26341"/>
    <cellStyle name="Normal 74 9 8" xfId="30082"/>
    <cellStyle name="Normal 74 9 9" xfId="21755"/>
    <cellStyle name="Normal 74 9_Tabla M" xfId="38528"/>
    <cellStyle name="Normal 75" xfId="2355"/>
    <cellStyle name="Normal 75 10" xfId="6992"/>
    <cellStyle name="Normal 75 10 10" xfId="28794"/>
    <cellStyle name="Normal 75 10 2" xfId="11592"/>
    <cellStyle name="Normal 75 10 3" xfId="14733"/>
    <cellStyle name="Normal 75 10 4" xfId="17828"/>
    <cellStyle name="Normal 75 10 5" xfId="20866"/>
    <cellStyle name="Normal 75 10 6" xfId="23847"/>
    <cellStyle name="Normal 75 10 7" xfId="26342"/>
    <cellStyle name="Normal 75 10 8" xfId="28917"/>
    <cellStyle name="Normal 75 10 9" xfId="31829"/>
    <cellStyle name="Normal 75 10_Tabla M" xfId="38529"/>
    <cellStyle name="Normal 75 11" xfId="6993"/>
    <cellStyle name="Normal 75 11 10" xfId="31530"/>
    <cellStyle name="Normal 75 11 2" xfId="11593"/>
    <cellStyle name="Normal 75 11 3" xfId="14734"/>
    <cellStyle name="Normal 75 11 4" xfId="17829"/>
    <cellStyle name="Normal 75 11 5" xfId="20867"/>
    <cellStyle name="Normal 75 11 6" xfId="23848"/>
    <cellStyle name="Normal 75 11 7" xfId="26343"/>
    <cellStyle name="Normal 75 11 8" xfId="27787"/>
    <cellStyle name="Normal 75 11 9" xfId="29867"/>
    <cellStyle name="Normal 75 11_Tabla M" xfId="38530"/>
    <cellStyle name="Normal 75 12" xfId="6994"/>
    <cellStyle name="Normal 75 12 10" xfId="28015"/>
    <cellStyle name="Normal 75 12 2" xfId="11594"/>
    <cellStyle name="Normal 75 12 3" xfId="14735"/>
    <cellStyle name="Normal 75 12 4" xfId="17830"/>
    <cellStyle name="Normal 75 12 5" xfId="20868"/>
    <cellStyle name="Normal 75 12 6" xfId="23849"/>
    <cellStyle name="Normal 75 12 7" xfId="26344"/>
    <cellStyle name="Normal 75 12 8" xfId="32143"/>
    <cellStyle name="Normal 75 12 9" xfId="33581"/>
    <cellStyle name="Normal 75 12_Tabla M" xfId="38531"/>
    <cellStyle name="Normal 75 13" xfId="6995"/>
    <cellStyle name="Normal 75 13 10" xfId="35708"/>
    <cellStyle name="Normal 75 13 2" xfId="11595"/>
    <cellStyle name="Normal 75 13 3" xfId="14736"/>
    <cellStyle name="Normal 75 13 4" xfId="17831"/>
    <cellStyle name="Normal 75 13 5" xfId="20869"/>
    <cellStyle name="Normal 75 13 6" xfId="23850"/>
    <cellStyle name="Normal 75 13 7" xfId="26345"/>
    <cellStyle name="Normal 75 13 8" xfId="31188"/>
    <cellStyle name="Normal 75 13 9" xfId="32819"/>
    <cellStyle name="Normal 75 13_Tabla M" xfId="38532"/>
    <cellStyle name="Normal 75 14" xfId="6996"/>
    <cellStyle name="Normal 75 14 10" xfId="35081"/>
    <cellStyle name="Normal 75 14 2" xfId="11596"/>
    <cellStyle name="Normal 75 14 3" xfId="14737"/>
    <cellStyle name="Normal 75 14 4" xfId="17832"/>
    <cellStyle name="Normal 75 14 5" xfId="20870"/>
    <cellStyle name="Normal 75 14 6" xfId="23851"/>
    <cellStyle name="Normal 75 14 7" xfId="26346"/>
    <cellStyle name="Normal 75 14 8" xfId="30081"/>
    <cellStyle name="Normal 75 14 9" xfId="21754"/>
    <cellStyle name="Normal 75 14_Tabla M" xfId="38533"/>
    <cellStyle name="Normal 75 15" xfId="39055"/>
    <cellStyle name="Normal 75 2" xfId="2359"/>
    <cellStyle name="Normal 75 2 10" xfId="34629"/>
    <cellStyle name="Normal 75 2 11" xfId="6997"/>
    <cellStyle name="Normal 75 2 2" xfId="11597"/>
    <cellStyle name="Normal 75 2 3" xfId="14738"/>
    <cellStyle name="Normal 75 2 4" xfId="17833"/>
    <cellStyle name="Normal 75 2 5" xfId="20871"/>
    <cellStyle name="Normal 75 2 6" xfId="23852"/>
    <cellStyle name="Normal 75 2 7" xfId="26347"/>
    <cellStyle name="Normal 75 2 8" xfId="28916"/>
    <cellStyle name="Normal 75 2 9" xfId="27268"/>
    <cellStyle name="Normal 75 2_Tabla M" xfId="38534"/>
    <cellStyle name="Normal 75 3" xfId="6998"/>
    <cellStyle name="Normal 75 3 10" xfId="34179"/>
    <cellStyle name="Normal 75 3 2" xfId="11598"/>
    <cellStyle name="Normal 75 3 3" xfId="14739"/>
    <cellStyle name="Normal 75 3 4" xfId="17834"/>
    <cellStyle name="Normal 75 3 5" xfId="20872"/>
    <cellStyle name="Normal 75 3 6" xfId="23853"/>
    <cellStyle name="Normal 75 3 7" xfId="26348"/>
    <cellStyle name="Normal 75 3 8" xfId="27786"/>
    <cellStyle name="Normal 75 3 9" xfId="30979"/>
    <cellStyle name="Normal 75 3_Tabla M" xfId="38535"/>
    <cellStyle name="Normal 75 4" xfId="6999"/>
    <cellStyle name="Normal 75 4 10" xfId="29932"/>
    <cellStyle name="Normal 75 4 2" xfId="11599"/>
    <cellStyle name="Normal 75 4 3" xfId="14740"/>
    <cellStyle name="Normal 75 4 4" xfId="17835"/>
    <cellStyle name="Normal 75 4 5" xfId="20873"/>
    <cellStyle name="Normal 75 4 6" xfId="23854"/>
    <cellStyle name="Normal 75 4 7" xfId="26349"/>
    <cellStyle name="Normal 75 4 8" xfId="32142"/>
    <cellStyle name="Normal 75 4 9" xfId="33580"/>
    <cellStyle name="Normal 75 4_Tabla M" xfId="38536"/>
    <cellStyle name="Normal 75 5" xfId="7000"/>
    <cellStyle name="Normal 75 5 10" xfId="27644"/>
    <cellStyle name="Normal 75 5 2" xfId="11600"/>
    <cellStyle name="Normal 75 5 3" xfId="14741"/>
    <cellStyle name="Normal 75 5 4" xfId="17836"/>
    <cellStyle name="Normal 75 5 5" xfId="20874"/>
    <cellStyle name="Normal 75 5 6" xfId="23855"/>
    <cellStyle name="Normal 75 5 7" xfId="26350"/>
    <cellStyle name="Normal 75 5 8" xfId="31187"/>
    <cellStyle name="Normal 75 5 9" xfId="32818"/>
    <cellStyle name="Normal 75 5_Tabla M" xfId="38537"/>
    <cellStyle name="Normal 75 6" xfId="7001"/>
    <cellStyle name="Normal 75 6 10" xfId="32371"/>
    <cellStyle name="Normal 75 6 2" xfId="11601"/>
    <cellStyle name="Normal 75 6 3" xfId="14742"/>
    <cellStyle name="Normal 75 6 4" xfId="17837"/>
    <cellStyle name="Normal 75 6 5" xfId="20875"/>
    <cellStyle name="Normal 75 6 6" xfId="23856"/>
    <cellStyle name="Normal 75 6 7" xfId="26351"/>
    <cellStyle name="Normal 75 6 8" xfId="30080"/>
    <cellStyle name="Normal 75 6 9" xfId="21753"/>
    <cellStyle name="Normal 75 6_Tabla M" xfId="38538"/>
    <cellStyle name="Normal 75 7" xfId="7002"/>
    <cellStyle name="Normal 75 7 10" xfId="35803"/>
    <cellStyle name="Normal 75 7 2" xfId="11602"/>
    <cellStyle name="Normal 75 7 3" xfId="14743"/>
    <cellStyle name="Normal 75 7 4" xfId="17838"/>
    <cellStyle name="Normal 75 7 5" xfId="20876"/>
    <cellStyle name="Normal 75 7 6" xfId="23857"/>
    <cellStyle name="Normal 75 7 7" xfId="26352"/>
    <cellStyle name="Normal 75 7 8" xfId="28915"/>
    <cellStyle name="Normal 75 7 9" xfId="28425"/>
    <cellStyle name="Normal 75 7_Tabla M" xfId="38539"/>
    <cellStyle name="Normal 75 8" xfId="7003"/>
    <cellStyle name="Normal 75 8 10" xfId="35080"/>
    <cellStyle name="Normal 75 8 2" xfId="11603"/>
    <cellStyle name="Normal 75 8 3" xfId="14744"/>
    <cellStyle name="Normal 75 8 4" xfId="17839"/>
    <cellStyle name="Normal 75 8 5" xfId="20877"/>
    <cellStyle name="Normal 75 8 6" xfId="23858"/>
    <cellStyle name="Normal 75 8 7" xfId="26353"/>
    <cellStyle name="Normal 75 8 8" xfId="27785"/>
    <cellStyle name="Normal 75 8 9" xfId="31966"/>
    <cellStyle name="Normal 75 8_Tabla M" xfId="38540"/>
    <cellStyle name="Normal 75 9" xfId="7004"/>
    <cellStyle name="Normal 75 9 10" xfId="34628"/>
    <cellStyle name="Normal 75 9 2" xfId="11604"/>
    <cellStyle name="Normal 75 9 3" xfId="14745"/>
    <cellStyle name="Normal 75 9 4" xfId="17840"/>
    <cellStyle name="Normal 75 9 5" xfId="20878"/>
    <cellStyle name="Normal 75 9 6" xfId="23859"/>
    <cellStyle name="Normal 75 9 7" xfId="26354"/>
    <cellStyle name="Normal 75 9 8" xfId="32141"/>
    <cellStyle name="Normal 75 9 9" xfId="33579"/>
    <cellStyle name="Normal 75 9_Tabla M" xfId="38541"/>
    <cellStyle name="Normal 76" xfId="2358"/>
    <cellStyle name="Normal 76 10" xfId="7005"/>
    <cellStyle name="Normal 76 10 10" xfId="34178"/>
    <cellStyle name="Normal 76 10 2" xfId="11605"/>
    <cellStyle name="Normal 76 10 3" xfId="14746"/>
    <cellStyle name="Normal 76 10 4" xfId="17841"/>
    <cellStyle name="Normal 76 10 5" xfId="20879"/>
    <cellStyle name="Normal 76 10 6" xfId="23860"/>
    <cellStyle name="Normal 76 10 7" xfId="26355"/>
    <cellStyle name="Normal 76 10 8" xfId="31186"/>
    <cellStyle name="Normal 76 10 9" xfId="32817"/>
    <cellStyle name="Normal 76 10_Tabla M" xfId="38542"/>
    <cellStyle name="Normal 76 11" xfId="7006"/>
    <cellStyle name="Normal 76 11 10" xfId="29685"/>
    <cellStyle name="Normal 76 11 2" xfId="11606"/>
    <cellStyle name="Normal 76 11 3" xfId="14747"/>
    <cellStyle name="Normal 76 11 4" xfId="17842"/>
    <cellStyle name="Normal 76 11 5" xfId="20880"/>
    <cellStyle name="Normal 76 11 6" xfId="23861"/>
    <cellStyle name="Normal 76 11 7" xfId="26356"/>
    <cellStyle name="Normal 76 11 8" xfId="30079"/>
    <cellStyle name="Normal 76 11 9" xfId="21752"/>
    <cellStyle name="Normal 76 11_Tabla M" xfId="38543"/>
    <cellStyle name="Normal 76 12" xfId="7007"/>
    <cellStyle name="Normal 76 12 10" xfId="24990"/>
    <cellStyle name="Normal 76 12 2" xfId="11607"/>
    <cellStyle name="Normal 76 12 3" xfId="14748"/>
    <cellStyle name="Normal 76 12 4" xfId="17843"/>
    <cellStyle name="Normal 76 12 5" xfId="20881"/>
    <cellStyle name="Normal 76 12 6" xfId="23862"/>
    <cellStyle name="Normal 76 12 7" xfId="26357"/>
    <cellStyle name="Normal 76 12 8" xfId="28914"/>
    <cellStyle name="Normal 76 12 9" xfId="29563"/>
    <cellStyle name="Normal 76 12_Tabla M" xfId="38544"/>
    <cellStyle name="Normal 76 13" xfId="7008"/>
    <cellStyle name="Normal 76 13 10" xfId="31418"/>
    <cellStyle name="Normal 76 13 2" xfId="11608"/>
    <cellStyle name="Normal 76 13 3" xfId="14749"/>
    <cellStyle name="Normal 76 13 4" xfId="17844"/>
    <cellStyle name="Normal 76 13 5" xfId="20882"/>
    <cellStyle name="Normal 76 13 6" xfId="23863"/>
    <cellStyle name="Normal 76 13 7" xfId="26358"/>
    <cellStyle name="Normal 76 13 8" xfId="27784"/>
    <cellStyle name="Normal 76 13 9" xfId="27575"/>
    <cellStyle name="Normal 76 13_Tabla M" xfId="38545"/>
    <cellStyle name="Normal 76 14" xfId="7009"/>
    <cellStyle name="Normal 76 14 10" xfId="35895"/>
    <cellStyle name="Normal 76 14 2" xfId="11609"/>
    <cellStyle name="Normal 76 14 3" xfId="14750"/>
    <cellStyle name="Normal 76 14 4" xfId="17845"/>
    <cellStyle name="Normal 76 14 5" xfId="20883"/>
    <cellStyle name="Normal 76 14 6" xfId="23864"/>
    <cellStyle name="Normal 76 14 7" xfId="26359"/>
    <cellStyle name="Normal 76 14 8" xfId="32140"/>
    <cellStyle name="Normal 76 14 9" xfId="33578"/>
    <cellStyle name="Normal 76 14_Tabla M" xfId="38546"/>
    <cellStyle name="Normal 76 15" xfId="39056"/>
    <cellStyle name="Normal 76 16" xfId="39193"/>
    <cellStyle name="Normal 76 2" xfId="7010"/>
    <cellStyle name="Normal 76 2 10" xfId="35079"/>
    <cellStyle name="Normal 76 2 2" xfId="11610"/>
    <cellStyle name="Normal 76 2 3" xfId="14751"/>
    <cellStyle name="Normal 76 2 4" xfId="17846"/>
    <cellStyle name="Normal 76 2 5" xfId="20884"/>
    <cellStyle name="Normal 76 2 6" xfId="23865"/>
    <cellStyle name="Normal 76 2 7" xfId="26360"/>
    <cellStyle name="Normal 76 2 8" xfId="31185"/>
    <cellStyle name="Normal 76 2 9" xfId="32816"/>
    <cellStyle name="Normal 76 2_Tabla M" xfId="38547"/>
    <cellStyle name="Normal 76 3" xfId="7011"/>
    <cellStyle name="Normal 76 3 10" xfId="34627"/>
    <cellStyle name="Normal 76 3 2" xfId="11611"/>
    <cellStyle name="Normal 76 3 3" xfId="14752"/>
    <cellStyle name="Normal 76 3 4" xfId="17847"/>
    <cellStyle name="Normal 76 3 5" xfId="20885"/>
    <cellStyle name="Normal 76 3 6" xfId="23866"/>
    <cellStyle name="Normal 76 3 7" xfId="26361"/>
    <cellStyle name="Normal 76 3 8" xfId="30078"/>
    <cellStyle name="Normal 76 3 9" xfId="21751"/>
    <cellStyle name="Normal 76 3_Tabla M" xfId="38548"/>
    <cellStyle name="Normal 76 4" xfId="7012"/>
    <cellStyle name="Normal 76 4 10" xfId="34177"/>
    <cellStyle name="Normal 76 4 2" xfId="11612"/>
    <cellStyle name="Normal 76 4 3" xfId="14753"/>
    <cellStyle name="Normal 76 4 4" xfId="17848"/>
    <cellStyle name="Normal 76 4 5" xfId="20886"/>
    <cellStyle name="Normal 76 4 6" xfId="23867"/>
    <cellStyle name="Normal 76 4 7" xfId="26362"/>
    <cellStyle name="Normal 76 4 8" xfId="28913"/>
    <cellStyle name="Normal 76 4 9" xfId="30720"/>
    <cellStyle name="Normal 76 4_Tabla M" xfId="38549"/>
    <cellStyle name="Normal 76 5" xfId="7013"/>
    <cellStyle name="Normal 76 5 10" xfId="27289"/>
    <cellStyle name="Normal 76 5 2" xfId="11613"/>
    <cellStyle name="Normal 76 5 3" xfId="14754"/>
    <cellStyle name="Normal 76 5 4" xfId="17849"/>
    <cellStyle name="Normal 76 5 5" xfId="20887"/>
    <cellStyle name="Normal 76 5 6" xfId="23868"/>
    <cellStyle name="Normal 76 5 7" xfId="26363"/>
    <cellStyle name="Normal 76 5 8" xfId="27783"/>
    <cellStyle name="Normal 76 5 9" xfId="28707"/>
    <cellStyle name="Normal 76 5_Tabla M" xfId="38550"/>
    <cellStyle name="Normal 76 6" xfId="7014"/>
    <cellStyle name="Normal 76 6 10" xfId="26979"/>
    <cellStyle name="Normal 76 6 2" xfId="11614"/>
    <cellStyle name="Normal 76 6 3" xfId="14755"/>
    <cellStyle name="Normal 76 6 4" xfId="17850"/>
    <cellStyle name="Normal 76 6 5" xfId="20888"/>
    <cellStyle name="Normal 76 6 6" xfId="23869"/>
    <cellStyle name="Normal 76 6 7" xfId="26364"/>
    <cellStyle name="Normal 76 6 8" xfId="32139"/>
    <cellStyle name="Normal 76 6 9" xfId="33577"/>
    <cellStyle name="Normal 76 6_Tabla M" xfId="38551"/>
    <cellStyle name="Normal 76 7" xfId="7015"/>
    <cellStyle name="Normal 76 7 10" xfId="30309"/>
    <cellStyle name="Normal 76 7 2" xfId="11615"/>
    <cellStyle name="Normal 76 7 3" xfId="14756"/>
    <cellStyle name="Normal 76 7 4" xfId="17851"/>
    <cellStyle name="Normal 76 7 5" xfId="20889"/>
    <cellStyle name="Normal 76 7 6" xfId="23870"/>
    <cellStyle name="Normal 76 7 7" xfId="26365"/>
    <cellStyle name="Normal 76 7 8" xfId="31184"/>
    <cellStyle name="Normal 76 7 9" xfId="32815"/>
    <cellStyle name="Normal 76 7_Tabla M" xfId="38552"/>
    <cellStyle name="Normal 76 8" xfId="7016"/>
    <cellStyle name="Normal 76 8 10" xfId="35724"/>
    <cellStyle name="Normal 76 8 2" xfId="11616"/>
    <cellStyle name="Normal 76 8 3" xfId="14757"/>
    <cellStyle name="Normal 76 8 4" xfId="17852"/>
    <cellStyle name="Normal 76 8 5" xfId="20890"/>
    <cellStyle name="Normal 76 8 6" xfId="23871"/>
    <cellStyle name="Normal 76 8 7" xfId="26366"/>
    <cellStyle name="Normal 76 8 8" xfId="30077"/>
    <cellStyle name="Normal 76 8 9" xfId="21750"/>
    <cellStyle name="Normal 76 8_Tabla M" xfId="38553"/>
    <cellStyle name="Normal 76 9" xfId="7017"/>
    <cellStyle name="Normal 76 9 10" xfId="35725"/>
    <cellStyle name="Normal 76 9 2" xfId="11617"/>
    <cellStyle name="Normal 76 9 3" xfId="14758"/>
    <cellStyle name="Normal 76 9 4" xfId="17853"/>
    <cellStyle name="Normal 76 9 5" xfId="20891"/>
    <cellStyle name="Normal 76 9 6" xfId="23872"/>
    <cellStyle name="Normal 76 9 7" xfId="26367"/>
    <cellStyle name="Normal 76 9 8" xfId="28912"/>
    <cellStyle name="Normal 76 9 9" xfId="31830"/>
    <cellStyle name="Normal 76 9_Tabla M" xfId="38554"/>
    <cellStyle name="Normal 77" xfId="2361"/>
    <cellStyle name="Normal 77 10" xfId="7018"/>
    <cellStyle name="Normal 77 10 10" xfId="35532"/>
    <cellStyle name="Normal 77 10 2" xfId="11618"/>
    <cellStyle name="Normal 77 10 3" xfId="14759"/>
    <cellStyle name="Normal 77 10 4" xfId="17854"/>
    <cellStyle name="Normal 77 10 5" xfId="20892"/>
    <cellStyle name="Normal 77 10 6" xfId="23873"/>
    <cellStyle name="Normal 77 10 7" xfId="26368"/>
    <cellStyle name="Normal 77 10 8" xfId="27782"/>
    <cellStyle name="Normal 77 10 9" xfId="29868"/>
    <cellStyle name="Normal 77 10_Tabla M" xfId="38555"/>
    <cellStyle name="Normal 77 11" xfId="7019"/>
    <cellStyle name="Normal 77 11 10" xfId="35078"/>
    <cellStyle name="Normal 77 11 2" xfId="11619"/>
    <cellStyle name="Normal 77 11 3" xfId="14760"/>
    <cellStyle name="Normal 77 11 4" xfId="17855"/>
    <cellStyle name="Normal 77 11 5" xfId="20893"/>
    <cellStyle name="Normal 77 11 6" xfId="23874"/>
    <cellStyle name="Normal 77 11 7" xfId="26369"/>
    <cellStyle name="Normal 77 11 8" xfId="32138"/>
    <cellStyle name="Normal 77 11 9" xfId="33576"/>
    <cellStyle name="Normal 77 11_Tabla M" xfId="38556"/>
    <cellStyle name="Normal 77 12" xfId="7020"/>
    <cellStyle name="Normal 77 12 10" xfId="34626"/>
    <cellStyle name="Normal 77 12 2" xfId="11620"/>
    <cellStyle name="Normal 77 12 3" xfId="14761"/>
    <cellStyle name="Normal 77 12 4" xfId="17856"/>
    <cellStyle name="Normal 77 12 5" xfId="20894"/>
    <cellStyle name="Normal 77 12 6" xfId="23875"/>
    <cellStyle name="Normal 77 12 7" xfId="26370"/>
    <cellStyle name="Normal 77 12 8" xfId="31183"/>
    <cellStyle name="Normal 77 12 9" xfId="32814"/>
    <cellStyle name="Normal 77 12_Tabla M" xfId="38557"/>
    <cellStyle name="Normal 77 13" xfId="7021"/>
    <cellStyle name="Normal 77 13 10" xfId="34176"/>
    <cellStyle name="Normal 77 13 2" xfId="11621"/>
    <cellStyle name="Normal 77 13 3" xfId="14762"/>
    <cellStyle name="Normal 77 13 4" xfId="17857"/>
    <cellStyle name="Normal 77 13 5" xfId="20895"/>
    <cellStyle name="Normal 77 13 6" xfId="23876"/>
    <cellStyle name="Normal 77 13 7" xfId="26371"/>
    <cellStyle name="Normal 77 13 8" xfId="30076"/>
    <cellStyle name="Normal 77 13 9" xfId="21749"/>
    <cellStyle name="Normal 77 13_Tabla M" xfId="38558"/>
    <cellStyle name="Normal 77 14" xfId="7022"/>
    <cellStyle name="Normal 77 14 10" xfId="28728"/>
    <cellStyle name="Normal 77 14 2" xfId="11622"/>
    <cellStyle name="Normal 77 14 3" xfId="14763"/>
    <cellStyle name="Normal 77 14 4" xfId="17858"/>
    <cellStyle name="Normal 77 14 5" xfId="20896"/>
    <cellStyle name="Normal 77 14 6" xfId="23877"/>
    <cellStyle name="Normal 77 14 7" xfId="26372"/>
    <cellStyle name="Normal 77 14 8" xfId="28911"/>
    <cellStyle name="Normal 77 14 9" xfId="27269"/>
    <cellStyle name="Normal 77 14_Tabla M" xfId="38559"/>
    <cellStyle name="Normal 77 15" xfId="39057"/>
    <cellStyle name="Normal 77 2" xfId="7023"/>
    <cellStyle name="Normal 77 2 10" xfId="30942"/>
    <cellStyle name="Normal 77 2 2" xfId="11623"/>
    <cellStyle name="Normal 77 2 3" xfId="14764"/>
    <cellStyle name="Normal 77 2 4" xfId="17859"/>
    <cellStyle name="Normal 77 2 5" xfId="20897"/>
    <cellStyle name="Normal 77 2 6" xfId="23878"/>
    <cellStyle name="Normal 77 2 7" xfId="26373"/>
    <cellStyle name="Normal 77 2 8" xfId="27781"/>
    <cellStyle name="Normal 77 2 9" xfId="30980"/>
    <cellStyle name="Normal 77 2_Tabla M" xfId="38560"/>
    <cellStyle name="Normal 77 3" xfId="7024"/>
    <cellStyle name="Normal 77 3 10" xfId="29142"/>
    <cellStyle name="Normal 77 3 2" xfId="11624"/>
    <cellStyle name="Normal 77 3 3" xfId="14765"/>
    <cellStyle name="Normal 77 3 4" xfId="17860"/>
    <cellStyle name="Normal 77 3 5" xfId="20898"/>
    <cellStyle name="Normal 77 3 6" xfId="23879"/>
    <cellStyle name="Normal 77 3 7" xfId="26374"/>
    <cellStyle name="Normal 77 3 8" xfId="32137"/>
    <cellStyle name="Normal 77 3 9" xfId="33575"/>
    <cellStyle name="Normal 77 3_Tabla M" xfId="38561"/>
    <cellStyle name="Normal 77 4" xfId="7025"/>
    <cellStyle name="Normal 77 4 10" xfId="35618"/>
    <cellStyle name="Normal 77 4 2" xfId="11625"/>
    <cellStyle name="Normal 77 4 3" xfId="14766"/>
    <cellStyle name="Normal 77 4 4" xfId="17861"/>
    <cellStyle name="Normal 77 4 5" xfId="20899"/>
    <cellStyle name="Normal 77 4 6" xfId="23880"/>
    <cellStyle name="Normal 77 4 7" xfId="26375"/>
    <cellStyle name="Normal 77 4 8" xfId="31182"/>
    <cellStyle name="Normal 77 4 9" xfId="32813"/>
    <cellStyle name="Normal 77 4_Tabla M" xfId="38562"/>
    <cellStyle name="Normal 77 5" xfId="7026"/>
    <cellStyle name="Normal 77 5 10" xfId="35077"/>
    <cellStyle name="Normal 77 5 2" xfId="11626"/>
    <cellStyle name="Normal 77 5 3" xfId="14767"/>
    <cellStyle name="Normal 77 5 4" xfId="17862"/>
    <cellStyle name="Normal 77 5 5" xfId="20900"/>
    <cellStyle name="Normal 77 5 6" xfId="23881"/>
    <cellStyle name="Normal 77 5 7" xfId="26376"/>
    <cellStyle name="Normal 77 5 8" xfId="30075"/>
    <cellStyle name="Normal 77 5 9" xfId="21748"/>
    <cellStyle name="Normal 77 5_Tabla M" xfId="38563"/>
    <cellStyle name="Normal 77 6" xfId="7027"/>
    <cellStyle name="Normal 77 6 10" xfId="34625"/>
    <cellStyle name="Normal 77 6 2" xfId="11627"/>
    <cellStyle name="Normal 77 6 3" xfId="14768"/>
    <cellStyle name="Normal 77 6 4" xfId="17863"/>
    <cellStyle name="Normal 77 6 5" xfId="20901"/>
    <cellStyle name="Normal 77 6 6" xfId="23882"/>
    <cellStyle name="Normal 77 6 7" xfId="26377"/>
    <cellStyle name="Normal 77 6 8" xfId="28910"/>
    <cellStyle name="Normal 77 6 9" xfId="28426"/>
    <cellStyle name="Normal 77 6_Tabla M" xfId="38564"/>
    <cellStyle name="Normal 77 7" xfId="7028"/>
    <cellStyle name="Normal 77 7 10" xfId="34175"/>
    <cellStyle name="Normal 77 7 2" xfId="11628"/>
    <cellStyle name="Normal 77 7 3" xfId="14769"/>
    <cellStyle name="Normal 77 7 4" xfId="17864"/>
    <cellStyle name="Normal 77 7 5" xfId="20902"/>
    <cellStyle name="Normal 77 7 6" xfId="23883"/>
    <cellStyle name="Normal 77 7 7" xfId="26378"/>
    <cellStyle name="Normal 77 7 8" xfId="27780"/>
    <cellStyle name="Normal 77 7 9" xfId="31967"/>
    <cellStyle name="Normal 77 7_Tabla M" xfId="38565"/>
    <cellStyle name="Normal 77 8" xfId="7029"/>
    <cellStyle name="Normal 77 8 10" xfId="27660"/>
    <cellStyle name="Normal 77 8 2" xfId="11629"/>
    <cellStyle name="Normal 77 8 3" xfId="14770"/>
    <cellStyle name="Normal 77 8 4" xfId="17865"/>
    <cellStyle name="Normal 77 8 5" xfId="20903"/>
    <cellStyle name="Normal 77 8 6" xfId="23884"/>
    <cellStyle name="Normal 77 8 7" xfId="26379"/>
    <cellStyle name="Normal 77 8 8" xfId="32136"/>
    <cellStyle name="Normal 77 8 9" xfId="33574"/>
    <cellStyle name="Normal 77 8_Tabla M" xfId="38566"/>
    <cellStyle name="Normal 77 9" xfId="7030"/>
    <cellStyle name="Normal 77 9 10" xfId="33384"/>
    <cellStyle name="Normal 77 9 2" xfId="11630"/>
    <cellStyle name="Normal 77 9 3" xfId="14771"/>
    <cellStyle name="Normal 77 9 4" xfId="17866"/>
    <cellStyle name="Normal 77 9 5" xfId="20904"/>
    <cellStyle name="Normal 77 9 6" xfId="23885"/>
    <cellStyle name="Normal 77 9 7" xfId="26380"/>
    <cellStyle name="Normal 77 9 8" xfId="31181"/>
    <cellStyle name="Normal 77 9 9" xfId="32812"/>
    <cellStyle name="Normal 77 9_Tabla M" xfId="38567"/>
    <cellStyle name="Normal 78" xfId="2365"/>
    <cellStyle name="Normal 78 10" xfId="7031"/>
    <cellStyle name="Normal 78 10 10" xfId="28014"/>
    <cellStyle name="Normal 78 10 2" xfId="11631"/>
    <cellStyle name="Normal 78 10 3" xfId="14772"/>
    <cellStyle name="Normal 78 10 4" xfId="17867"/>
    <cellStyle name="Normal 78 10 5" xfId="20905"/>
    <cellStyle name="Normal 78 10 6" xfId="23886"/>
    <cellStyle name="Normal 78 10 7" xfId="26381"/>
    <cellStyle name="Normal 78 10 8" xfId="30074"/>
    <cellStyle name="Normal 78 10 9" xfId="21747"/>
    <cellStyle name="Normal 78 10_Tabla M" xfId="38568"/>
    <cellStyle name="Normal 78 11" xfId="7032"/>
    <cellStyle name="Normal 78 11 10" xfId="35709"/>
    <cellStyle name="Normal 78 11 2" xfId="11632"/>
    <cellStyle name="Normal 78 11 3" xfId="14773"/>
    <cellStyle name="Normal 78 11 4" xfId="17868"/>
    <cellStyle name="Normal 78 11 5" xfId="20906"/>
    <cellStyle name="Normal 78 11 6" xfId="23887"/>
    <cellStyle name="Normal 78 11 7" xfId="26382"/>
    <cellStyle name="Normal 78 11 8" xfId="28909"/>
    <cellStyle name="Normal 78 11 9" xfId="29564"/>
    <cellStyle name="Normal 78 11_Tabla M" xfId="38569"/>
    <cellStyle name="Normal 78 12" xfId="7033"/>
    <cellStyle name="Normal 78 12 10" xfId="35076"/>
    <cellStyle name="Normal 78 12 2" xfId="11633"/>
    <cellStyle name="Normal 78 12 3" xfId="14774"/>
    <cellStyle name="Normal 78 12 4" xfId="17869"/>
    <cellStyle name="Normal 78 12 5" xfId="20907"/>
    <cellStyle name="Normal 78 12 6" xfId="23888"/>
    <cellStyle name="Normal 78 12 7" xfId="26383"/>
    <cellStyle name="Normal 78 12 8" xfId="27779"/>
    <cellStyle name="Normal 78 12 9" xfId="27576"/>
    <cellStyle name="Normal 78 12_Tabla M" xfId="38570"/>
    <cellStyle name="Normal 78 13" xfId="7034"/>
    <cellStyle name="Normal 78 13 10" xfId="34624"/>
    <cellStyle name="Normal 78 13 2" xfId="11634"/>
    <cellStyle name="Normal 78 13 3" xfId="14775"/>
    <cellStyle name="Normal 78 13 4" xfId="17870"/>
    <cellStyle name="Normal 78 13 5" xfId="20908"/>
    <cellStyle name="Normal 78 13 6" xfId="23889"/>
    <cellStyle name="Normal 78 13 7" xfId="26384"/>
    <cellStyle name="Normal 78 13 8" xfId="32135"/>
    <cellStyle name="Normal 78 13 9" xfId="33573"/>
    <cellStyle name="Normal 78 13_Tabla M" xfId="38571"/>
    <cellStyle name="Normal 78 14" xfId="7035"/>
    <cellStyle name="Normal 78 14 10" xfId="34174"/>
    <cellStyle name="Normal 78 14 2" xfId="11635"/>
    <cellStyle name="Normal 78 14 3" xfId="14776"/>
    <cellStyle name="Normal 78 14 4" xfId="17871"/>
    <cellStyle name="Normal 78 14 5" xfId="20909"/>
    <cellStyle name="Normal 78 14 6" xfId="23890"/>
    <cellStyle name="Normal 78 14 7" xfId="26385"/>
    <cellStyle name="Normal 78 14 8" xfId="31180"/>
    <cellStyle name="Normal 78 14 9" xfId="32811"/>
    <cellStyle name="Normal 78 14_Tabla M" xfId="38572"/>
    <cellStyle name="Normal 78 15" xfId="39058"/>
    <cellStyle name="Normal 78 2" xfId="7036"/>
    <cellStyle name="Normal 78 2 10" xfId="31048"/>
    <cellStyle name="Normal 78 2 2" xfId="11636"/>
    <cellStyle name="Normal 78 2 3" xfId="14777"/>
    <cellStyle name="Normal 78 2 4" xfId="17872"/>
    <cellStyle name="Normal 78 2 5" xfId="20910"/>
    <cellStyle name="Normal 78 2 6" xfId="23891"/>
    <cellStyle name="Normal 78 2 7" xfId="26386"/>
    <cellStyle name="Normal 78 2 8" xfId="30073"/>
    <cellStyle name="Normal 78 2 9" xfId="21746"/>
    <cellStyle name="Normal 78 2_Tabla M" xfId="38573"/>
    <cellStyle name="Normal 78 3" xfId="7037"/>
    <cellStyle name="Normal 78 3 10" xfId="32002"/>
    <cellStyle name="Normal 78 3 2" xfId="11637"/>
    <cellStyle name="Normal 78 3 3" xfId="14778"/>
    <cellStyle name="Normal 78 3 4" xfId="17873"/>
    <cellStyle name="Normal 78 3 5" xfId="20911"/>
    <cellStyle name="Normal 78 3 6" xfId="23892"/>
    <cellStyle name="Normal 78 3 7" xfId="26387"/>
    <cellStyle name="Normal 78 3 8" xfId="28908"/>
    <cellStyle name="Normal 78 3 9" xfId="30721"/>
    <cellStyle name="Normal 78 3_Tabla M" xfId="38574"/>
    <cellStyle name="Normal 78 4" xfId="7038"/>
    <cellStyle name="Normal 78 4 10" xfId="32370"/>
    <cellStyle name="Normal 78 4 2" xfId="11638"/>
    <cellStyle name="Normal 78 4 3" xfId="14779"/>
    <cellStyle name="Normal 78 4 4" xfId="17874"/>
    <cellStyle name="Normal 78 4 5" xfId="20912"/>
    <cellStyle name="Normal 78 4 6" xfId="23893"/>
    <cellStyle name="Normal 78 4 7" xfId="26388"/>
    <cellStyle name="Normal 78 4 8" xfId="27778"/>
    <cellStyle name="Normal 78 4 9" xfId="28708"/>
    <cellStyle name="Normal 78 4_Tabla M" xfId="38575"/>
    <cellStyle name="Normal 78 5" xfId="7039"/>
    <cellStyle name="Normal 78 5 10" xfId="35804"/>
    <cellStyle name="Normal 78 5 2" xfId="11639"/>
    <cellStyle name="Normal 78 5 3" xfId="14780"/>
    <cellStyle name="Normal 78 5 4" xfId="17875"/>
    <cellStyle name="Normal 78 5 5" xfId="20913"/>
    <cellStyle name="Normal 78 5 6" xfId="23894"/>
    <cellStyle name="Normal 78 5 7" xfId="26389"/>
    <cellStyle name="Normal 78 5 8" xfId="32134"/>
    <cellStyle name="Normal 78 5 9" xfId="33572"/>
    <cellStyle name="Normal 78 5_Tabla M" xfId="38576"/>
    <cellStyle name="Normal 78 6" xfId="7040"/>
    <cellStyle name="Normal 78 6 10" xfId="35075"/>
    <cellStyle name="Normal 78 6 2" xfId="11640"/>
    <cellStyle name="Normal 78 6 3" xfId="14781"/>
    <cellStyle name="Normal 78 6 4" xfId="17876"/>
    <cellStyle name="Normal 78 6 5" xfId="20914"/>
    <cellStyle name="Normal 78 6 6" xfId="23895"/>
    <cellStyle name="Normal 78 6 7" xfId="26390"/>
    <cellStyle name="Normal 78 6 8" xfId="31179"/>
    <cellStyle name="Normal 78 6 9" xfId="32810"/>
    <cellStyle name="Normal 78 6_Tabla M" xfId="38577"/>
    <cellStyle name="Normal 78 7" xfId="7041"/>
    <cellStyle name="Normal 78 7 10" xfId="34623"/>
    <cellStyle name="Normal 78 7 2" xfId="11641"/>
    <cellStyle name="Normal 78 7 3" xfId="14782"/>
    <cellStyle name="Normal 78 7 4" xfId="17877"/>
    <cellStyle name="Normal 78 7 5" xfId="20915"/>
    <cellStyle name="Normal 78 7 6" xfId="23896"/>
    <cellStyle name="Normal 78 7 7" xfId="26391"/>
    <cellStyle name="Normal 78 7 8" xfId="30072"/>
    <cellStyle name="Normal 78 7 9" xfId="27061"/>
    <cellStyle name="Normal 78 7_Tabla M" xfId="38578"/>
    <cellStyle name="Normal 78 8" xfId="7042"/>
    <cellStyle name="Normal 78 8 10" xfId="34173"/>
    <cellStyle name="Normal 78 8 2" xfId="11642"/>
    <cellStyle name="Normal 78 8 3" xfId="14783"/>
    <cellStyle name="Normal 78 8 4" xfId="17878"/>
    <cellStyle name="Normal 78 8 5" xfId="20916"/>
    <cellStyle name="Normal 78 8 6" xfId="23897"/>
    <cellStyle name="Normal 78 8 7" xfId="26392"/>
    <cellStyle name="Normal 78 8 8" xfId="28907"/>
    <cellStyle name="Normal 78 8 9" xfId="31831"/>
    <cellStyle name="Normal 78 8_Tabla M" xfId="38579"/>
    <cellStyle name="Normal 78 9" xfId="7043"/>
    <cellStyle name="Normal 78 9 10" xfId="30830"/>
    <cellStyle name="Normal 78 9 2" xfId="11643"/>
    <cellStyle name="Normal 78 9 3" xfId="14784"/>
    <cellStyle name="Normal 78 9 4" xfId="17879"/>
    <cellStyle name="Normal 78 9 5" xfId="20917"/>
    <cellStyle name="Normal 78 9 6" xfId="23898"/>
    <cellStyle name="Normal 78 9 7" xfId="26393"/>
    <cellStyle name="Normal 78 9 8" xfId="27777"/>
    <cellStyle name="Normal 78 9 9" xfId="29869"/>
    <cellStyle name="Normal 78 9_Tabla M" xfId="38580"/>
    <cellStyle name="Normal 79" xfId="2158"/>
    <cellStyle name="Normal 79 10" xfId="7044"/>
    <cellStyle name="Normal 79 10 10" xfId="24989"/>
    <cellStyle name="Normal 79 10 2" xfId="11644"/>
    <cellStyle name="Normal 79 10 3" xfId="14785"/>
    <cellStyle name="Normal 79 10 4" xfId="17880"/>
    <cellStyle name="Normal 79 10 5" xfId="20918"/>
    <cellStyle name="Normal 79 10 6" xfId="23899"/>
    <cellStyle name="Normal 79 10 7" xfId="26394"/>
    <cellStyle name="Normal 79 10 8" xfId="32133"/>
    <cellStyle name="Normal 79 10 9" xfId="33571"/>
    <cellStyle name="Normal 79 10_Tabla M" xfId="38581"/>
    <cellStyle name="Normal 79 11" xfId="7045"/>
    <cellStyle name="Normal 79 11 10" xfId="31417"/>
    <cellStyle name="Normal 79 11 2" xfId="11645"/>
    <cellStyle name="Normal 79 11 3" xfId="14786"/>
    <cellStyle name="Normal 79 11 4" xfId="17881"/>
    <cellStyle name="Normal 79 11 5" xfId="20919"/>
    <cellStyle name="Normal 79 11 6" xfId="23900"/>
    <cellStyle name="Normal 79 11 7" xfId="26395"/>
    <cellStyle name="Normal 79 11 8" xfId="31178"/>
    <cellStyle name="Normal 79 11 9" xfId="32809"/>
    <cellStyle name="Normal 79 11_Tabla M" xfId="38582"/>
    <cellStyle name="Normal 79 12" xfId="7046"/>
    <cellStyle name="Normal 79 12 10" xfId="35896"/>
    <cellStyle name="Normal 79 12 2" xfId="11646"/>
    <cellStyle name="Normal 79 12 3" xfId="14787"/>
    <cellStyle name="Normal 79 12 4" xfId="17882"/>
    <cellStyle name="Normal 79 12 5" xfId="20920"/>
    <cellStyle name="Normal 79 12 6" xfId="23901"/>
    <cellStyle name="Normal 79 12 7" xfId="26396"/>
    <cellStyle name="Normal 79 12 8" xfId="30071"/>
    <cellStyle name="Normal 79 12 9" xfId="27318"/>
    <cellStyle name="Normal 79 12_Tabla M" xfId="38583"/>
    <cellStyle name="Normal 79 13" xfId="7047"/>
    <cellStyle name="Normal 79 13 10" xfId="35074"/>
    <cellStyle name="Normal 79 13 2" xfId="11647"/>
    <cellStyle name="Normal 79 13 3" xfId="14788"/>
    <cellStyle name="Normal 79 13 4" xfId="17883"/>
    <cellStyle name="Normal 79 13 5" xfId="20921"/>
    <cellStyle name="Normal 79 13 6" xfId="23902"/>
    <cellStyle name="Normal 79 13 7" xfId="26397"/>
    <cellStyle name="Normal 79 13 8" xfId="28906"/>
    <cellStyle name="Normal 79 13 9" xfId="27270"/>
    <cellStyle name="Normal 79 13_Tabla M" xfId="38584"/>
    <cellStyle name="Normal 79 14" xfId="7048"/>
    <cellStyle name="Normal 79 14 10" xfId="34622"/>
    <cellStyle name="Normal 79 14 2" xfId="11648"/>
    <cellStyle name="Normal 79 14 3" xfId="14789"/>
    <cellStyle name="Normal 79 14 4" xfId="17884"/>
    <cellStyle name="Normal 79 14 5" xfId="20922"/>
    <cellStyle name="Normal 79 14 6" xfId="23903"/>
    <cellStyle name="Normal 79 14 7" xfId="26398"/>
    <cellStyle name="Normal 79 14 8" xfId="27776"/>
    <cellStyle name="Normal 79 14 9" xfId="30981"/>
    <cellStyle name="Normal 79 14_Tabla M" xfId="38585"/>
    <cellStyle name="Normal 79 15" xfId="39059"/>
    <cellStyle name="Normal 79 2" xfId="7049"/>
    <cellStyle name="Normal 79 2 10" xfId="34172"/>
    <cellStyle name="Normal 79 2 2" xfId="11649"/>
    <cellStyle name="Normal 79 2 3" xfId="14790"/>
    <cellStyle name="Normal 79 2 4" xfId="17885"/>
    <cellStyle name="Normal 79 2 5" xfId="20923"/>
    <cellStyle name="Normal 79 2 6" xfId="23904"/>
    <cellStyle name="Normal 79 2 7" xfId="26399"/>
    <cellStyle name="Normal 79 2 8" xfId="32132"/>
    <cellStyle name="Normal 79 2 9" xfId="33570"/>
    <cellStyle name="Normal 79 2_Tabla M" xfId="38586"/>
    <cellStyle name="Normal 79 3" xfId="7050"/>
    <cellStyle name="Normal 79 3 10" xfId="28446"/>
    <cellStyle name="Normal 79 3 2" xfId="11650"/>
    <cellStyle name="Normal 79 3 3" xfId="14791"/>
    <cellStyle name="Normal 79 3 4" xfId="17886"/>
    <cellStyle name="Normal 79 3 5" xfId="20924"/>
    <cellStyle name="Normal 79 3 6" xfId="23905"/>
    <cellStyle name="Normal 79 3 7" xfId="26400"/>
    <cellStyle name="Normal 79 3 8" xfId="31177"/>
    <cellStyle name="Normal 79 3 9" xfId="32808"/>
    <cellStyle name="Normal 79 3_Tabla M" xfId="38587"/>
    <cellStyle name="Normal 79 4" xfId="7051"/>
    <cellStyle name="Normal 79 4 10" xfId="27171"/>
    <cellStyle name="Normal 79 4 2" xfId="11651"/>
    <cellStyle name="Normal 79 4 3" xfId="14792"/>
    <cellStyle name="Normal 79 4 4" xfId="17887"/>
    <cellStyle name="Normal 79 4 5" xfId="20925"/>
    <cellStyle name="Normal 79 4 6" xfId="23906"/>
    <cellStyle name="Normal 79 4 7" xfId="26401"/>
    <cellStyle name="Normal 79 4 8" xfId="30070"/>
    <cellStyle name="Normal 79 4 9" xfId="28466"/>
    <cellStyle name="Normal 79 4_Tabla M" xfId="38588"/>
    <cellStyle name="Normal 79 5" xfId="7052"/>
    <cellStyle name="Normal 79 5 10" xfId="30308"/>
    <cellStyle name="Normal 79 5 2" xfId="11652"/>
    <cellStyle name="Normal 79 5 3" xfId="14793"/>
    <cellStyle name="Normal 79 5 4" xfId="17888"/>
    <cellStyle name="Normal 79 5 5" xfId="20926"/>
    <cellStyle name="Normal 79 5 6" xfId="23907"/>
    <cellStyle name="Normal 79 5 7" xfId="26402"/>
    <cellStyle name="Normal 79 5 8" xfId="28905"/>
    <cellStyle name="Normal 79 5 9" xfId="28427"/>
    <cellStyle name="Normal 79 5_Tabla M" xfId="38589"/>
    <cellStyle name="Normal 79 6" xfId="7053"/>
    <cellStyle name="Normal 79 6 10" xfId="35533"/>
    <cellStyle name="Normal 79 6 2" xfId="11653"/>
    <cellStyle name="Normal 79 6 3" xfId="14794"/>
    <cellStyle name="Normal 79 6 4" xfId="17889"/>
    <cellStyle name="Normal 79 6 5" xfId="20927"/>
    <cellStyle name="Normal 79 6 6" xfId="23908"/>
    <cellStyle name="Normal 79 6 7" xfId="26403"/>
    <cellStyle name="Normal 79 6 8" xfId="27775"/>
    <cellStyle name="Normal 79 6 9" xfId="31968"/>
    <cellStyle name="Normal 79 6_Tabla M" xfId="38590"/>
    <cellStyle name="Normal 79 7" xfId="7054"/>
    <cellStyle name="Normal 79 7 10" xfId="35073"/>
    <cellStyle name="Normal 79 7 2" xfId="11654"/>
    <cellStyle name="Normal 79 7 3" xfId="14795"/>
    <cellStyle name="Normal 79 7 4" xfId="17890"/>
    <cellStyle name="Normal 79 7 5" xfId="20928"/>
    <cellStyle name="Normal 79 7 6" xfId="23909"/>
    <cellStyle name="Normal 79 7 7" xfId="26404"/>
    <cellStyle name="Normal 79 7 8" xfId="32131"/>
    <cellStyle name="Normal 79 7 9" xfId="33569"/>
    <cellStyle name="Normal 79 7_Tabla M" xfId="38591"/>
    <cellStyle name="Normal 79 8" xfId="7055"/>
    <cellStyle name="Normal 79 8 10" xfId="34621"/>
    <cellStyle name="Normal 79 8 2" xfId="11655"/>
    <cellStyle name="Normal 79 8 3" xfId="14796"/>
    <cellStyle name="Normal 79 8 4" xfId="17891"/>
    <cellStyle name="Normal 79 8 5" xfId="20929"/>
    <cellStyle name="Normal 79 8 6" xfId="23910"/>
    <cellStyle name="Normal 79 8 7" xfId="26405"/>
    <cellStyle name="Normal 79 8 8" xfId="31176"/>
    <cellStyle name="Normal 79 8 9" xfId="32807"/>
    <cellStyle name="Normal 79 8_Tabla M" xfId="38592"/>
    <cellStyle name="Normal 79 9" xfId="7056"/>
    <cellStyle name="Normal 79 9 10" xfId="34171"/>
    <cellStyle name="Normal 79 9 2" xfId="11656"/>
    <cellStyle name="Normal 79 9 3" xfId="14797"/>
    <cellStyle name="Normal 79 9 4" xfId="17892"/>
    <cellStyle name="Normal 79 9 5" xfId="20930"/>
    <cellStyle name="Normal 79 9 6" xfId="23911"/>
    <cellStyle name="Normal 79 9 7" xfId="26406"/>
    <cellStyle name="Normal 79 9 8" xfId="30069"/>
    <cellStyle name="Normal 79 9 9" xfId="29605"/>
    <cellStyle name="Normal 79 9_Tabla M" xfId="38593"/>
    <cellStyle name="Normal 8" xfId="64"/>
    <cellStyle name="Normal 8 2" xfId="97"/>
    <cellStyle name="Normal 8 3" xfId="1664"/>
    <cellStyle name="Normal 80" xfId="2161"/>
    <cellStyle name="Normal 80 2" xfId="39060"/>
    <cellStyle name="Normal 81" xfId="2360"/>
    <cellStyle name="Normal 81 10" xfId="7057"/>
    <cellStyle name="Normal 81 10 10" xfId="29889"/>
    <cellStyle name="Normal 81 10 2" xfId="11657"/>
    <cellStyle name="Normal 81 10 3" xfId="14798"/>
    <cellStyle name="Normal 81 10 4" xfId="17893"/>
    <cellStyle name="Normal 81 10 5" xfId="20931"/>
    <cellStyle name="Normal 81 10 6" xfId="23912"/>
    <cellStyle name="Normal 81 10 7" xfId="26407"/>
    <cellStyle name="Normal 81 10 8" xfId="28904"/>
    <cellStyle name="Normal 81 10 9" xfId="29565"/>
    <cellStyle name="Normal 81 10_Tabla M" xfId="38594"/>
    <cellStyle name="Normal 81 11" xfId="7058"/>
    <cellStyle name="Normal 81 11 10" xfId="29821"/>
    <cellStyle name="Normal 81 11 2" xfId="11658"/>
    <cellStyle name="Normal 81 11 3" xfId="14799"/>
    <cellStyle name="Normal 81 11 4" xfId="17894"/>
    <cellStyle name="Normal 81 11 5" xfId="20932"/>
    <cellStyle name="Normal 81 11 6" xfId="23913"/>
    <cellStyle name="Normal 81 11 7" xfId="26408"/>
    <cellStyle name="Normal 81 11 8" xfId="27774"/>
    <cellStyle name="Normal 81 11 9" xfId="27577"/>
    <cellStyle name="Normal 81 11_Tabla M" xfId="38595"/>
    <cellStyle name="Normal 81 12" xfId="39061"/>
    <cellStyle name="Normal 81 2" xfId="7059"/>
    <cellStyle name="Normal 81 2 10" xfId="29141"/>
    <cellStyle name="Normal 81 2 2" xfId="11659"/>
    <cellStyle name="Normal 81 2 3" xfId="14800"/>
    <cellStyle name="Normal 81 2 4" xfId="17895"/>
    <cellStyle name="Normal 81 2 5" xfId="20933"/>
    <cellStyle name="Normal 81 2 6" xfId="23914"/>
    <cellStyle name="Normal 81 2 7" xfId="26409"/>
    <cellStyle name="Normal 81 2 8" xfId="32130"/>
    <cellStyle name="Normal 81 2 9" xfId="33568"/>
    <cellStyle name="Normal 81 2_Tabla M" xfId="38596"/>
    <cellStyle name="Normal 81 3" xfId="7060"/>
    <cellStyle name="Normal 81 3 10" xfId="35619"/>
    <cellStyle name="Normal 81 3 2" xfId="11660"/>
    <cellStyle name="Normal 81 3 3" xfId="14801"/>
    <cellStyle name="Normal 81 3 4" xfId="17896"/>
    <cellStyle name="Normal 81 3 5" xfId="20934"/>
    <cellStyle name="Normal 81 3 6" xfId="23915"/>
    <cellStyle name="Normal 81 3 7" xfId="26410"/>
    <cellStyle name="Normal 81 3 8" xfId="31175"/>
    <cellStyle name="Normal 81 3 9" xfId="32806"/>
    <cellStyle name="Normal 81 3_Tabla M" xfId="38597"/>
    <cellStyle name="Normal 81 4" xfId="7061"/>
    <cellStyle name="Normal 81 4 10" xfId="35072"/>
    <cellStyle name="Normal 81 4 2" xfId="11661"/>
    <cellStyle name="Normal 81 4 3" xfId="14802"/>
    <cellStyle name="Normal 81 4 4" xfId="17897"/>
    <cellStyle name="Normal 81 4 5" xfId="20935"/>
    <cellStyle name="Normal 81 4 6" xfId="23916"/>
    <cellStyle name="Normal 81 4 7" xfId="26411"/>
    <cellStyle name="Normal 81 4 8" xfId="30068"/>
    <cellStyle name="Normal 81 4 9" xfId="30756"/>
    <cellStyle name="Normal 81 4_Tabla M" xfId="38598"/>
    <cellStyle name="Normal 81 5" xfId="7062"/>
    <cellStyle name="Normal 81 5 10" xfId="34620"/>
    <cellStyle name="Normal 81 5 2" xfId="11662"/>
    <cellStyle name="Normal 81 5 3" xfId="14803"/>
    <cellStyle name="Normal 81 5 4" xfId="17898"/>
    <cellStyle name="Normal 81 5 5" xfId="20936"/>
    <cellStyle name="Normal 81 5 6" xfId="23917"/>
    <cellStyle name="Normal 81 5 7" xfId="26412"/>
    <cellStyle name="Normal 81 5 8" xfId="28903"/>
    <cellStyle name="Normal 81 5 9" xfId="30722"/>
    <cellStyle name="Normal 81 5_Tabla M" xfId="38599"/>
    <cellStyle name="Normal 81 6" xfId="7063"/>
    <cellStyle name="Normal 81 6 10" xfId="34170"/>
    <cellStyle name="Normal 81 6 2" xfId="11663"/>
    <cellStyle name="Normal 81 6 3" xfId="14804"/>
    <cellStyle name="Normal 81 6 4" xfId="17899"/>
    <cellStyle name="Normal 81 6 5" xfId="20937"/>
    <cellStyle name="Normal 81 6 6" xfId="23918"/>
    <cellStyle name="Normal 81 6 7" xfId="26413"/>
    <cellStyle name="Normal 81 6 8" xfId="27773"/>
    <cellStyle name="Normal 81 6 9" xfId="28709"/>
    <cellStyle name="Normal 81 6_Tabla M" xfId="38600"/>
    <cellStyle name="Normal 81 7" xfId="7064"/>
    <cellStyle name="Normal 81 7 10" xfId="32021"/>
    <cellStyle name="Normal 81 7 2" xfId="11664"/>
    <cellStyle name="Normal 81 7 3" xfId="14805"/>
    <cellStyle name="Normal 81 7 4" xfId="17900"/>
    <cellStyle name="Normal 81 7 5" xfId="20938"/>
    <cellStyle name="Normal 81 7 6" xfId="23919"/>
    <cellStyle name="Normal 81 7 7" xfId="26414"/>
    <cellStyle name="Normal 81 7 8" xfId="32129"/>
    <cellStyle name="Normal 81 7 9" xfId="33567"/>
    <cellStyle name="Normal 81 7_Tabla M" xfId="38601"/>
    <cellStyle name="Normal 81 8" xfId="7065"/>
    <cellStyle name="Normal 81 8 10" xfId="33385"/>
    <cellStyle name="Normal 81 8 2" xfId="11665"/>
    <cellStyle name="Normal 81 8 3" xfId="14806"/>
    <cellStyle name="Normal 81 8 4" xfId="17901"/>
    <cellStyle name="Normal 81 8 5" xfId="20939"/>
    <cellStyle name="Normal 81 8 6" xfId="23920"/>
    <cellStyle name="Normal 81 8 7" xfId="26415"/>
    <cellStyle name="Normal 81 8 8" xfId="31174"/>
    <cellStyle name="Normal 81 8 9" xfId="32805"/>
    <cellStyle name="Normal 81 8_Tabla M" xfId="38602"/>
    <cellStyle name="Normal 81 9" xfId="7066"/>
    <cellStyle name="Normal 81 9 10" xfId="28013"/>
    <cellStyle name="Normal 81 9 2" xfId="11666"/>
    <cellStyle name="Normal 81 9 3" xfId="14807"/>
    <cellStyle name="Normal 81 9 4" xfId="17902"/>
    <cellStyle name="Normal 81 9 5" xfId="20940"/>
    <cellStyle name="Normal 81 9 6" xfId="23921"/>
    <cellStyle name="Normal 81 9 7" xfId="26416"/>
    <cellStyle name="Normal 81 9 8" xfId="30067"/>
    <cellStyle name="Normal 81 9 9" xfId="27062"/>
    <cellStyle name="Normal 81 9_Tabla M" xfId="38603"/>
    <cellStyle name="Normal 82" xfId="2366"/>
    <cellStyle name="Normal 82 10" xfId="7067"/>
    <cellStyle name="Normal 82 10 10" xfId="35710"/>
    <cellStyle name="Normal 82 10 2" xfId="11667"/>
    <cellStyle name="Normal 82 10 3" xfId="14808"/>
    <cellStyle name="Normal 82 10 4" xfId="17903"/>
    <cellStyle name="Normal 82 10 5" xfId="20941"/>
    <cellStyle name="Normal 82 10 6" xfId="23922"/>
    <cellStyle name="Normal 82 10 7" xfId="26417"/>
    <cellStyle name="Normal 82 10 8" xfId="28902"/>
    <cellStyle name="Normal 82 10 9" xfId="31832"/>
    <cellStyle name="Normal 82 10_Tabla M" xfId="38604"/>
    <cellStyle name="Normal 82 11" xfId="7068"/>
    <cellStyle name="Normal 82 11 10" xfId="35071"/>
    <cellStyle name="Normal 82 11 2" xfId="11668"/>
    <cellStyle name="Normal 82 11 3" xfId="14809"/>
    <cellStyle name="Normal 82 11 4" xfId="17904"/>
    <cellStyle name="Normal 82 11 5" xfId="20942"/>
    <cellStyle name="Normal 82 11 6" xfId="23923"/>
    <cellStyle name="Normal 82 11 7" xfId="26418"/>
    <cellStyle name="Normal 82 11 8" xfId="27772"/>
    <cellStyle name="Normal 82 11 9" xfId="29870"/>
    <cellStyle name="Normal 82 11_Tabla M" xfId="38605"/>
    <cellStyle name="Normal 82 12" xfId="39062"/>
    <cellStyle name="Normal 82 2" xfId="7069"/>
    <cellStyle name="Normal 82 2 10" xfId="34619"/>
    <cellStyle name="Normal 82 2 2" xfId="11669"/>
    <cellStyle name="Normal 82 2 3" xfId="14810"/>
    <cellStyle name="Normal 82 2 4" xfId="17905"/>
    <cellStyle name="Normal 82 2 5" xfId="20943"/>
    <cellStyle name="Normal 82 2 6" xfId="23924"/>
    <cellStyle name="Normal 82 2 7" xfId="26419"/>
    <cellStyle name="Normal 82 2 8" xfId="32128"/>
    <cellStyle name="Normal 82 2 9" xfId="33566"/>
    <cellStyle name="Normal 82 2_Tabla M" xfId="38606"/>
    <cellStyle name="Normal 82 3" xfId="7070"/>
    <cellStyle name="Normal 82 3 10" xfId="34169"/>
    <cellStyle name="Normal 82 3 2" xfId="11670"/>
    <cellStyle name="Normal 82 3 3" xfId="14811"/>
    <cellStyle name="Normal 82 3 4" xfId="17906"/>
    <cellStyle name="Normal 82 3 5" xfId="20944"/>
    <cellStyle name="Normal 82 3 6" xfId="23925"/>
    <cellStyle name="Normal 82 3 7" xfId="26420"/>
    <cellStyle name="Normal 82 3 8" xfId="31173"/>
    <cellStyle name="Normal 82 3 9" xfId="32804"/>
    <cellStyle name="Normal 82 3_Tabla M" xfId="38607"/>
    <cellStyle name="Normal 82 4" xfId="7071"/>
    <cellStyle name="Normal 82 4 10" xfId="31996"/>
    <cellStyle name="Normal 82 4 2" xfId="11671"/>
    <cellStyle name="Normal 82 4 3" xfId="14812"/>
    <cellStyle name="Normal 82 4 4" xfId="17907"/>
    <cellStyle name="Normal 82 4 5" xfId="20945"/>
    <cellStyle name="Normal 82 4 6" xfId="23926"/>
    <cellStyle name="Normal 82 4 7" xfId="26421"/>
    <cellStyle name="Normal 82 4 8" xfId="30066"/>
    <cellStyle name="Normal 82 4 9" xfId="27317"/>
    <cellStyle name="Normal 82 4_Tabla M" xfId="38608"/>
    <cellStyle name="Normal 82 5" xfId="7072"/>
    <cellStyle name="Normal 82 5 10" xfId="31053"/>
    <cellStyle name="Normal 82 5 2" xfId="11672"/>
    <cellStyle name="Normal 82 5 3" xfId="14813"/>
    <cellStyle name="Normal 82 5 4" xfId="17908"/>
    <cellStyle name="Normal 82 5 5" xfId="20946"/>
    <cellStyle name="Normal 82 5 6" xfId="23927"/>
    <cellStyle name="Normal 82 5 7" xfId="26422"/>
    <cellStyle name="Normal 82 5 8" xfId="28901"/>
    <cellStyle name="Normal 82 5 9" xfId="27271"/>
    <cellStyle name="Normal 82 5_Tabla M" xfId="38609"/>
    <cellStyle name="Normal 82 6" xfId="7073"/>
    <cellStyle name="Normal 82 6 10" xfId="32369"/>
    <cellStyle name="Normal 82 6 2" xfId="11673"/>
    <cellStyle name="Normal 82 6 3" xfId="14814"/>
    <cellStyle name="Normal 82 6 4" xfId="17909"/>
    <cellStyle name="Normal 82 6 5" xfId="20947"/>
    <cellStyle name="Normal 82 6 6" xfId="23928"/>
    <cellStyle name="Normal 82 6 7" xfId="26423"/>
    <cellStyle name="Normal 82 6 8" xfId="27771"/>
    <cellStyle name="Normal 82 6 9" xfId="30982"/>
    <cellStyle name="Normal 82 6_Tabla M" xfId="38610"/>
    <cellStyle name="Normal 82 7" xfId="7074"/>
    <cellStyle name="Normal 82 7 10" xfId="35805"/>
    <cellStyle name="Normal 82 7 2" xfId="11674"/>
    <cellStyle name="Normal 82 7 3" xfId="14815"/>
    <cellStyle name="Normal 82 7 4" xfId="17910"/>
    <cellStyle name="Normal 82 7 5" xfId="20948"/>
    <cellStyle name="Normal 82 7 6" xfId="23929"/>
    <cellStyle name="Normal 82 7 7" xfId="26424"/>
    <cellStyle name="Normal 82 7 8" xfId="32127"/>
    <cellStyle name="Normal 82 7 9" xfId="33565"/>
    <cellStyle name="Normal 82 7_Tabla M" xfId="38611"/>
    <cellStyle name="Normal 82 8" xfId="7075"/>
    <cellStyle name="Normal 82 8 10" xfId="35070"/>
    <cellStyle name="Normal 82 8 2" xfId="11675"/>
    <cellStyle name="Normal 82 8 3" xfId="14816"/>
    <cellStyle name="Normal 82 8 4" xfId="17911"/>
    <cellStyle name="Normal 82 8 5" xfId="20949"/>
    <cellStyle name="Normal 82 8 6" xfId="23930"/>
    <cellStyle name="Normal 82 8 7" xfId="26425"/>
    <cellStyle name="Normal 82 8 8" xfId="31172"/>
    <cellStyle name="Normal 82 8 9" xfId="32803"/>
    <cellStyle name="Normal 82 8_Tabla M" xfId="38612"/>
    <cellStyle name="Normal 82 9" xfId="7076"/>
    <cellStyle name="Normal 82 9 10" xfId="34618"/>
    <cellStyle name="Normal 82 9 2" xfId="11676"/>
    <cellStyle name="Normal 82 9 3" xfId="14817"/>
    <cellStyle name="Normal 82 9 4" xfId="17912"/>
    <cellStyle name="Normal 82 9 5" xfId="20950"/>
    <cellStyle name="Normal 82 9 6" xfId="23931"/>
    <cellStyle name="Normal 82 9 7" xfId="26426"/>
    <cellStyle name="Normal 82 9 8" xfId="30065"/>
    <cellStyle name="Normal 82 9 9" xfId="28465"/>
    <cellStyle name="Normal 82 9_Tabla M" xfId="38613"/>
    <cellStyle name="Normal 83" xfId="2368"/>
    <cellStyle name="Normal 83 10" xfId="7077"/>
    <cellStyle name="Normal 83 10 10" xfId="34168"/>
    <cellStyle name="Normal 83 10 2" xfId="11677"/>
    <cellStyle name="Normal 83 10 3" xfId="14818"/>
    <cellStyle name="Normal 83 10 4" xfId="17913"/>
    <cellStyle name="Normal 83 10 5" xfId="20951"/>
    <cellStyle name="Normal 83 10 6" xfId="23932"/>
    <cellStyle name="Normal 83 10 7" xfId="26427"/>
    <cellStyle name="Normal 83 10 8" xfId="28900"/>
    <cellStyle name="Normal 83 10 9" xfId="28428"/>
    <cellStyle name="Normal 83 10_Tabla M" xfId="38614"/>
    <cellStyle name="Normal 83 11" xfId="7078"/>
    <cellStyle name="Normal 83 11 10" xfId="31864"/>
    <cellStyle name="Normal 83 11 2" xfId="11678"/>
    <cellStyle name="Normal 83 11 3" xfId="14819"/>
    <cellStyle name="Normal 83 11 4" xfId="17914"/>
    <cellStyle name="Normal 83 11 5" xfId="20952"/>
    <cellStyle name="Normal 83 11 6" xfId="23933"/>
    <cellStyle name="Normal 83 11 7" xfId="26428"/>
    <cellStyle name="Normal 83 11 8" xfId="27770"/>
    <cellStyle name="Normal 83 11 9" xfId="31969"/>
    <cellStyle name="Normal 83 11_Tabla M" xfId="38615"/>
    <cellStyle name="Normal 83 12" xfId="7079"/>
    <cellStyle name="Normal 83 12 10" xfId="24988"/>
    <cellStyle name="Normal 83 12 2" xfId="11679"/>
    <cellStyle name="Normal 83 12 3" xfId="14820"/>
    <cellStyle name="Normal 83 12 4" xfId="17915"/>
    <cellStyle name="Normal 83 12 5" xfId="20953"/>
    <cellStyle name="Normal 83 12 6" xfId="23934"/>
    <cellStyle name="Normal 83 12 7" xfId="26429"/>
    <cellStyle name="Normal 83 12 8" xfId="32126"/>
    <cellStyle name="Normal 83 12 9" xfId="33564"/>
    <cellStyle name="Normal 83 12_Tabla M" xfId="38616"/>
    <cellStyle name="Normal 83 13" xfId="7080"/>
    <cellStyle name="Normal 83 13 10" xfId="31416"/>
    <cellStyle name="Normal 83 13 2" xfId="11680"/>
    <cellStyle name="Normal 83 13 3" xfId="14821"/>
    <cellStyle name="Normal 83 13 4" xfId="17916"/>
    <cellStyle name="Normal 83 13 5" xfId="20954"/>
    <cellStyle name="Normal 83 13 6" xfId="23935"/>
    <cellStyle name="Normal 83 13 7" xfId="26430"/>
    <cellStyle name="Normal 83 13 8" xfId="31171"/>
    <cellStyle name="Normal 83 13 9" xfId="32802"/>
    <cellStyle name="Normal 83 13_Tabla M" xfId="38617"/>
    <cellStyle name="Normal 83 14" xfId="7081"/>
    <cellStyle name="Normal 83 14 10" xfId="35897"/>
    <cellStyle name="Normal 83 14 2" xfId="11681"/>
    <cellStyle name="Normal 83 14 3" xfId="14822"/>
    <cellStyle name="Normal 83 14 4" xfId="17917"/>
    <cellStyle name="Normal 83 14 5" xfId="20955"/>
    <cellStyle name="Normal 83 14 6" xfId="23936"/>
    <cellStyle name="Normal 83 14 7" xfId="26431"/>
    <cellStyle name="Normal 83 14 8" xfId="30064"/>
    <cellStyle name="Normal 83 14 9" xfId="29604"/>
    <cellStyle name="Normal 83 14_Tabla M" xfId="38618"/>
    <cellStyle name="Normal 83 15" xfId="39063"/>
    <cellStyle name="Normal 83 2" xfId="7082"/>
    <cellStyle name="Normal 83 2 10" xfId="35069"/>
    <cellStyle name="Normal 83 2 2" xfId="11682"/>
    <cellStyle name="Normal 83 2 3" xfId="14823"/>
    <cellStyle name="Normal 83 2 4" xfId="17918"/>
    <cellStyle name="Normal 83 2 5" xfId="20956"/>
    <cellStyle name="Normal 83 2 6" xfId="23937"/>
    <cellStyle name="Normal 83 2 7" xfId="26432"/>
    <cellStyle name="Normal 83 2 8" xfId="28899"/>
    <cellStyle name="Normal 83 2 9" xfId="29566"/>
    <cellStyle name="Normal 83 2_Tabla M" xfId="38619"/>
    <cellStyle name="Normal 83 3" xfId="7083"/>
    <cellStyle name="Normal 83 3 10" xfId="34617"/>
    <cellStyle name="Normal 83 3 2" xfId="11683"/>
    <cellStyle name="Normal 83 3 3" xfId="14824"/>
    <cellStyle name="Normal 83 3 4" xfId="17919"/>
    <cellStyle name="Normal 83 3 5" xfId="20957"/>
    <cellStyle name="Normal 83 3 6" xfId="23938"/>
    <cellStyle name="Normal 83 3 7" xfId="26433"/>
    <cellStyle name="Normal 83 3 8" xfId="27769"/>
    <cellStyle name="Normal 83 3 9" xfId="27578"/>
    <cellStyle name="Normal 83 3_Tabla M" xfId="38620"/>
    <cellStyle name="Normal 83 4" xfId="7084"/>
    <cellStyle name="Normal 83 4 10" xfId="34167"/>
    <cellStyle name="Normal 83 4 2" xfId="11684"/>
    <cellStyle name="Normal 83 4 3" xfId="14825"/>
    <cellStyle name="Normal 83 4 4" xfId="17920"/>
    <cellStyle name="Normal 83 4 5" xfId="20958"/>
    <cellStyle name="Normal 83 4 6" xfId="23939"/>
    <cellStyle name="Normal 83 4 7" xfId="26434"/>
    <cellStyle name="Normal 83 4 8" xfId="32125"/>
    <cellStyle name="Normal 83 4 9" xfId="33563"/>
    <cellStyle name="Normal 83 4_Tabla M" xfId="38621"/>
    <cellStyle name="Normal 83 5" xfId="7085"/>
    <cellStyle name="Normal 83 5 10" xfId="29584"/>
    <cellStyle name="Normal 83 5 2" xfId="11685"/>
    <cellStyle name="Normal 83 5 3" xfId="14826"/>
    <cellStyle name="Normal 83 5 4" xfId="17921"/>
    <cellStyle name="Normal 83 5 5" xfId="20959"/>
    <cellStyle name="Normal 83 5 6" xfId="23940"/>
    <cellStyle name="Normal 83 5 7" xfId="26435"/>
    <cellStyle name="Normal 83 5 8" xfId="31170"/>
    <cellStyle name="Normal 83 5 9" xfId="32801"/>
    <cellStyle name="Normal 83 5_Tabla M" xfId="38622"/>
    <cellStyle name="Normal 83 6" xfId="7086"/>
    <cellStyle name="Normal 83 6 10" xfId="29706"/>
    <cellStyle name="Normal 83 6 2" xfId="11686"/>
    <cellStyle name="Normal 83 6 3" xfId="14827"/>
    <cellStyle name="Normal 83 6 4" xfId="17922"/>
    <cellStyle name="Normal 83 6 5" xfId="20960"/>
    <cellStyle name="Normal 83 6 6" xfId="23941"/>
    <cellStyle name="Normal 83 6 7" xfId="26436"/>
    <cellStyle name="Normal 83 6 8" xfId="30063"/>
    <cellStyle name="Normal 83 6 9" xfId="30755"/>
    <cellStyle name="Normal 83 6_Tabla M" xfId="38623"/>
    <cellStyle name="Normal 83 7" xfId="7087"/>
    <cellStyle name="Normal 83 7 10" xfId="30307"/>
    <cellStyle name="Normal 83 7 2" xfId="11687"/>
    <cellStyle name="Normal 83 7 3" xfId="14828"/>
    <cellStyle name="Normal 83 7 4" xfId="17923"/>
    <cellStyle name="Normal 83 7 5" xfId="20961"/>
    <cellStyle name="Normal 83 7 6" xfId="23942"/>
    <cellStyle name="Normal 83 7 7" xfId="26437"/>
    <cellStyle name="Normal 83 7 8" xfId="28898"/>
    <cellStyle name="Normal 83 7 9" xfId="30723"/>
    <cellStyle name="Normal 83 7_Tabla M" xfId="38624"/>
    <cellStyle name="Normal 83 8" xfId="7088"/>
    <cellStyle name="Normal 83 8 10" xfId="35534"/>
    <cellStyle name="Normal 83 8 2" xfId="11688"/>
    <cellStyle name="Normal 83 8 3" xfId="14829"/>
    <cellStyle name="Normal 83 8 4" xfId="17924"/>
    <cellStyle name="Normal 83 8 5" xfId="20962"/>
    <cellStyle name="Normal 83 8 6" xfId="23943"/>
    <cellStyle name="Normal 83 8 7" xfId="26438"/>
    <cellStyle name="Normal 83 8 8" xfId="27768"/>
    <cellStyle name="Normal 83 8 9" xfId="28710"/>
    <cellStyle name="Normal 83 8_Tabla M" xfId="38625"/>
    <cellStyle name="Normal 83 9" xfId="7089"/>
    <cellStyle name="Normal 83 9 10" xfId="35068"/>
    <cellStyle name="Normal 83 9 2" xfId="11689"/>
    <cellStyle name="Normal 83 9 3" xfId="14830"/>
    <cellStyle name="Normal 83 9 4" xfId="17925"/>
    <cellStyle name="Normal 83 9 5" xfId="20963"/>
    <cellStyle name="Normal 83 9 6" xfId="23944"/>
    <cellStyle name="Normal 83 9 7" xfId="26439"/>
    <cellStyle name="Normal 83 9 8" xfId="32124"/>
    <cellStyle name="Normal 83 9 9" xfId="33562"/>
    <cellStyle name="Normal 83 9_Tabla M" xfId="38626"/>
    <cellStyle name="Normal 84" xfId="2367"/>
    <cellStyle name="Normal 84 10" xfId="7090"/>
    <cellStyle name="Normal 84 10 10" xfId="34616"/>
    <cellStyle name="Normal 84 10 2" xfId="11690"/>
    <cellStyle name="Normal 84 10 3" xfId="14831"/>
    <cellStyle name="Normal 84 10 4" xfId="17926"/>
    <cellStyle name="Normal 84 10 5" xfId="20964"/>
    <cellStyle name="Normal 84 10 6" xfId="23945"/>
    <cellStyle name="Normal 84 10 7" xfId="26440"/>
    <cellStyle name="Normal 84 10 8" xfId="31169"/>
    <cellStyle name="Normal 84 10 9" xfId="32800"/>
    <cellStyle name="Normal 84 10_Tabla M" xfId="38627"/>
    <cellStyle name="Normal 84 11" xfId="7091"/>
    <cellStyle name="Normal 84 11 10" xfId="34166"/>
    <cellStyle name="Normal 84 11 2" xfId="11691"/>
    <cellStyle name="Normal 84 11 3" xfId="14832"/>
    <cellStyle name="Normal 84 11 4" xfId="17927"/>
    <cellStyle name="Normal 84 11 5" xfId="20965"/>
    <cellStyle name="Normal 84 11 6" xfId="23946"/>
    <cellStyle name="Normal 84 11 7" xfId="26441"/>
    <cellStyle name="Normal 84 11 8" xfId="30062"/>
    <cellStyle name="Normal 84 11 9" xfId="27063"/>
    <cellStyle name="Normal 84 11_Tabla M" xfId="38628"/>
    <cellStyle name="Normal 84 12" xfId="7092"/>
    <cellStyle name="Normal 84 12 10" xfId="31001"/>
    <cellStyle name="Normal 84 12 2" xfId="11692"/>
    <cellStyle name="Normal 84 12 3" xfId="14833"/>
    <cellStyle name="Normal 84 12 4" xfId="17928"/>
    <cellStyle name="Normal 84 12 5" xfId="20966"/>
    <cellStyle name="Normal 84 12 6" xfId="23947"/>
    <cellStyle name="Normal 84 12 7" xfId="26442"/>
    <cellStyle name="Normal 84 12 8" xfId="28897"/>
    <cellStyle name="Normal 84 12 9" xfId="31833"/>
    <cellStyle name="Normal 84 12_Tabla M" xfId="38629"/>
    <cellStyle name="Normal 84 13" xfId="7093"/>
    <cellStyle name="Normal 84 13 10" xfId="28660"/>
    <cellStyle name="Normal 84 13 2" xfId="11693"/>
    <cellStyle name="Normal 84 13 3" xfId="14834"/>
    <cellStyle name="Normal 84 13 4" xfId="17929"/>
    <cellStyle name="Normal 84 13 5" xfId="20967"/>
    <cellStyle name="Normal 84 13 6" xfId="23948"/>
    <cellStyle name="Normal 84 13 7" xfId="26443"/>
    <cellStyle name="Normal 84 13 8" xfId="27767"/>
    <cellStyle name="Normal 84 13 9" xfId="29871"/>
    <cellStyle name="Normal 84 13_Tabla M" xfId="38630"/>
    <cellStyle name="Normal 84 14" xfId="7094"/>
    <cellStyle name="Normal 84 14 10" xfId="29140"/>
    <cellStyle name="Normal 84 14 2" xfId="11694"/>
    <cellStyle name="Normal 84 14 3" xfId="14835"/>
    <cellStyle name="Normal 84 14 4" xfId="17930"/>
    <cellStyle name="Normal 84 14 5" xfId="20968"/>
    <cellStyle name="Normal 84 14 6" xfId="23949"/>
    <cellStyle name="Normal 84 14 7" xfId="26444"/>
    <cellStyle name="Normal 84 14 8" xfId="32123"/>
    <cellStyle name="Normal 84 14 9" xfId="33561"/>
    <cellStyle name="Normal 84 14_Tabla M" xfId="38631"/>
    <cellStyle name="Normal 84 15" xfId="39064"/>
    <cellStyle name="Normal 84 2" xfId="7095"/>
    <cellStyle name="Normal 84 2 10" xfId="35620"/>
    <cellStyle name="Normal 84 2 2" xfId="11695"/>
    <cellStyle name="Normal 84 2 3" xfId="14836"/>
    <cellStyle name="Normal 84 2 4" xfId="17931"/>
    <cellStyle name="Normal 84 2 5" xfId="20969"/>
    <cellStyle name="Normal 84 2 6" xfId="23950"/>
    <cellStyle name="Normal 84 2 7" xfId="26445"/>
    <cellStyle name="Normal 84 2 8" xfId="31168"/>
    <cellStyle name="Normal 84 2 9" xfId="32799"/>
    <cellStyle name="Normal 84 2_Tabla M" xfId="38632"/>
    <cellStyle name="Normal 84 3" xfId="7096"/>
    <cellStyle name="Normal 84 3 10" xfId="35067"/>
    <cellStyle name="Normal 84 3 2" xfId="11696"/>
    <cellStyle name="Normal 84 3 3" xfId="14837"/>
    <cellStyle name="Normal 84 3 4" xfId="17932"/>
    <cellStyle name="Normal 84 3 5" xfId="20970"/>
    <cellStyle name="Normal 84 3 6" xfId="23951"/>
    <cellStyle name="Normal 84 3 7" xfId="26446"/>
    <cellStyle name="Normal 84 3 8" xfId="30061"/>
    <cellStyle name="Normal 84 3 9" xfId="27316"/>
    <cellStyle name="Normal 84 3_Tabla M" xfId="38633"/>
    <cellStyle name="Normal 84 4" xfId="7097"/>
    <cellStyle name="Normal 84 4 10" xfId="34615"/>
    <cellStyle name="Normal 84 4 2" xfId="11697"/>
    <cellStyle name="Normal 84 4 3" xfId="14838"/>
    <cellStyle name="Normal 84 4 4" xfId="17933"/>
    <cellStyle name="Normal 84 4 5" xfId="20971"/>
    <cellStyle name="Normal 84 4 6" xfId="23952"/>
    <cellStyle name="Normal 84 4 7" xfId="26447"/>
    <cellStyle name="Normal 84 4 8" xfId="28896"/>
    <cellStyle name="Normal 84 4 9" xfId="27272"/>
    <cellStyle name="Normal 84 4_Tabla M" xfId="38634"/>
    <cellStyle name="Normal 84 5" xfId="7098"/>
    <cellStyle name="Normal 84 5 10" xfId="34165"/>
    <cellStyle name="Normal 84 5 2" xfId="11698"/>
    <cellStyle name="Normal 84 5 3" xfId="14839"/>
    <cellStyle name="Normal 84 5 4" xfId="17934"/>
    <cellStyle name="Normal 84 5 5" xfId="20972"/>
    <cellStyle name="Normal 84 5 6" xfId="23953"/>
    <cellStyle name="Normal 84 5 7" xfId="26448"/>
    <cellStyle name="Normal 84 5 8" xfId="27766"/>
    <cellStyle name="Normal 84 5 9" xfId="30983"/>
    <cellStyle name="Normal 84 5_Tabla M" xfId="38635"/>
    <cellStyle name="Normal 84 6" xfId="7099"/>
    <cellStyle name="Normal 84 6 10" xfId="32605"/>
    <cellStyle name="Normal 84 6 2" xfId="11699"/>
    <cellStyle name="Normal 84 6 3" xfId="14840"/>
    <cellStyle name="Normal 84 6 4" xfId="17935"/>
    <cellStyle name="Normal 84 6 5" xfId="20973"/>
    <cellStyle name="Normal 84 6 6" xfId="23954"/>
    <cellStyle name="Normal 84 6 7" xfId="26449"/>
    <cellStyle name="Normal 84 6 8" xfId="32122"/>
    <cellStyle name="Normal 84 6 9" xfId="33560"/>
    <cellStyle name="Normal 84 6_Tabla M" xfId="38636"/>
    <cellStyle name="Normal 84 7" xfId="7100"/>
    <cellStyle name="Normal 84 7 10" xfId="33386"/>
    <cellStyle name="Normal 84 7 2" xfId="11700"/>
    <cellStyle name="Normal 84 7 3" xfId="14841"/>
    <cellStyle name="Normal 84 7 4" xfId="17936"/>
    <cellStyle name="Normal 84 7 5" xfId="20974"/>
    <cellStyle name="Normal 84 7 6" xfId="23955"/>
    <cellStyle name="Normal 84 7 7" xfId="26450"/>
    <cellStyle name="Normal 84 7 8" xfId="31167"/>
    <cellStyle name="Normal 84 7 9" xfId="32798"/>
    <cellStyle name="Normal 84 7_Tabla M" xfId="38637"/>
    <cellStyle name="Normal 84 8" xfId="7101"/>
    <cellStyle name="Normal 84 8 10" xfId="28012"/>
    <cellStyle name="Normal 84 8 2" xfId="11701"/>
    <cellStyle name="Normal 84 8 3" xfId="14842"/>
    <cellStyle name="Normal 84 8 4" xfId="17937"/>
    <cellStyle name="Normal 84 8 5" xfId="20975"/>
    <cellStyle name="Normal 84 8 6" xfId="23956"/>
    <cellStyle name="Normal 84 8 7" xfId="26451"/>
    <cellStyle name="Normal 84 8 8" xfId="30060"/>
    <cellStyle name="Normal 84 8 9" xfId="28464"/>
    <cellStyle name="Normal 84 8_Tabla M" xfId="38638"/>
    <cellStyle name="Normal 84 9" xfId="7102"/>
    <cellStyle name="Normal 84 9 10" xfId="35711"/>
    <cellStyle name="Normal 84 9 2" xfId="11702"/>
    <cellStyle name="Normal 84 9 3" xfId="14843"/>
    <cellStyle name="Normal 84 9 4" xfId="17938"/>
    <cellStyle name="Normal 84 9 5" xfId="20976"/>
    <cellStyle name="Normal 84 9 6" xfId="23957"/>
    <cellStyle name="Normal 84 9 7" xfId="26452"/>
    <cellStyle name="Normal 84 9 8" xfId="28895"/>
    <cellStyle name="Normal 84 9 9" xfId="28429"/>
    <cellStyle name="Normal 84 9_Tabla M" xfId="38639"/>
    <cellStyle name="Normal 85" xfId="2369"/>
    <cellStyle name="Normal 85 10" xfId="7103"/>
    <cellStyle name="Normal 85 10 10" xfId="35066"/>
    <cellStyle name="Normal 85 10 2" xfId="11703"/>
    <cellStyle name="Normal 85 10 3" xfId="14844"/>
    <cellStyle name="Normal 85 10 4" xfId="17939"/>
    <cellStyle name="Normal 85 10 5" xfId="20977"/>
    <cellStyle name="Normal 85 10 6" xfId="23958"/>
    <cellStyle name="Normal 85 10 7" xfId="26453"/>
    <cellStyle name="Normal 85 10 8" xfId="27765"/>
    <cellStyle name="Normal 85 10 9" xfId="31970"/>
    <cellStyle name="Normal 85 10_Tabla M" xfId="38640"/>
    <cellStyle name="Normal 85 11" xfId="7104"/>
    <cellStyle name="Normal 85 11 10" xfId="34614"/>
    <cellStyle name="Normal 85 11 2" xfId="11704"/>
    <cellStyle name="Normal 85 11 3" xfId="14845"/>
    <cellStyle name="Normal 85 11 4" xfId="17940"/>
    <cellStyle name="Normal 85 11 5" xfId="20978"/>
    <cellStyle name="Normal 85 11 6" xfId="23959"/>
    <cellStyle name="Normal 85 11 7" xfId="26454"/>
    <cellStyle name="Normal 85 11 8" xfId="32121"/>
    <cellStyle name="Normal 85 11 9" xfId="33559"/>
    <cellStyle name="Normal 85 11_Tabla M" xfId="38641"/>
    <cellStyle name="Normal 85 12" xfId="7105"/>
    <cellStyle name="Normal 85 12 10" xfId="34164"/>
    <cellStyle name="Normal 85 12 2" xfId="11705"/>
    <cellStyle name="Normal 85 12 3" xfId="14846"/>
    <cellStyle name="Normal 85 12 4" xfId="17941"/>
    <cellStyle name="Normal 85 12 5" xfId="20979"/>
    <cellStyle name="Normal 85 12 6" xfId="23960"/>
    <cellStyle name="Normal 85 12 7" xfId="26455"/>
    <cellStyle name="Normal 85 12 8" xfId="31166"/>
    <cellStyle name="Normal 85 12 9" xfId="32797"/>
    <cellStyle name="Normal 85 12_Tabla M" xfId="38642"/>
    <cellStyle name="Normal 85 13" xfId="7106"/>
    <cellStyle name="Normal 85 13 10" xfId="31655"/>
    <cellStyle name="Normal 85 13 2" xfId="11706"/>
    <cellStyle name="Normal 85 13 3" xfId="14847"/>
    <cellStyle name="Normal 85 13 4" xfId="17942"/>
    <cellStyle name="Normal 85 13 5" xfId="20980"/>
    <cellStyle name="Normal 85 13 6" xfId="23961"/>
    <cellStyle name="Normal 85 13 7" xfId="26456"/>
    <cellStyle name="Normal 85 13 8" xfId="30059"/>
    <cellStyle name="Normal 85 13 9" xfId="29603"/>
    <cellStyle name="Normal 85 13_Tabla M" xfId="38643"/>
    <cellStyle name="Normal 85 14" xfId="7107"/>
    <cellStyle name="Normal 85 14 10" xfId="29939"/>
    <cellStyle name="Normal 85 14 2" xfId="11707"/>
    <cellStyle name="Normal 85 14 3" xfId="14848"/>
    <cellStyle name="Normal 85 14 4" xfId="17943"/>
    <cellStyle name="Normal 85 14 5" xfId="20981"/>
    <cellStyle name="Normal 85 14 6" xfId="23962"/>
    <cellStyle name="Normal 85 14 7" xfId="26457"/>
    <cellStyle name="Normal 85 14 8" xfId="28894"/>
    <cellStyle name="Normal 85 14 9" xfId="29567"/>
    <cellStyle name="Normal 85 14_Tabla M" xfId="38644"/>
    <cellStyle name="Normal 85 15" xfId="7108"/>
    <cellStyle name="Normal 85 15 10" xfId="32368"/>
    <cellStyle name="Normal 85 15 2" xfId="11708"/>
    <cellStyle name="Normal 85 15 3" xfId="14849"/>
    <cellStyle name="Normal 85 15 4" xfId="17944"/>
    <cellStyle name="Normal 85 15 5" xfId="20982"/>
    <cellStyle name="Normal 85 15 6" xfId="23963"/>
    <cellStyle name="Normal 85 15 7" xfId="26458"/>
    <cellStyle name="Normal 85 15 8" xfId="27764"/>
    <cellStyle name="Normal 85 15 9" xfId="27579"/>
    <cellStyle name="Normal 85 15_Tabla M" xfId="38645"/>
    <cellStyle name="Normal 85 16" xfId="7109"/>
    <cellStyle name="Normal 85 16 10" xfId="35806"/>
    <cellStyle name="Normal 85 16 2" xfId="11709"/>
    <cellStyle name="Normal 85 16 3" xfId="14850"/>
    <cellStyle name="Normal 85 16 4" xfId="17945"/>
    <cellStyle name="Normal 85 16 5" xfId="20983"/>
    <cellStyle name="Normal 85 16 6" xfId="23964"/>
    <cellStyle name="Normal 85 16 7" xfId="26459"/>
    <cellStyle name="Normal 85 16 8" xfId="32120"/>
    <cellStyle name="Normal 85 16 9" xfId="33558"/>
    <cellStyle name="Normal 85 16_Tabla M" xfId="38646"/>
    <cellStyle name="Normal 85 17" xfId="7110"/>
    <cellStyle name="Normal 85 17 10" xfId="35065"/>
    <cellStyle name="Normal 85 17 2" xfId="11710"/>
    <cellStyle name="Normal 85 17 3" xfId="14851"/>
    <cellStyle name="Normal 85 17 4" xfId="17946"/>
    <cellStyle name="Normal 85 17 5" xfId="20984"/>
    <cellStyle name="Normal 85 17 6" xfId="23965"/>
    <cellStyle name="Normal 85 17 7" xfId="26460"/>
    <cellStyle name="Normal 85 17 8" xfId="31165"/>
    <cellStyle name="Normal 85 17 9" xfId="32796"/>
    <cellStyle name="Normal 85 17_Tabla M" xfId="38647"/>
    <cellStyle name="Normal 85 18" xfId="7111"/>
    <cellStyle name="Normal 85 18 10" xfId="34613"/>
    <cellStyle name="Normal 85 18 2" xfId="11711"/>
    <cellStyle name="Normal 85 18 3" xfId="14852"/>
    <cellStyle name="Normal 85 18 4" xfId="17947"/>
    <cellStyle name="Normal 85 18 5" xfId="20985"/>
    <cellStyle name="Normal 85 18 6" xfId="23966"/>
    <cellStyle name="Normal 85 18 7" xfId="26461"/>
    <cellStyle name="Normal 85 18 8" xfId="30058"/>
    <cellStyle name="Normal 85 18 9" xfId="30754"/>
    <cellStyle name="Normal 85 18_Tabla M" xfId="38648"/>
    <cellStyle name="Normal 85 19" xfId="7112"/>
    <cellStyle name="Normal 85 19 10" xfId="34163"/>
    <cellStyle name="Normal 85 19 2" xfId="11712"/>
    <cellStyle name="Normal 85 19 3" xfId="14853"/>
    <cellStyle name="Normal 85 19 4" xfId="17948"/>
    <cellStyle name="Normal 85 19 5" xfId="20986"/>
    <cellStyle name="Normal 85 19 6" xfId="23967"/>
    <cellStyle name="Normal 85 19 7" xfId="26462"/>
    <cellStyle name="Normal 85 19 8" xfId="28893"/>
    <cellStyle name="Normal 85 19 9" xfId="30724"/>
    <cellStyle name="Normal 85 19_Tabla M" xfId="38649"/>
    <cellStyle name="Normal 85 2" xfId="7113"/>
    <cellStyle name="Normal 85 2 10" xfId="30542"/>
    <cellStyle name="Normal 85 2 2" xfId="11713"/>
    <cellStyle name="Normal 85 2 3" xfId="14854"/>
    <cellStyle name="Normal 85 2 4" xfId="17949"/>
    <cellStyle name="Normal 85 2 5" xfId="20987"/>
    <cellStyle name="Normal 85 2 6" xfId="23968"/>
    <cellStyle name="Normal 85 2 7" xfId="26463"/>
    <cellStyle name="Normal 85 2 8" xfId="27763"/>
    <cellStyle name="Normal 85 2 9" xfId="28711"/>
    <cellStyle name="Normal 85 2_Tabla M" xfId="38650"/>
    <cellStyle name="Normal 85 20" xfId="7114"/>
    <cellStyle name="Normal 85 20 10" xfId="24987"/>
    <cellStyle name="Normal 85 20 2" xfId="11714"/>
    <cellStyle name="Normal 85 20 3" xfId="14855"/>
    <cellStyle name="Normal 85 20 4" xfId="17950"/>
    <cellStyle name="Normal 85 20 5" xfId="20988"/>
    <cellStyle name="Normal 85 20 6" xfId="23969"/>
    <cellStyle name="Normal 85 20 7" xfId="26464"/>
    <cellStyle name="Normal 85 20 8" xfId="32119"/>
    <cellStyle name="Normal 85 20 9" xfId="33557"/>
    <cellStyle name="Normal 85 20_Tabla M" xfId="38651"/>
    <cellStyle name="Normal 85 21" xfId="7115"/>
    <cellStyle name="Normal 85 21 10" xfId="31415"/>
    <cellStyle name="Normal 85 21 2" xfId="11715"/>
    <cellStyle name="Normal 85 21 3" xfId="14856"/>
    <cellStyle name="Normal 85 21 4" xfId="17951"/>
    <cellStyle name="Normal 85 21 5" xfId="20989"/>
    <cellStyle name="Normal 85 21 6" xfId="23970"/>
    <cellStyle name="Normal 85 21 7" xfId="26465"/>
    <cellStyle name="Normal 85 21 8" xfId="31164"/>
    <cellStyle name="Normal 85 21 9" xfId="32795"/>
    <cellStyle name="Normal 85 21_Tabla M" xfId="38652"/>
    <cellStyle name="Normal 85 22" xfId="7116"/>
    <cellStyle name="Normal 85 22 10" xfId="35898"/>
    <cellStyle name="Normal 85 22 2" xfId="11716"/>
    <cellStyle name="Normal 85 22 3" xfId="14857"/>
    <cellStyle name="Normal 85 22 4" xfId="17952"/>
    <cellStyle name="Normal 85 22 5" xfId="20990"/>
    <cellStyle name="Normal 85 22 6" xfId="23971"/>
    <cellStyle name="Normal 85 22 7" xfId="26466"/>
    <cellStyle name="Normal 85 22 8" xfId="30057"/>
    <cellStyle name="Normal 85 22 9" xfId="27064"/>
    <cellStyle name="Normal 85 22_Tabla M" xfId="38653"/>
    <cellStyle name="Normal 85 23" xfId="7117"/>
    <cellStyle name="Normal 85 23 10" xfId="35064"/>
    <cellStyle name="Normal 85 23 2" xfId="11717"/>
    <cellStyle name="Normal 85 23 3" xfId="14858"/>
    <cellStyle name="Normal 85 23 4" xfId="17953"/>
    <cellStyle name="Normal 85 23 5" xfId="20991"/>
    <cellStyle name="Normal 85 23 6" xfId="23972"/>
    <cellStyle name="Normal 85 23 7" xfId="26467"/>
    <cellStyle name="Normal 85 23 8" xfId="28892"/>
    <cellStyle name="Normal 85 23 9" xfId="31834"/>
    <cellStyle name="Normal 85 23_Tabla M" xfId="38654"/>
    <cellStyle name="Normal 85 24" xfId="7118"/>
    <cellStyle name="Normal 85 24 10" xfId="34612"/>
    <cellStyle name="Normal 85 24 2" xfId="11718"/>
    <cellStyle name="Normal 85 24 3" xfId="14859"/>
    <cellStyle name="Normal 85 24 4" xfId="17954"/>
    <cellStyle name="Normal 85 24 5" xfId="20992"/>
    <cellStyle name="Normal 85 24 6" xfId="23973"/>
    <cellStyle name="Normal 85 24 7" xfId="26468"/>
    <cellStyle name="Normal 85 24 8" xfId="27762"/>
    <cellStyle name="Normal 85 24 9" xfId="29872"/>
    <cellStyle name="Normal 85 24_Tabla M" xfId="38655"/>
    <cellStyle name="Normal 85 25" xfId="7119"/>
    <cellStyle name="Normal 85 25 10" xfId="34162"/>
    <cellStyle name="Normal 85 25 2" xfId="11719"/>
    <cellStyle name="Normal 85 25 3" xfId="14860"/>
    <cellStyle name="Normal 85 25 4" xfId="17955"/>
    <cellStyle name="Normal 85 25 5" xfId="20993"/>
    <cellStyle name="Normal 85 25 6" xfId="23974"/>
    <cellStyle name="Normal 85 25 7" xfId="26469"/>
    <cellStyle name="Normal 85 25 8" xfId="32118"/>
    <cellStyle name="Normal 85 25 9" xfId="33556"/>
    <cellStyle name="Normal 85 25_Tabla M" xfId="38656"/>
    <cellStyle name="Normal 85 26" xfId="7120"/>
    <cellStyle name="Normal 85 26 10" xfId="29373"/>
    <cellStyle name="Normal 85 26 2" xfId="11720"/>
    <cellStyle name="Normal 85 26 3" xfId="14861"/>
    <cellStyle name="Normal 85 26 4" xfId="17956"/>
    <cellStyle name="Normal 85 26 5" xfId="20994"/>
    <cellStyle name="Normal 85 26 6" xfId="23975"/>
    <cellStyle name="Normal 85 26 7" xfId="26470"/>
    <cellStyle name="Normal 85 26 8" xfId="31163"/>
    <cellStyle name="Normal 85 26 9" xfId="32794"/>
    <cellStyle name="Normal 85 26_Tabla M" xfId="38657"/>
    <cellStyle name="Normal 85 27" xfId="7121"/>
    <cellStyle name="Normal 85 27 10" xfId="28559"/>
    <cellStyle name="Normal 85 27 2" xfId="11721"/>
    <cellStyle name="Normal 85 27 3" xfId="14862"/>
    <cellStyle name="Normal 85 27 4" xfId="17957"/>
    <cellStyle name="Normal 85 27 5" xfId="20995"/>
    <cellStyle name="Normal 85 27 6" xfId="23976"/>
    <cellStyle name="Normal 85 27 7" xfId="26471"/>
    <cellStyle name="Normal 85 27 8" xfId="30056"/>
    <cellStyle name="Normal 85 27 9" xfId="27315"/>
    <cellStyle name="Normal 85 27_Tabla M" xfId="38658"/>
    <cellStyle name="Normal 85 28" xfId="7122"/>
    <cellStyle name="Normal 85 28 10" xfId="30306"/>
    <cellStyle name="Normal 85 28 2" xfId="11722"/>
    <cellStyle name="Normal 85 28 3" xfId="14863"/>
    <cellStyle name="Normal 85 28 4" xfId="17958"/>
    <cellStyle name="Normal 85 28 5" xfId="20996"/>
    <cellStyle name="Normal 85 28 6" xfId="23977"/>
    <cellStyle name="Normal 85 28 7" xfId="26472"/>
    <cellStyle name="Normal 85 28 8" xfId="28891"/>
    <cellStyle name="Normal 85 28 9" xfId="27273"/>
    <cellStyle name="Normal 85 28_Tabla M" xfId="38659"/>
    <cellStyle name="Normal 85 29" xfId="7123"/>
    <cellStyle name="Normal 85 29 10" xfId="35535"/>
    <cellStyle name="Normal 85 29 2" xfId="11723"/>
    <cellStyle name="Normal 85 29 3" xfId="14864"/>
    <cellStyle name="Normal 85 29 4" xfId="17959"/>
    <cellStyle name="Normal 85 29 5" xfId="20997"/>
    <cellStyle name="Normal 85 29 6" xfId="23978"/>
    <cellStyle name="Normal 85 29 7" xfId="26473"/>
    <cellStyle name="Normal 85 29 8" xfId="27761"/>
    <cellStyle name="Normal 85 29 9" xfId="30984"/>
    <cellStyle name="Normal 85 29_Tabla M" xfId="38660"/>
    <cellStyle name="Normal 85 3" xfId="7124"/>
    <cellStyle name="Normal 85 3 10" xfId="35063"/>
    <cellStyle name="Normal 85 3 2" xfId="11724"/>
    <cellStyle name="Normal 85 3 3" xfId="14865"/>
    <cellStyle name="Normal 85 3 4" xfId="17960"/>
    <cellStyle name="Normal 85 3 5" xfId="20998"/>
    <cellStyle name="Normal 85 3 6" xfId="23979"/>
    <cellStyle name="Normal 85 3 7" xfId="26474"/>
    <cellStyle name="Normal 85 3 8" xfId="32117"/>
    <cellStyle name="Normal 85 3 9" xfId="33555"/>
    <cellStyle name="Normal 85 3_Tabla M" xfId="38661"/>
    <cellStyle name="Normal 85 30" xfId="7125"/>
    <cellStyle name="Normal 85 30 10" xfId="34611"/>
    <cellStyle name="Normal 85 30 2" xfId="11725"/>
    <cellStyle name="Normal 85 30 3" xfId="14866"/>
    <cellStyle name="Normal 85 30 4" xfId="17961"/>
    <cellStyle name="Normal 85 30 5" xfId="20999"/>
    <cellStyle name="Normal 85 30 6" xfId="23980"/>
    <cellStyle name="Normal 85 30 7" xfId="26475"/>
    <cellStyle name="Normal 85 30 8" xfId="31162"/>
    <cellStyle name="Normal 85 30 9" xfId="32793"/>
    <cellStyle name="Normal 85 30_Tabla M" xfId="38662"/>
    <cellStyle name="Normal 85 31" xfId="7126"/>
    <cellStyle name="Normal 85 31 10" xfId="34161"/>
    <cellStyle name="Normal 85 31 2" xfId="11726"/>
    <cellStyle name="Normal 85 31 3" xfId="14867"/>
    <cellStyle name="Normal 85 31 4" xfId="17962"/>
    <cellStyle name="Normal 85 31 5" xfId="21000"/>
    <cellStyle name="Normal 85 31 6" xfId="23981"/>
    <cellStyle name="Normal 85 31 7" xfId="26476"/>
    <cellStyle name="Normal 85 31 8" xfId="30055"/>
    <cellStyle name="Normal 85 31 9" xfId="28463"/>
    <cellStyle name="Normal 85 31_Tabla M" xfId="38663"/>
    <cellStyle name="Normal 85 32" xfId="7127"/>
    <cellStyle name="Normal 85 32 10" xfId="28241"/>
    <cellStyle name="Normal 85 32 2" xfId="11727"/>
    <cellStyle name="Normal 85 32 3" xfId="14868"/>
    <cellStyle name="Normal 85 32 4" xfId="17963"/>
    <cellStyle name="Normal 85 32 5" xfId="21001"/>
    <cellStyle name="Normal 85 32 6" xfId="23982"/>
    <cellStyle name="Normal 85 32 7" xfId="26477"/>
    <cellStyle name="Normal 85 32 8" xfId="28890"/>
    <cellStyle name="Normal 85 32 9" xfId="28430"/>
    <cellStyle name="Normal 85 32_Tabla M" xfId="38664"/>
    <cellStyle name="Normal 85 33" xfId="7128"/>
    <cellStyle name="Normal 85 33 10" xfId="27528"/>
    <cellStyle name="Normal 85 33 2" xfId="11728"/>
    <cellStyle name="Normal 85 33 3" xfId="14869"/>
    <cellStyle name="Normal 85 33 4" xfId="17964"/>
    <cellStyle name="Normal 85 33 5" xfId="21002"/>
    <cellStyle name="Normal 85 33 6" xfId="23983"/>
    <cellStyle name="Normal 85 33 7" xfId="26478"/>
    <cellStyle name="Normal 85 33 8" xfId="27760"/>
    <cellStyle name="Normal 85 33 9" xfId="31971"/>
    <cellStyle name="Normal 85 33_Tabla M" xfId="38665"/>
    <cellStyle name="Normal 85 34" xfId="7129"/>
    <cellStyle name="Normal 85 34 10" xfId="29139"/>
    <cellStyle name="Normal 85 34 2" xfId="11729"/>
    <cellStyle name="Normal 85 34 3" xfId="14870"/>
    <cellStyle name="Normal 85 34 4" xfId="17965"/>
    <cellStyle name="Normal 85 34 5" xfId="21003"/>
    <cellStyle name="Normal 85 34 6" xfId="23984"/>
    <cellStyle name="Normal 85 34 7" xfId="26479"/>
    <cellStyle name="Normal 85 34 8" xfId="32116"/>
    <cellStyle name="Normal 85 34 9" xfId="33554"/>
    <cellStyle name="Normal 85 34_Tabla M" xfId="38666"/>
    <cellStyle name="Normal 85 35" xfId="7130"/>
    <cellStyle name="Normal 85 35 10" xfId="35621"/>
    <cellStyle name="Normal 85 35 2" xfId="11730"/>
    <cellStyle name="Normal 85 35 3" xfId="14871"/>
    <cellStyle name="Normal 85 35 4" xfId="17966"/>
    <cellStyle name="Normal 85 35 5" xfId="21004"/>
    <cellStyle name="Normal 85 35 6" xfId="23985"/>
    <cellStyle name="Normal 85 35 7" xfId="26480"/>
    <cellStyle name="Normal 85 35 8" xfId="31161"/>
    <cellStyle name="Normal 85 35 9" xfId="32792"/>
    <cellStyle name="Normal 85 35_Tabla M" xfId="38667"/>
    <cellStyle name="Normal 85 36" xfId="7131"/>
    <cellStyle name="Normal 85 36 10" xfId="35062"/>
    <cellStyle name="Normal 85 36 2" xfId="11731"/>
    <cellStyle name="Normal 85 36 3" xfId="14872"/>
    <cellStyle name="Normal 85 36 4" xfId="17967"/>
    <cellStyle name="Normal 85 36 5" xfId="21005"/>
    <cellStyle name="Normal 85 36 6" xfId="23986"/>
    <cellStyle name="Normal 85 36 7" xfId="26481"/>
    <cellStyle name="Normal 85 36 8" xfId="30054"/>
    <cellStyle name="Normal 85 36 9" xfId="29602"/>
    <cellStyle name="Normal 85 36_Tabla M" xfId="38668"/>
    <cellStyle name="Normal 85 37" xfId="7132"/>
    <cellStyle name="Normal 85 37 10" xfId="34610"/>
    <cellStyle name="Normal 85 37 2" xfId="11732"/>
    <cellStyle name="Normal 85 37 3" xfId="14873"/>
    <cellStyle name="Normal 85 37 4" xfId="17968"/>
    <cellStyle name="Normal 85 37 5" xfId="21006"/>
    <cellStyle name="Normal 85 37 6" xfId="23987"/>
    <cellStyle name="Normal 85 37 7" xfId="26482"/>
    <cellStyle name="Normal 85 37 8" xfId="28889"/>
    <cellStyle name="Normal 85 37 9" xfId="29568"/>
    <cellStyle name="Normal 85 37_Tabla M" xfId="38669"/>
    <cellStyle name="Normal 85 38" xfId="7133"/>
    <cellStyle name="Normal 85 38 10" xfId="34160"/>
    <cellStyle name="Normal 85 38 2" xfId="11733"/>
    <cellStyle name="Normal 85 38 3" xfId="14874"/>
    <cellStyle name="Normal 85 38 4" xfId="17969"/>
    <cellStyle name="Normal 85 38 5" xfId="21007"/>
    <cellStyle name="Normal 85 38 6" xfId="23988"/>
    <cellStyle name="Normal 85 38 7" xfId="26483"/>
    <cellStyle name="Normal 85 38 8" xfId="27759"/>
    <cellStyle name="Normal 85 38 9" xfId="27580"/>
    <cellStyle name="Normal 85 38_Tabla M" xfId="38670"/>
    <cellStyle name="Normal 85 39" xfId="7134"/>
    <cellStyle name="Normal 85 39 10" xfId="32604"/>
    <cellStyle name="Normal 85 39 2" xfId="11734"/>
    <cellStyle name="Normal 85 39 3" xfId="14875"/>
    <cellStyle name="Normal 85 39 4" xfId="17970"/>
    <cellStyle name="Normal 85 39 5" xfId="21008"/>
    <cellStyle name="Normal 85 39 6" xfId="23989"/>
    <cellStyle name="Normal 85 39 7" xfId="26484"/>
    <cellStyle name="Normal 85 39 8" xfId="32115"/>
    <cellStyle name="Normal 85 39 9" xfId="33553"/>
    <cellStyle name="Normal 85 39_Tabla M" xfId="38671"/>
    <cellStyle name="Normal 85 4" xfId="7135"/>
    <cellStyle name="Normal 85 4 10" xfId="33387"/>
    <cellStyle name="Normal 85 4 2" xfId="11735"/>
    <cellStyle name="Normal 85 4 3" xfId="14876"/>
    <cellStyle name="Normal 85 4 4" xfId="17971"/>
    <cellStyle name="Normal 85 4 5" xfId="21009"/>
    <cellStyle name="Normal 85 4 6" xfId="23990"/>
    <cellStyle name="Normal 85 4 7" xfId="26485"/>
    <cellStyle name="Normal 85 4 8" xfId="31160"/>
    <cellStyle name="Normal 85 4 9" xfId="32791"/>
    <cellStyle name="Normal 85 4_Tabla M" xfId="38672"/>
    <cellStyle name="Normal 85 40" xfId="7136"/>
    <cellStyle name="Normal 85 40 10" xfId="28011"/>
    <cellStyle name="Normal 85 40 2" xfId="11736"/>
    <cellStyle name="Normal 85 40 3" xfId="14877"/>
    <cellStyle name="Normal 85 40 4" xfId="17972"/>
    <cellStyle name="Normal 85 40 5" xfId="21010"/>
    <cellStyle name="Normal 85 40 6" xfId="23991"/>
    <cellStyle name="Normal 85 40 7" xfId="26486"/>
    <cellStyle name="Normal 85 40 8" xfId="30053"/>
    <cellStyle name="Normal 85 40 9" xfId="30753"/>
    <cellStyle name="Normal 85 40_Tabla M" xfId="38673"/>
    <cellStyle name="Normal 85 41" xfId="39065"/>
    <cellStyle name="Normal 85 5" xfId="7137"/>
    <cellStyle name="Normal 85 5 10" xfId="35712"/>
    <cellStyle name="Normal 85 5 2" xfId="11737"/>
    <cellStyle name="Normal 85 5 3" xfId="14878"/>
    <cellStyle name="Normal 85 5 4" xfId="17973"/>
    <cellStyle name="Normal 85 5 5" xfId="21011"/>
    <cellStyle name="Normal 85 5 6" xfId="23992"/>
    <cellStyle name="Normal 85 5 7" xfId="26487"/>
    <cellStyle name="Normal 85 5 8" xfId="28888"/>
    <cellStyle name="Normal 85 5 9" xfId="30725"/>
    <cellStyle name="Normal 85 5_Tabla M" xfId="38674"/>
    <cellStyle name="Normal 85 6" xfId="7138"/>
    <cellStyle name="Normal 85 6 10" xfId="35061"/>
    <cellStyle name="Normal 85 6 2" xfId="11738"/>
    <cellStyle name="Normal 85 6 3" xfId="14879"/>
    <cellStyle name="Normal 85 6 4" xfId="17974"/>
    <cellStyle name="Normal 85 6 5" xfId="21012"/>
    <cellStyle name="Normal 85 6 6" xfId="23993"/>
    <cellStyle name="Normal 85 6 7" xfId="26488"/>
    <cellStyle name="Normal 85 6 8" xfId="27758"/>
    <cellStyle name="Normal 85 6 9" xfId="28712"/>
    <cellStyle name="Normal 85 6_Tabla M" xfId="38675"/>
    <cellStyle name="Normal 85 7" xfId="7139"/>
    <cellStyle name="Normal 85 7 10" xfId="34609"/>
    <cellStyle name="Normal 85 7 2" xfId="11739"/>
    <cellStyle name="Normal 85 7 3" xfId="14880"/>
    <cellStyle name="Normal 85 7 4" xfId="17975"/>
    <cellStyle name="Normal 85 7 5" xfId="21013"/>
    <cellStyle name="Normal 85 7 6" xfId="23994"/>
    <cellStyle name="Normal 85 7 7" xfId="26489"/>
    <cellStyle name="Normal 85 7 8" xfId="32114"/>
    <cellStyle name="Normal 85 7 9" xfId="33552"/>
    <cellStyle name="Normal 85 7_Tabla M" xfId="38676"/>
    <cellStyle name="Normal 85 8" xfId="7140"/>
    <cellStyle name="Normal 85 8 10" xfId="34159"/>
    <cellStyle name="Normal 85 8 2" xfId="11740"/>
    <cellStyle name="Normal 85 8 3" xfId="14881"/>
    <cellStyle name="Normal 85 8 4" xfId="17976"/>
    <cellStyle name="Normal 85 8 5" xfId="21014"/>
    <cellStyle name="Normal 85 8 6" xfId="23995"/>
    <cellStyle name="Normal 85 8 7" xfId="26490"/>
    <cellStyle name="Normal 85 8 8" xfId="31159"/>
    <cellStyle name="Normal 85 8 9" xfId="32790"/>
    <cellStyle name="Normal 85 8_Tabla M" xfId="38677"/>
    <cellStyle name="Normal 85 9" xfId="7141"/>
    <cellStyle name="Normal 85 9 10" xfId="31654"/>
    <cellStyle name="Normal 85 9 2" xfId="11741"/>
    <cellStyle name="Normal 85 9 3" xfId="14882"/>
    <cellStyle name="Normal 85 9 4" xfId="17977"/>
    <cellStyle name="Normal 85 9 5" xfId="21015"/>
    <cellStyle name="Normal 85 9 6" xfId="23996"/>
    <cellStyle name="Normal 85 9 7" xfId="26491"/>
    <cellStyle name="Normal 85 9 8" xfId="30052"/>
    <cellStyle name="Normal 85 9 9" xfId="27065"/>
    <cellStyle name="Normal 85 9_Tabla M" xfId="38678"/>
    <cellStyle name="Normal 86" xfId="2372"/>
    <cellStyle name="Normal 86 10" xfId="7142"/>
    <cellStyle name="Normal 86 10 10" xfId="28782"/>
    <cellStyle name="Normal 86 10 2" xfId="11742"/>
    <cellStyle name="Normal 86 10 3" xfId="14883"/>
    <cellStyle name="Normal 86 10 4" xfId="17978"/>
    <cellStyle name="Normal 86 10 5" xfId="21016"/>
    <cellStyle name="Normal 86 10 6" xfId="23997"/>
    <cellStyle name="Normal 86 10 7" xfId="26492"/>
    <cellStyle name="Normal 86 10 8" xfId="28887"/>
    <cellStyle name="Normal 86 10 9" xfId="31835"/>
    <cellStyle name="Normal 86 10_Tabla M" xfId="38679"/>
    <cellStyle name="Normal 86 11" xfId="7143"/>
    <cellStyle name="Normal 86 11 10" xfId="32367"/>
    <cellStyle name="Normal 86 11 2" xfId="11743"/>
    <cellStyle name="Normal 86 11 3" xfId="14884"/>
    <cellStyle name="Normal 86 11 4" xfId="17979"/>
    <cellStyle name="Normal 86 11 5" xfId="21017"/>
    <cellStyle name="Normal 86 11 6" xfId="23998"/>
    <cellStyle name="Normal 86 11 7" xfId="26493"/>
    <cellStyle name="Normal 86 11 8" xfId="27757"/>
    <cellStyle name="Normal 86 11 9" xfId="29873"/>
    <cellStyle name="Normal 86 11_Tabla M" xfId="38680"/>
    <cellStyle name="Normal 86 12" xfId="7144"/>
    <cellStyle name="Normal 86 12 10" xfId="35807"/>
    <cellStyle name="Normal 86 12 2" xfId="11744"/>
    <cellStyle name="Normal 86 12 3" xfId="14885"/>
    <cellStyle name="Normal 86 12 4" xfId="17980"/>
    <cellStyle name="Normal 86 12 5" xfId="21018"/>
    <cellStyle name="Normal 86 12 6" xfId="23999"/>
    <cellStyle name="Normal 86 12 7" xfId="26494"/>
    <cellStyle name="Normal 86 12 8" xfId="32113"/>
    <cellStyle name="Normal 86 12 9" xfId="33551"/>
    <cellStyle name="Normal 86 12_Tabla M" xfId="38681"/>
    <cellStyle name="Normal 86 13" xfId="7145"/>
    <cellStyle name="Normal 86 13 10" xfId="35060"/>
    <cellStyle name="Normal 86 13 2" xfId="11745"/>
    <cellStyle name="Normal 86 13 3" xfId="14886"/>
    <cellStyle name="Normal 86 13 4" xfId="17981"/>
    <cellStyle name="Normal 86 13 5" xfId="21019"/>
    <cellStyle name="Normal 86 13 6" xfId="24000"/>
    <cellStyle name="Normal 86 13 7" xfId="26495"/>
    <cellStyle name="Normal 86 13 8" xfId="31158"/>
    <cellStyle name="Normal 86 13 9" xfId="32789"/>
    <cellStyle name="Normal 86 13_Tabla M" xfId="38682"/>
    <cellStyle name="Normal 86 14" xfId="7146"/>
    <cellStyle name="Normal 86 14 10" xfId="34608"/>
    <cellStyle name="Normal 86 14 2" xfId="11746"/>
    <cellStyle name="Normal 86 14 3" xfId="14887"/>
    <cellStyle name="Normal 86 14 4" xfId="17982"/>
    <cellStyle name="Normal 86 14 5" xfId="21020"/>
    <cellStyle name="Normal 86 14 6" xfId="24001"/>
    <cellStyle name="Normal 86 14 7" xfId="26496"/>
    <cellStyle name="Normal 86 14 8" xfId="30051"/>
    <cellStyle name="Normal 86 14 9" xfId="27314"/>
    <cellStyle name="Normal 86 14_Tabla M" xfId="38683"/>
    <cellStyle name="Normal 86 15" xfId="7147"/>
    <cellStyle name="Normal 86 15 10" xfId="34158"/>
    <cellStyle name="Normal 86 15 2" xfId="11747"/>
    <cellStyle name="Normal 86 15 3" xfId="14888"/>
    <cellStyle name="Normal 86 15 4" xfId="17983"/>
    <cellStyle name="Normal 86 15 5" xfId="21021"/>
    <cellStyle name="Normal 86 15 6" xfId="24002"/>
    <cellStyle name="Normal 86 15 7" xfId="26497"/>
    <cellStyle name="Normal 86 15 8" xfId="28886"/>
    <cellStyle name="Normal 86 15 9" xfId="27274"/>
    <cellStyle name="Normal 86 15_Tabla M" xfId="38684"/>
    <cellStyle name="Normal 86 16" xfId="7148"/>
    <cellStyle name="Normal 86 16 10" xfId="30541"/>
    <cellStyle name="Normal 86 16 2" xfId="11748"/>
    <cellStyle name="Normal 86 16 3" xfId="14889"/>
    <cellStyle name="Normal 86 16 4" xfId="17984"/>
    <cellStyle name="Normal 86 16 5" xfId="21022"/>
    <cellStyle name="Normal 86 16 6" xfId="24003"/>
    <cellStyle name="Normal 86 16 7" xfId="26498"/>
    <cellStyle name="Normal 86 16 8" xfId="27756"/>
    <cellStyle name="Normal 86 16 9" xfId="30985"/>
    <cellStyle name="Normal 86 16_Tabla M" xfId="38685"/>
    <cellStyle name="Normal 86 17" xfId="7149"/>
    <cellStyle name="Normal 86 17 10" xfId="24986"/>
    <cellStyle name="Normal 86 17 2" xfId="11749"/>
    <cellStyle name="Normal 86 17 3" xfId="14890"/>
    <cellStyle name="Normal 86 17 4" xfId="17985"/>
    <cellStyle name="Normal 86 17 5" xfId="21023"/>
    <cellStyle name="Normal 86 17 6" xfId="24004"/>
    <cellStyle name="Normal 86 17 7" xfId="26499"/>
    <cellStyle name="Normal 86 17 8" xfId="32112"/>
    <cellStyle name="Normal 86 17 9" xfId="33550"/>
    <cellStyle name="Normal 86 17_Tabla M" xfId="38686"/>
    <cellStyle name="Normal 86 18" xfId="7150"/>
    <cellStyle name="Normal 86 18 10" xfId="31414"/>
    <cellStyle name="Normal 86 18 2" xfId="11750"/>
    <cellStyle name="Normal 86 18 3" xfId="14891"/>
    <cellStyle name="Normal 86 18 4" xfId="17986"/>
    <cellStyle name="Normal 86 18 5" xfId="21024"/>
    <cellStyle name="Normal 86 18 6" xfId="24005"/>
    <cellStyle name="Normal 86 18 7" xfId="26500"/>
    <cellStyle name="Normal 86 18 8" xfId="31157"/>
    <cellStyle name="Normal 86 18 9" xfId="32788"/>
    <cellStyle name="Normal 86 18_Tabla M" xfId="38687"/>
    <cellStyle name="Normal 86 19" xfId="7151"/>
    <cellStyle name="Normal 86 19 10" xfId="35899"/>
    <cellStyle name="Normal 86 19 2" xfId="11751"/>
    <cellStyle name="Normal 86 19 3" xfId="14892"/>
    <cellStyle name="Normal 86 19 4" xfId="17987"/>
    <cellStyle name="Normal 86 19 5" xfId="21025"/>
    <cellStyle name="Normal 86 19 6" xfId="24006"/>
    <cellStyle name="Normal 86 19 7" xfId="26501"/>
    <cellStyle name="Normal 86 19 8" xfId="30050"/>
    <cellStyle name="Normal 86 19 9" xfId="28462"/>
    <cellStyle name="Normal 86 19_Tabla M" xfId="38688"/>
    <cellStyle name="Normal 86 2" xfId="7152"/>
    <cellStyle name="Normal 86 2 10" xfId="35059"/>
    <cellStyle name="Normal 86 2 2" xfId="11752"/>
    <cellStyle name="Normal 86 2 3" xfId="14893"/>
    <cellStyle name="Normal 86 2 4" xfId="17988"/>
    <cellStyle name="Normal 86 2 5" xfId="21026"/>
    <cellStyle name="Normal 86 2 6" xfId="24007"/>
    <cellStyle name="Normal 86 2 7" xfId="26502"/>
    <cellStyle name="Normal 86 2 8" xfId="28885"/>
    <cellStyle name="Normal 86 2 9" xfId="28431"/>
    <cellStyle name="Normal 86 2_Tabla M" xfId="38689"/>
    <cellStyle name="Normal 86 20" xfId="7153"/>
    <cellStyle name="Normal 86 20 10" xfId="34607"/>
    <cellStyle name="Normal 86 20 2" xfId="11753"/>
    <cellStyle name="Normal 86 20 3" xfId="14894"/>
    <cellStyle name="Normal 86 20 4" xfId="17989"/>
    <cellStyle name="Normal 86 20 5" xfId="21027"/>
    <cellStyle name="Normal 86 20 6" xfId="24008"/>
    <cellStyle name="Normal 86 20 7" xfId="26503"/>
    <cellStyle name="Normal 86 20 8" xfId="27755"/>
    <cellStyle name="Normal 86 20 9" xfId="31972"/>
    <cellStyle name="Normal 86 20_Tabla M" xfId="38690"/>
    <cellStyle name="Normal 86 21" xfId="7154"/>
    <cellStyle name="Normal 86 21 10" xfId="34157"/>
    <cellStyle name="Normal 86 21 2" xfId="11754"/>
    <cellStyle name="Normal 86 21 3" xfId="14895"/>
    <cellStyle name="Normal 86 21 4" xfId="17990"/>
    <cellStyle name="Normal 86 21 5" xfId="21028"/>
    <cellStyle name="Normal 86 21 6" xfId="24009"/>
    <cellStyle name="Normal 86 21 7" xfId="26504"/>
    <cellStyle name="Normal 86 21 8" xfId="32111"/>
    <cellStyle name="Normal 86 21 9" xfId="33549"/>
    <cellStyle name="Normal 86 21_Tabla M" xfId="38691"/>
    <cellStyle name="Normal 86 22" xfId="7155"/>
    <cellStyle name="Normal 86 22 10" xfId="29372"/>
    <cellStyle name="Normal 86 22 2" xfId="11755"/>
    <cellStyle name="Normal 86 22 3" xfId="14896"/>
    <cellStyle name="Normal 86 22 4" xfId="17991"/>
    <cellStyle name="Normal 86 22 5" xfId="21029"/>
    <cellStyle name="Normal 86 22 6" xfId="24010"/>
    <cellStyle name="Normal 86 22 7" xfId="26505"/>
    <cellStyle name="Normal 86 22 8" xfId="31156"/>
    <cellStyle name="Normal 86 22 9" xfId="32787"/>
    <cellStyle name="Normal 86 22_Tabla M" xfId="38692"/>
    <cellStyle name="Normal 86 23" xfId="7156"/>
    <cellStyle name="Normal 86 23 10" xfId="27417"/>
    <cellStyle name="Normal 86 23 2" xfId="11756"/>
    <cellStyle name="Normal 86 23 3" xfId="14897"/>
    <cellStyle name="Normal 86 23 4" xfId="17992"/>
    <cellStyle name="Normal 86 23 5" xfId="21030"/>
    <cellStyle name="Normal 86 23 6" xfId="24011"/>
    <cellStyle name="Normal 86 23 7" xfId="26506"/>
    <cellStyle name="Normal 86 23 8" xfId="30049"/>
    <cellStyle name="Normal 86 23 9" xfId="29601"/>
    <cellStyle name="Normal 86 23_Tabla M" xfId="38693"/>
    <cellStyle name="Normal 86 24" xfId="7157"/>
    <cellStyle name="Normal 86 24 10" xfId="30305"/>
    <cellStyle name="Normal 86 24 2" xfId="11757"/>
    <cellStyle name="Normal 86 24 3" xfId="14898"/>
    <cellStyle name="Normal 86 24 4" xfId="17993"/>
    <cellStyle name="Normal 86 24 5" xfId="21031"/>
    <cellStyle name="Normal 86 24 6" xfId="24012"/>
    <cellStyle name="Normal 86 24 7" xfId="26507"/>
    <cellStyle name="Normal 86 24 8" xfId="28884"/>
    <cellStyle name="Normal 86 24 9" xfId="29569"/>
    <cellStyle name="Normal 86 24_Tabla M" xfId="38694"/>
    <cellStyle name="Normal 86 25" xfId="7158"/>
    <cellStyle name="Normal 86 25 10" xfId="35536"/>
    <cellStyle name="Normal 86 25 2" xfId="11758"/>
    <cellStyle name="Normal 86 25 3" xfId="14899"/>
    <cellStyle name="Normal 86 25 4" xfId="17994"/>
    <cellStyle name="Normal 86 25 5" xfId="21032"/>
    <cellStyle name="Normal 86 25 6" xfId="24013"/>
    <cellStyle name="Normal 86 25 7" xfId="26508"/>
    <cellStyle name="Normal 86 25 8" xfId="27754"/>
    <cellStyle name="Normal 86 25 9" xfId="27581"/>
    <cellStyle name="Normal 86 25_Tabla M" xfId="38695"/>
    <cellStyle name="Normal 86 26" xfId="7159"/>
    <cellStyle name="Normal 86 26 10" xfId="35058"/>
    <cellStyle name="Normal 86 26 2" xfId="11759"/>
    <cellStyle name="Normal 86 26 3" xfId="14900"/>
    <cellStyle name="Normal 86 26 4" xfId="17995"/>
    <cellStyle name="Normal 86 26 5" xfId="21033"/>
    <cellStyle name="Normal 86 26 6" xfId="24014"/>
    <cellStyle name="Normal 86 26 7" xfId="26509"/>
    <cellStyle name="Normal 86 26 8" xfId="32110"/>
    <cellStyle name="Normal 86 26 9" xfId="33548"/>
    <cellStyle name="Normal 86 26_Tabla M" xfId="38696"/>
    <cellStyle name="Normal 86 27" xfId="7160"/>
    <cellStyle name="Normal 86 27 10" xfId="34606"/>
    <cellStyle name="Normal 86 27 2" xfId="11760"/>
    <cellStyle name="Normal 86 27 3" xfId="14901"/>
    <cellStyle name="Normal 86 27 4" xfId="17996"/>
    <cellStyle name="Normal 86 27 5" xfId="21034"/>
    <cellStyle name="Normal 86 27 6" xfId="24015"/>
    <cellStyle name="Normal 86 27 7" xfId="26510"/>
    <cellStyle name="Normal 86 27 8" xfId="31155"/>
    <cellStyle name="Normal 86 27 9" xfId="32786"/>
    <cellStyle name="Normal 86 27_Tabla M" xfId="38697"/>
    <cellStyle name="Normal 86 28" xfId="7161"/>
    <cellStyle name="Normal 86 28 10" xfId="34156"/>
    <cellStyle name="Normal 86 28 2" xfId="11761"/>
    <cellStyle name="Normal 86 28 3" xfId="14902"/>
    <cellStyle name="Normal 86 28 4" xfId="17997"/>
    <cellStyle name="Normal 86 28 5" xfId="21035"/>
    <cellStyle name="Normal 86 28 6" xfId="24016"/>
    <cellStyle name="Normal 86 28 7" xfId="26511"/>
    <cellStyle name="Normal 86 28 8" xfId="30048"/>
    <cellStyle name="Normal 86 28 9" xfId="30752"/>
    <cellStyle name="Normal 86 28_Tabla M" xfId="38698"/>
    <cellStyle name="Normal 86 29" xfId="7162"/>
    <cellStyle name="Normal 86 29 10" xfId="28240"/>
    <cellStyle name="Normal 86 29 2" xfId="11762"/>
    <cellStyle name="Normal 86 29 3" xfId="14903"/>
    <cellStyle name="Normal 86 29 4" xfId="17998"/>
    <cellStyle name="Normal 86 29 5" xfId="21036"/>
    <cellStyle name="Normal 86 29 6" xfId="24017"/>
    <cellStyle name="Normal 86 29 7" xfId="26512"/>
    <cellStyle name="Normal 86 29 8" xfId="28883"/>
    <cellStyle name="Normal 86 29 9" xfId="30726"/>
    <cellStyle name="Normal 86 29_Tabla M" xfId="38699"/>
    <cellStyle name="Normal 86 3" xfId="7163"/>
    <cellStyle name="Normal 86 3 10" xfId="26929"/>
    <cellStyle name="Normal 86 3 2" xfId="11763"/>
    <cellStyle name="Normal 86 3 3" xfId="14904"/>
    <cellStyle name="Normal 86 3 4" xfId="17999"/>
    <cellStyle name="Normal 86 3 5" xfId="21037"/>
    <cellStyle name="Normal 86 3 6" xfId="24018"/>
    <cellStyle name="Normal 86 3 7" xfId="26513"/>
    <cellStyle name="Normal 86 3 8" xfId="27753"/>
    <cellStyle name="Normal 86 3 9" xfId="28713"/>
    <cellStyle name="Normal 86 3_Tabla M" xfId="38700"/>
    <cellStyle name="Normal 86 30" xfId="7164"/>
    <cellStyle name="Normal 86 30 10" xfId="29138"/>
    <cellStyle name="Normal 86 30 2" xfId="11764"/>
    <cellStyle name="Normal 86 30 3" xfId="14905"/>
    <cellStyle name="Normal 86 30 4" xfId="18000"/>
    <cellStyle name="Normal 86 30 5" xfId="21038"/>
    <cellStyle name="Normal 86 30 6" xfId="24019"/>
    <cellStyle name="Normal 86 30 7" xfId="26514"/>
    <cellStyle name="Normal 86 30 8" xfId="32109"/>
    <cellStyle name="Normal 86 30 9" xfId="33547"/>
    <cellStyle name="Normal 86 30_Tabla M" xfId="38701"/>
    <cellStyle name="Normal 86 31" xfId="7165"/>
    <cellStyle name="Normal 86 31 10" xfId="35622"/>
    <cellStyle name="Normal 86 31 2" xfId="11765"/>
    <cellStyle name="Normal 86 31 3" xfId="14906"/>
    <cellStyle name="Normal 86 31 4" xfId="18001"/>
    <cellStyle name="Normal 86 31 5" xfId="21039"/>
    <cellStyle name="Normal 86 31 6" xfId="24020"/>
    <cellStyle name="Normal 86 31 7" xfId="26515"/>
    <cellStyle name="Normal 86 31 8" xfId="31154"/>
    <cellStyle name="Normal 86 31 9" xfId="32785"/>
    <cellStyle name="Normal 86 31_Tabla M" xfId="38702"/>
    <cellStyle name="Normal 86 32" xfId="7166"/>
    <cellStyle name="Normal 86 32 10" xfId="35057"/>
    <cellStyle name="Normal 86 32 2" xfId="11766"/>
    <cellStyle name="Normal 86 32 3" xfId="14907"/>
    <cellStyle name="Normal 86 32 4" xfId="18002"/>
    <cellStyle name="Normal 86 32 5" xfId="21040"/>
    <cellStyle name="Normal 86 32 6" xfId="24021"/>
    <cellStyle name="Normal 86 32 7" xfId="26516"/>
    <cellStyle name="Normal 86 32 8" xfId="30047"/>
    <cellStyle name="Normal 86 32 9" xfId="27066"/>
    <cellStyle name="Normal 86 32_Tabla M" xfId="38703"/>
    <cellStyle name="Normal 86 33" xfId="7167"/>
    <cellStyle name="Normal 86 33 10" xfId="34605"/>
    <cellStyle name="Normal 86 33 2" xfId="11767"/>
    <cellStyle name="Normal 86 33 3" xfId="14908"/>
    <cellStyle name="Normal 86 33 4" xfId="18003"/>
    <cellStyle name="Normal 86 33 5" xfId="21041"/>
    <cellStyle name="Normal 86 33 6" xfId="24022"/>
    <cellStyle name="Normal 86 33 7" xfId="26517"/>
    <cellStyle name="Normal 86 33 8" xfId="28882"/>
    <cellStyle name="Normal 86 33 9" xfId="31836"/>
    <cellStyle name="Normal 86 33_Tabla M" xfId="38704"/>
    <cellStyle name="Normal 86 34" xfId="7168"/>
    <cellStyle name="Normal 86 34 10" xfId="34155"/>
    <cellStyle name="Normal 86 34 2" xfId="11768"/>
    <cellStyle name="Normal 86 34 3" xfId="14909"/>
    <cellStyle name="Normal 86 34 4" xfId="18004"/>
    <cellStyle name="Normal 86 34 5" xfId="21042"/>
    <cellStyle name="Normal 86 34 6" xfId="24023"/>
    <cellStyle name="Normal 86 34 7" xfId="26518"/>
    <cellStyle name="Normal 86 34 8" xfId="27752"/>
    <cellStyle name="Normal 86 34 9" xfId="29874"/>
    <cellStyle name="Normal 86 34_Tabla M" xfId="38705"/>
    <cellStyle name="Normal 86 35" xfId="7169"/>
    <cellStyle name="Normal 86 35 10" xfId="29955"/>
    <cellStyle name="Normal 86 35 2" xfId="11769"/>
    <cellStyle name="Normal 86 35 3" xfId="14910"/>
    <cellStyle name="Normal 86 35 4" xfId="18005"/>
    <cellStyle name="Normal 86 35 5" xfId="21043"/>
    <cellStyle name="Normal 86 35 6" xfId="24024"/>
    <cellStyle name="Normal 86 35 7" xfId="26519"/>
    <cellStyle name="Normal 86 35 8" xfId="32108"/>
    <cellStyle name="Normal 86 35 9" xfId="33546"/>
    <cellStyle name="Normal 86 35_Tabla M" xfId="38706"/>
    <cellStyle name="Normal 86 36" xfId="7170"/>
    <cellStyle name="Normal 86 36 10" xfId="33388"/>
    <cellStyle name="Normal 86 36 2" xfId="11770"/>
    <cellStyle name="Normal 86 36 3" xfId="14911"/>
    <cellStyle name="Normal 86 36 4" xfId="18006"/>
    <cellStyle name="Normal 86 36 5" xfId="21044"/>
    <cellStyle name="Normal 86 36 6" xfId="24025"/>
    <cellStyle name="Normal 86 36 7" xfId="26520"/>
    <cellStyle name="Normal 86 36 8" xfId="31153"/>
    <cellStyle name="Normal 86 36 9" xfId="32784"/>
    <cellStyle name="Normal 86 36_Tabla M" xfId="38707"/>
    <cellStyle name="Normal 86 37" xfId="7171"/>
    <cellStyle name="Normal 86 37 10" xfId="28010"/>
    <cellStyle name="Normal 86 37 2" xfId="11771"/>
    <cellStyle name="Normal 86 37 3" xfId="14912"/>
    <cellStyle name="Normal 86 37 4" xfId="18007"/>
    <cellStyle name="Normal 86 37 5" xfId="21045"/>
    <cellStyle name="Normal 86 37 6" xfId="24026"/>
    <cellStyle name="Normal 86 37 7" xfId="26521"/>
    <cellStyle name="Normal 86 37 8" xfId="30046"/>
    <cellStyle name="Normal 86 37 9" xfId="27313"/>
    <cellStyle name="Normal 86 37_Tabla M" xfId="38708"/>
    <cellStyle name="Normal 86 38" xfId="7172"/>
    <cellStyle name="Normal 86 38 10" xfId="35713"/>
    <cellStyle name="Normal 86 38 2" xfId="11772"/>
    <cellStyle name="Normal 86 38 3" xfId="14913"/>
    <cellStyle name="Normal 86 38 4" xfId="18008"/>
    <cellStyle name="Normal 86 38 5" xfId="21046"/>
    <cellStyle name="Normal 86 38 6" xfId="24027"/>
    <cellStyle name="Normal 86 38 7" xfId="26522"/>
    <cellStyle name="Normal 86 38 8" xfId="28881"/>
    <cellStyle name="Normal 86 38 9" xfId="27275"/>
    <cellStyle name="Normal 86 38_Tabla M" xfId="38709"/>
    <cellStyle name="Normal 86 39" xfId="7173"/>
    <cellStyle name="Normal 86 39 10" xfId="35056"/>
    <cellStyle name="Normal 86 39 2" xfId="11773"/>
    <cellStyle name="Normal 86 39 3" xfId="14914"/>
    <cellStyle name="Normal 86 39 4" xfId="18009"/>
    <cellStyle name="Normal 86 39 5" xfId="21047"/>
    <cellStyle name="Normal 86 39 6" xfId="24028"/>
    <cellStyle name="Normal 86 39 7" xfId="26523"/>
    <cellStyle name="Normal 86 39 8" xfId="27751"/>
    <cellStyle name="Normal 86 39 9" xfId="30986"/>
    <cellStyle name="Normal 86 39_Tabla M" xfId="38710"/>
    <cellStyle name="Normal 86 4" xfId="7174"/>
    <cellStyle name="Normal 86 4 10" xfId="34604"/>
    <cellStyle name="Normal 86 4 2" xfId="11774"/>
    <cellStyle name="Normal 86 4 3" xfId="14915"/>
    <cellStyle name="Normal 86 4 4" xfId="18010"/>
    <cellStyle name="Normal 86 4 5" xfId="21048"/>
    <cellStyle name="Normal 86 4 6" xfId="24029"/>
    <cellStyle name="Normal 86 4 7" xfId="26524"/>
    <cellStyle name="Normal 86 4 8" xfId="32107"/>
    <cellStyle name="Normal 86 4 9" xfId="33545"/>
    <cellStyle name="Normal 86 4_Tabla M" xfId="38711"/>
    <cellStyle name="Normal 86 40" xfId="7175"/>
    <cellStyle name="Normal 86 40 10" xfId="34154"/>
    <cellStyle name="Normal 86 40 2" xfId="11775"/>
    <cellStyle name="Normal 86 40 3" xfId="14916"/>
    <cellStyle name="Normal 86 40 4" xfId="18011"/>
    <cellStyle name="Normal 86 40 5" xfId="21049"/>
    <cellStyle name="Normal 86 40 6" xfId="24030"/>
    <cellStyle name="Normal 86 40 7" xfId="26525"/>
    <cellStyle name="Normal 86 40 8" xfId="31152"/>
    <cellStyle name="Normal 86 40 9" xfId="32783"/>
    <cellStyle name="Normal 86 40_Tabla M" xfId="38712"/>
    <cellStyle name="Normal 86 41" xfId="39066"/>
    <cellStyle name="Normal 86 42" xfId="39195"/>
    <cellStyle name="Normal 86 5" xfId="7176"/>
    <cellStyle name="Normal 86 5 10" xfId="28777"/>
    <cellStyle name="Normal 86 5 2" xfId="11776"/>
    <cellStyle name="Normal 86 5 3" xfId="14917"/>
    <cellStyle name="Normal 86 5 4" xfId="18012"/>
    <cellStyle name="Normal 86 5 5" xfId="21050"/>
    <cellStyle name="Normal 86 5 6" xfId="24031"/>
    <cellStyle name="Normal 86 5 7" xfId="26526"/>
    <cellStyle name="Normal 86 5 8" xfId="30045"/>
    <cellStyle name="Normal 86 5 9" xfId="28461"/>
    <cellStyle name="Normal 86 5_Tabla M" xfId="38713"/>
    <cellStyle name="Normal 86 6" xfId="7177"/>
    <cellStyle name="Normal 86 6 10" xfId="27643"/>
    <cellStyle name="Normal 86 6 2" xfId="11777"/>
    <cellStyle name="Normal 86 6 3" xfId="14918"/>
    <cellStyle name="Normal 86 6 4" xfId="18013"/>
    <cellStyle name="Normal 86 6 5" xfId="21051"/>
    <cellStyle name="Normal 86 6 6" xfId="24032"/>
    <cellStyle name="Normal 86 6 7" xfId="26527"/>
    <cellStyle name="Normal 86 6 8" xfId="28880"/>
    <cellStyle name="Normal 86 6 9" xfId="28432"/>
    <cellStyle name="Normal 86 6_Tabla M" xfId="38714"/>
    <cellStyle name="Normal 86 7" xfId="7178"/>
    <cellStyle name="Normal 86 7 10" xfId="32366"/>
    <cellStyle name="Normal 86 7 2" xfId="11778"/>
    <cellStyle name="Normal 86 7 3" xfId="14919"/>
    <cellStyle name="Normal 86 7 4" xfId="18014"/>
    <cellStyle name="Normal 86 7 5" xfId="21052"/>
    <cellStyle name="Normal 86 7 6" xfId="24033"/>
    <cellStyle name="Normal 86 7 7" xfId="26528"/>
    <cellStyle name="Normal 86 7 8" xfId="27750"/>
    <cellStyle name="Normal 86 7 9" xfId="31973"/>
    <cellStyle name="Normal 86 7_Tabla M" xfId="38715"/>
    <cellStyle name="Normal 86 8" xfId="7179"/>
    <cellStyle name="Normal 86 8 10" xfId="35808"/>
    <cellStyle name="Normal 86 8 2" xfId="11779"/>
    <cellStyle name="Normal 86 8 3" xfId="14920"/>
    <cellStyle name="Normal 86 8 4" xfId="18015"/>
    <cellStyle name="Normal 86 8 5" xfId="21053"/>
    <cellStyle name="Normal 86 8 6" xfId="24034"/>
    <cellStyle name="Normal 86 8 7" xfId="26529"/>
    <cellStyle name="Normal 86 8 8" xfId="32106"/>
    <cellStyle name="Normal 86 8 9" xfId="33544"/>
    <cellStyle name="Normal 86 8_Tabla M" xfId="38716"/>
    <cellStyle name="Normal 86 9" xfId="7180"/>
    <cellStyle name="Normal 86 9 10" xfId="35055"/>
    <cellStyle name="Normal 86 9 2" xfId="11780"/>
    <cellStyle name="Normal 86 9 3" xfId="14921"/>
    <cellStyle name="Normal 86 9 4" xfId="18016"/>
    <cellStyle name="Normal 86 9 5" xfId="21054"/>
    <cellStyle name="Normal 86 9 6" xfId="24035"/>
    <cellStyle name="Normal 86 9 7" xfId="26530"/>
    <cellStyle name="Normal 86 9 8" xfId="31151"/>
    <cellStyle name="Normal 86 9 9" xfId="32782"/>
    <cellStyle name="Normal 86 9_Tabla M" xfId="38717"/>
    <cellStyle name="Normal 87" xfId="2373"/>
    <cellStyle name="Normal 87 10" xfId="7181"/>
    <cellStyle name="Normal 87 10 10" xfId="34603"/>
    <cellStyle name="Normal 87 10 2" xfId="11781"/>
    <cellStyle name="Normal 87 10 3" xfId="14922"/>
    <cellStyle name="Normal 87 10 4" xfId="18017"/>
    <cellStyle name="Normal 87 10 5" xfId="21055"/>
    <cellStyle name="Normal 87 10 6" xfId="24036"/>
    <cellStyle name="Normal 87 10 7" xfId="26531"/>
    <cellStyle name="Normal 87 10 8" xfId="30044"/>
    <cellStyle name="Normal 87 10 9" xfId="29600"/>
    <cellStyle name="Normal 87 10_Tabla M" xfId="38718"/>
    <cellStyle name="Normal 87 11" xfId="7182"/>
    <cellStyle name="Normal 87 11 10" xfId="34153"/>
    <cellStyle name="Normal 87 11 2" xfId="11782"/>
    <cellStyle name="Normal 87 11 3" xfId="14923"/>
    <cellStyle name="Normal 87 11 4" xfId="18018"/>
    <cellStyle name="Normal 87 11 5" xfId="21056"/>
    <cellStyle name="Normal 87 11 6" xfId="24037"/>
    <cellStyle name="Normal 87 11 7" xfId="26532"/>
    <cellStyle name="Normal 87 11 8" xfId="28879"/>
    <cellStyle name="Normal 87 11 9" xfId="29570"/>
    <cellStyle name="Normal 87 11_Tabla M" xfId="38719"/>
    <cellStyle name="Normal 87 12" xfId="7183"/>
    <cellStyle name="Normal 87 12 10" xfId="28536"/>
    <cellStyle name="Normal 87 12 2" xfId="11783"/>
    <cellStyle name="Normal 87 12 3" xfId="14924"/>
    <cellStyle name="Normal 87 12 4" xfId="18019"/>
    <cellStyle name="Normal 87 12 5" xfId="21057"/>
    <cellStyle name="Normal 87 12 6" xfId="24038"/>
    <cellStyle name="Normal 87 12 7" xfId="26533"/>
    <cellStyle name="Normal 87 12 8" xfId="27749"/>
    <cellStyle name="Normal 87 12 9" xfId="27582"/>
    <cellStyle name="Normal 87 12_Tabla M" xfId="38720"/>
    <cellStyle name="Normal 87 13" xfId="7184"/>
    <cellStyle name="Normal 87 13 10" xfId="24985"/>
    <cellStyle name="Normal 87 13 2" xfId="11784"/>
    <cellStyle name="Normal 87 13 3" xfId="14925"/>
    <cellStyle name="Normal 87 13 4" xfId="18020"/>
    <cellStyle name="Normal 87 13 5" xfId="21058"/>
    <cellStyle name="Normal 87 13 6" xfId="24039"/>
    <cellStyle name="Normal 87 13 7" xfId="26534"/>
    <cellStyle name="Normal 87 13 8" xfId="32105"/>
    <cellStyle name="Normal 87 13 9" xfId="33543"/>
    <cellStyle name="Normal 87 13_Tabla M" xfId="38721"/>
    <cellStyle name="Normal 87 14" xfId="7185"/>
    <cellStyle name="Normal 87 14 10" xfId="31413"/>
    <cellStyle name="Normal 87 14 2" xfId="11785"/>
    <cellStyle name="Normal 87 14 3" xfId="14926"/>
    <cellStyle name="Normal 87 14 4" xfId="18021"/>
    <cellStyle name="Normal 87 14 5" xfId="21059"/>
    <cellStyle name="Normal 87 14 6" xfId="24040"/>
    <cellStyle name="Normal 87 14 7" xfId="26535"/>
    <cellStyle name="Normal 87 14 8" xfId="31150"/>
    <cellStyle name="Normal 87 14 9" xfId="32781"/>
    <cellStyle name="Normal 87 14_Tabla M" xfId="38722"/>
    <cellStyle name="Normal 87 15" xfId="7186"/>
    <cellStyle name="Normal 87 15 10" xfId="35900"/>
    <cellStyle name="Normal 87 15 2" xfId="11786"/>
    <cellStyle name="Normal 87 15 3" xfId="14927"/>
    <cellStyle name="Normal 87 15 4" xfId="18022"/>
    <cellStyle name="Normal 87 15 5" xfId="21060"/>
    <cellStyle name="Normal 87 15 6" xfId="24041"/>
    <cellStyle name="Normal 87 15 7" xfId="26536"/>
    <cellStyle name="Normal 87 15 8" xfId="30043"/>
    <cellStyle name="Normal 87 15 9" xfId="30751"/>
    <cellStyle name="Normal 87 15_Tabla M" xfId="38723"/>
    <cellStyle name="Normal 87 16" xfId="7187"/>
    <cellStyle name="Normal 87 16 10" xfId="35054"/>
    <cellStyle name="Normal 87 16 2" xfId="11787"/>
    <cellStyle name="Normal 87 16 3" xfId="14928"/>
    <cellStyle name="Normal 87 16 4" xfId="18023"/>
    <cellStyle name="Normal 87 16 5" xfId="21061"/>
    <cellStyle name="Normal 87 16 6" xfId="24042"/>
    <cellStyle name="Normal 87 16 7" xfId="26537"/>
    <cellStyle name="Normal 87 16 8" xfId="28878"/>
    <cellStyle name="Normal 87 16 9" xfId="30727"/>
    <cellStyle name="Normal 87 16_Tabla M" xfId="38724"/>
    <cellStyle name="Normal 87 17" xfId="7188"/>
    <cellStyle name="Normal 87 17 10" xfId="34602"/>
    <cellStyle name="Normal 87 17 2" xfId="11788"/>
    <cellStyle name="Normal 87 17 3" xfId="14929"/>
    <cellStyle name="Normal 87 17 4" xfId="18024"/>
    <cellStyle name="Normal 87 17 5" xfId="21062"/>
    <cellStyle name="Normal 87 17 6" xfId="24043"/>
    <cellStyle name="Normal 87 17 7" xfId="26538"/>
    <cellStyle name="Normal 87 17 8" xfId="27748"/>
    <cellStyle name="Normal 87 17 9" xfId="28714"/>
    <cellStyle name="Normal 87 17_Tabla M" xfId="38725"/>
    <cellStyle name="Normal 87 18" xfId="7189"/>
    <cellStyle name="Normal 87 18 10" xfId="34152"/>
    <cellStyle name="Normal 87 18 2" xfId="11789"/>
    <cellStyle name="Normal 87 18 3" xfId="14930"/>
    <cellStyle name="Normal 87 18 4" xfId="18025"/>
    <cellStyle name="Normal 87 18 5" xfId="21063"/>
    <cellStyle name="Normal 87 18 6" xfId="24044"/>
    <cellStyle name="Normal 87 18 7" xfId="26539"/>
    <cellStyle name="Normal 87 18 8" xfId="32104"/>
    <cellStyle name="Normal 87 18 9" xfId="33542"/>
    <cellStyle name="Normal 87 18_Tabla M" xfId="38726"/>
    <cellStyle name="Normal 87 19" xfId="7190"/>
    <cellStyle name="Normal 87 19 10" xfId="27157"/>
    <cellStyle name="Normal 87 19 2" xfId="11790"/>
    <cellStyle name="Normal 87 19 3" xfId="14931"/>
    <cellStyle name="Normal 87 19 4" xfId="18026"/>
    <cellStyle name="Normal 87 19 5" xfId="21064"/>
    <cellStyle name="Normal 87 19 6" xfId="24045"/>
    <cellStyle name="Normal 87 19 7" xfId="26540"/>
    <cellStyle name="Normal 87 19 8" xfId="31149"/>
    <cellStyle name="Normal 87 19 9" xfId="32780"/>
    <cellStyle name="Normal 87 19_Tabla M" xfId="38727"/>
    <cellStyle name="Normal 87 2" xfId="7191"/>
    <cellStyle name="Normal 87 2 10" xfId="26987"/>
    <cellStyle name="Normal 87 2 2" xfId="11791"/>
    <cellStyle name="Normal 87 2 3" xfId="14932"/>
    <cellStyle name="Normal 87 2 4" xfId="18027"/>
    <cellStyle name="Normal 87 2 5" xfId="21065"/>
    <cellStyle name="Normal 87 2 6" xfId="24046"/>
    <cellStyle name="Normal 87 2 7" xfId="26541"/>
    <cellStyle name="Normal 87 2 8" xfId="30042"/>
    <cellStyle name="Normal 87 2 9" xfId="27067"/>
    <cellStyle name="Normal 87 2_Tabla M" xfId="38728"/>
    <cellStyle name="Normal 87 20" xfId="7192"/>
    <cellStyle name="Normal 87 20 10" xfId="30304"/>
    <cellStyle name="Normal 87 20 2" xfId="11792"/>
    <cellStyle name="Normal 87 20 3" xfId="14933"/>
    <cellStyle name="Normal 87 20 4" xfId="18028"/>
    <cellStyle name="Normal 87 20 5" xfId="21066"/>
    <cellStyle name="Normal 87 20 6" xfId="24047"/>
    <cellStyle name="Normal 87 20 7" xfId="26542"/>
    <cellStyle name="Normal 87 20 8" xfId="28877"/>
    <cellStyle name="Normal 87 20 9" xfId="31837"/>
    <cellStyle name="Normal 87 20_Tabla M" xfId="38729"/>
    <cellStyle name="Normal 87 21" xfId="7193"/>
    <cellStyle name="Normal 87 21 10" xfId="35537"/>
    <cellStyle name="Normal 87 21 2" xfId="11793"/>
    <cellStyle name="Normal 87 21 3" xfId="14934"/>
    <cellStyle name="Normal 87 21 4" xfId="18029"/>
    <cellStyle name="Normal 87 21 5" xfId="21067"/>
    <cellStyle name="Normal 87 21 6" xfId="24048"/>
    <cellStyle name="Normal 87 21 7" xfId="26543"/>
    <cellStyle name="Normal 87 21 8" xfId="27747"/>
    <cellStyle name="Normal 87 21 9" xfId="29875"/>
    <cellStyle name="Normal 87 21_Tabla M" xfId="38730"/>
    <cellStyle name="Normal 87 22" xfId="7194"/>
    <cellStyle name="Normal 87 22 10" xfId="35053"/>
    <cellStyle name="Normal 87 22 2" xfId="11794"/>
    <cellStyle name="Normal 87 22 3" xfId="14935"/>
    <cellStyle name="Normal 87 22 4" xfId="18030"/>
    <cellStyle name="Normal 87 22 5" xfId="21068"/>
    <cellStyle name="Normal 87 22 6" xfId="24049"/>
    <cellStyle name="Normal 87 22 7" xfId="26544"/>
    <cellStyle name="Normal 87 22 8" xfId="32103"/>
    <cellStyle name="Normal 87 22 9" xfId="33541"/>
    <cellStyle name="Normal 87 22_Tabla M" xfId="38731"/>
    <cellStyle name="Normal 87 23" xfId="7195"/>
    <cellStyle name="Normal 87 23 10" xfId="34601"/>
    <cellStyle name="Normal 87 23 2" xfId="11795"/>
    <cellStyle name="Normal 87 23 3" xfId="14936"/>
    <cellStyle name="Normal 87 23 4" xfId="18031"/>
    <cellStyle name="Normal 87 23 5" xfId="21069"/>
    <cellStyle name="Normal 87 23 6" xfId="24050"/>
    <cellStyle name="Normal 87 23 7" xfId="26545"/>
    <cellStyle name="Normal 87 23 8" xfId="31148"/>
    <cellStyle name="Normal 87 23 9" xfId="32779"/>
    <cellStyle name="Normal 87 23_Tabla M" xfId="38732"/>
    <cellStyle name="Normal 87 24" xfId="7196"/>
    <cellStyle name="Normal 87 24 10" xfId="34151"/>
    <cellStyle name="Normal 87 24 2" xfId="11796"/>
    <cellStyle name="Normal 87 24 3" xfId="14937"/>
    <cellStyle name="Normal 87 24 4" xfId="18032"/>
    <cellStyle name="Normal 87 24 5" xfId="21070"/>
    <cellStyle name="Normal 87 24 6" xfId="24051"/>
    <cellStyle name="Normal 87 24 7" xfId="26546"/>
    <cellStyle name="Normal 87 24 8" xfId="30041"/>
    <cellStyle name="Normal 87 24 9" xfId="27312"/>
    <cellStyle name="Normal 87 24_Tabla M" xfId="38733"/>
    <cellStyle name="Normal 87 25" xfId="7197"/>
    <cellStyle name="Normal 87 25 10" xfId="28727"/>
    <cellStyle name="Normal 87 25 2" xfId="11797"/>
    <cellStyle name="Normal 87 25 3" xfId="14938"/>
    <cellStyle name="Normal 87 25 4" xfId="18033"/>
    <cellStyle name="Normal 87 25 5" xfId="21071"/>
    <cellStyle name="Normal 87 25 6" xfId="24052"/>
    <cellStyle name="Normal 87 25 7" xfId="26547"/>
    <cellStyle name="Normal 87 25 8" xfId="28876"/>
    <cellStyle name="Normal 87 25 9" xfId="27276"/>
    <cellStyle name="Normal 87 25_Tabla M" xfId="38734"/>
    <cellStyle name="Normal 87 26" xfId="7198"/>
    <cellStyle name="Normal 87 26 10" xfId="30943"/>
    <cellStyle name="Normal 87 26 2" xfId="11798"/>
    <cellStyle name="Normal 87 26 3" xfId="14939"/>
    <cellStyle name="Normal 87 26 4" xfId="18034"/>
    <cellStyle name="Normal 87 26 5" xfId="21072"/>
    <cellStyle name="Normal 87 26 6" xfId="24053"/>
    <cellStyle name="Normal 87 26 7" xfId="26548"/>
    <cellStyle name="Normal 87 26 8" xfId="27746"/>
    <cellStyle name="Normal 87 26 9" xfId="30987"/>
    <cellStyle name="Normal 87 26_Tabla M" xfId="38735"/>
    <cellStyle name="Normal 87 27" xfId="7199"/>
    <cellStyle name="Normal 87 27 10" xfId="29137"/>
    <cellStyle name="Normal 87 27 2" xfId="11799"/>
    <cellStyle name="Normal 87 27 3" xfId="14940"/>
    <cellStyle name="Normal 87 27 4" xfId="18035"/>
    <cellStyle name="Normal 87 27 5" xfId="21073"/>
    <cellStyle name="Normal 87 27 6" xfId="24054"/>
    <cellStyle name="Normal 87 27 7" xfId="26549"/>
    <cellStyle name="Normal 87 27 8" xfId="32102"/>
    <cellStyle name="Normal 87 27 9" xfId="33540"/>
    <cellStyle name="Normal 87 27_Tabla M" xfId="38736"/>
    <cellStyle name="Normal 87 28" xfId="7200"/>
    <cellStyle name="Normal 87 28 10" xfId="35623"/>
    <cellStyle name="Normal 87 28 2" xfId="11800"/>
    <cellStyle name="Normal 87 28 3" xfId="14941"/>
    <cellStyle name="Normal 87 28 4" xfId="18036"/>
    <cellStyle name="Normal 87 28 5" xfId="21074"/>
    <cellStyle name="Normal 87 28 6" xfId="24055"/>
    <cellStyle name="Normal 87 28 7" xfId="26550"/>
    <cellStyle name="Normal 87 28 8" xfId="31147"/>
    <cellStyle name="Normal 87 28 9" xfId="32778"/>
    <cellStyle name="Normal 87 28_Tabla M" xfId="38737"/>
    <cellStyle name="Normal 87 29" xfId="7201"/>
    <cellStyle name="Normal 87 29 10" xfId="35052"/>
    <cellStyle name="Normal 87 29 2" xfId="11801"/>
    <cellStyle name="Normal 87 29 3" xfId="14942"/>
    <cellStyle name="Normal 87 29 4" xfId="18037"/>
    <cellStyle name="Normal 87 29 5" xfId="21075"/>
    <cellStyle name="Normal 87 29 6" xfId="24056"/>
    <cellStyle name="Normal 87 29 7" xfId="26551"/>
    <cellStyle name="Normal 87 29 8" xfId="30040"/>
    <cellStyle name="Normal 87 29 9" xfId="28460"/>
    <cellStyle name="Normal 87 29_Tabla M" xfId="38738"/>
    <cellStyle name="Normal 87 3" xfId="7202"/>
    <cellStyle name="Normal 87 3 10" xfId="34600"/>
    <cellStyle name="Normal 87 3 2" xfId="11802"/>
    <cellStyle name="Normal 87 3 3" xfId="14943"/>
    <cellStyle name="Normal 87 3 4" xfId="18038"/>
    <cellStyle name="Normal 87 3 5" xfId="21076"/>
    <cellStyle name="Normal 87 3 6" xfId="24057"/>
    <cellStyle name="Normal 87 3 7" xfId="26552"/>
    <cellStyle name="Normal 87 3 8" xfId="28875"/>
    <cellStyle name="Normal 87 3 9" xfId="28433"/>
    <cellStyle name="Normal 87 3_Tabla M" xfId="38739"/>
    <cellStyle name="Normal 87 30" xfId="7203"/>
    <cellStyle name="Normal 87 30 10" xfId="34150"/>
    <cellStyle name="Normal 87 30 2" xfId="11803"/>
    <cellStyle name="Normal 87 30 3" xfId="14944"/>
    <cellStyle name="Normal 87 30 4" xfId="18039"/>
    <cellStyle name="Normal 87 30 5" xfId="21077"/>
    <cellStyle name="Normal 87 30 6" xfId="24058"/>
    <cellStyle name="Normal 87 30 7" xfId="26553"/>
    <cellStyle name="Normal 87 30 8" xfId="27745"/>
    <cellStyle name="Normal 87 30 9" xfId="31974"/>
    <cellStyle name="Normal 87 30_Tabla M" xfId="38740"/>
    <cellStyle name="Normal 87 31" xfId="7204"/>
    <cellStyle name="Normal 87 31 10" xfId="28793"/>
    <cellStyle name="Normal 87 31 2" xfId="11804"/>
    <cellStyle name="Normal 87 31 3" xfId="14945"/>
    <cellStyle name="Normal 87 31 4" xfId="18040"/>
    <cellStyle name="Normal 87 31 5" xfId="21078"/>
    <cellStyle name="Normal 87 31 6" xfId="24059"/>
    <cellStyle name="Normal 87 31 7" xfId="26554"/>
    <cellStyle name="Normal 87 31 8" xfId="32101"/>
    <cellStyle name="Normal 87 31 9" xfId="33539"/>
    <cellStyle name="Normal 87 31_Tabla M" xfId="38741"/>
    <cellStyle name="Normal 87 32" xfId="7205"/>
    <cellStyle name="Normal 87 32 10" xfId="33389"/>
    <cellStyle name="Normal 87 32 2" xfId="11805"/>
    <cellStyle name="Normal 87 32 3" xfId="14946"/>
    <cellStyle name="Normal 87 32 4" xfId="18041"/>
    <cellStyle name="Normal 87 32 5" xfId="21079"/>
    <cellStyle name="Normal 87 32 6" xfId="24060"/>
    <cellStyle name="Normal 87 32 7" xfId="26555"/>
    <cellStyle name="Normal 87 32 8" xfId="31146"/>
    <cellStyle name="Normal 87 32 9" xfId="32777"/>
    <cellStyle name="Normal 87 32_Tabla M" xfId="38742"/>
    <cellStyle name="Normal 87 33" xfId="7206"/>
    <cellStyle name="Normal 87 33 10" xfId="28009"/>
    <cellStyle name="Normal 87 33 2" xfId="11806"/>
    <cellStyle name="Normal 87 33 3" xfId="14947"/>
    <cellStyle name="Normal 87 33 4" xfId="18042"/>
    <cellStyle name="Normal 87 33 5" xfId="21080"/>
    <cellStyle name="Normal 87 33 6" xfId="24061"/>
    <cellStyle name="Normal 87 33 7" xfId="26556"/>
    <cellStyle name="Normal 87 33 8" xfId="30039"/>
    <cellStyle name="Normal 87 33 9" xfId="29599"/>
    <cellStyle name="Normal 87 33_Tabla M" xfId="38743"/>
    <cellStyle name="Normal 87 34" xfId="7207"/>
    <cellStyle name="Normal 87 34 10" xfId="35714"/>
    <cellStyle name="Normal 87 34 2" xfId="11807"/>
    <cellStyle name="Normal 87 34 3" xfId="14948"/>
    <cellStyle name="Normal 87 34 4" xfId="18043"/>
    <cellStyle name="Normal 87 34 5" xfId="21081"/>
    <cellStyle name="Normal 87 34 6" xfId="24062"/>
    <cellStyle name="Normal 87 34 7" xfId="26557"/>
    <cellStyle name="Normal 87 34 8" xfId="28874"/>
    <cellStyle name="Normal 87 34 9" xfId="29571"/>
    <cellStyle name="Normal 87 34_Tabla M" xfId="38744"/>
    <cellStyle name="Normal 87 35" xfId="7208"/>
    <cellStyle name="Normal 87 35 10" xfId="35051"/>
    <cellStyle name="Normal 87 35 2" xfId="11808"/>
    <cellStyle name="Normal 87 35 3" xfId="14949"/>
    <cellStyle name="Normal 87 35 4" xfId="18044"/>
    <cellStyle name="Normal 87 35 5" xfId="21082"/>
    <cellStyle name="Normal 87 35 6" xfId="24063"/>
    <cellStyle name="Normal 87 35 7" xfId="26558"/>
    <cellStyle name="Normal 87 35 8" xfId="27744"/>
    <cellStyle name="Normal 87 35 9" xfId="27583"/>
    <cellStyle name="Normal 87 35_Tabla M" xfId="38745"/>
    <cellStyle name="Normal 87 36" xfId="7209"/>
    <cellStyle name="Normal 87 36 10" xfId="34599"/>
    <cellStyle name="Normal 87 36 2" xfId="11809"/>
    <cellStyle name="Normal 87 36 3" xfId="14950"/>
    <cellStyle name="Normal 87 36 4" xfId="18045"/>
    <cellStyle name="Normal 87 36 5" xfId="21083"/>
    <cellStyle name="Normal 87 36 6" xfId="24064"/>
    <cellStyle name="Normal 87 36 7" xfId="26559"/>
    <cellStyle name="Normal 87 36 8" xfId="32100"/>
    <cellStyle name="Normal 87 36 9" xfId="33538"/>
    <cellStyle name="Normal 87 36_Tabla M" xfId="38746"/>
    <cellStyle name="Normal 87 37" xfId="7210"/>
    <cellStyle name="Normal 87 37 10" xfId="34149"/>
    <cellStyle name="Normal 87 37 2" xfId="11810"/>
    <cellStyle name="Normal 87 37 3" xfId="14951"/>
    <cellStyle name="Normal 87 37 4" xfId="18046"/>
    <cellStyle name="Normal 87 37 5" xfId="21084"/>
    <cellStyle name="Normal 87 37 6" xfId="24065"/>
    <cellStyle name="Normal 87 37 7" xfId="26560"/>
    <cellStyle name="Normal 87 37 8" xfId="31145"/>
    <cellStyle name="Normal 87 37 9" xfId="32776"/>
    <cellStyle name="Normal 87 37_Tabla M" xfId="38747"/>
    <cellStyle name="Normal 87 38" xfId="7211"/>
    <cellStyle name="Normal 87 38 10" xfId="29933"/>
    <cellStyle name="Normal 87 38 2" xfId="11811"/>
    <cellStyle name="Normal 87 38 3" xfId="14952"/>
    <cellStyle name="Normal 87 38 4" xfId="18047"/>
    <cellStyle name="Normal 87 38 5" xfId="21085"/>
    <cellStyle name="Normal 87 38 6" xfId="24066"/>
    <cellStyle name="Normal 87 38 7" xfId="26561"/>
    <cellStyle name="Normal 87 38 8" xfId="30038"/>
    <cellStyle name="Normal 87 38 9" xfId="30750"/>
    <cellStyle name="Normal 87 38_Tabla M" xfId="38748"/>
    <cellStyle name="Normal 87 39" xfId="39067"/>
    <cellStyle name="Normal 87 4" xfId="7212"/>
    <cellStyle name="Normal 87 4 10" xfId="32001"/>
    <cellStyle name="Normal 87 4 2" xfId="11812"/>
    <cellStyle name="Normal 87 4 3" xfId="14953"/>
    <cellStyle name="Normal 87 4 4" xfId="18048"/>
    <cellStyle name="Normal 87 4 5" xfId="21086"/>
    <cellStyle name="Normal 87 4 6" xfId="24067"/>
    <cellStyle name="Normal 87 4 7" xfId="26562"/>
    <cellStyle name="Normal 87 4 8" xfId="28873"/>
    <cellStyle name="Normal 87 4 9" xfId="30728"/>
    <cellStyle name="Normal 87 4_Tabla M" xfId="38749"/>
    <cellStyle name="Normal 87 40" xfId="39203"/>
    <cellStyle name="Normal 87 41" xfId="39210"/>
    <cellStyle name="Normal 87 42" xfId="39214"/>
    <cellStyle name="Normal 87 43" xfId="39223"/>
    <cellStyle name="Normal 87 44" xfId="39233"/>
    <cellStyle name="Normal 87 45" xfId="39243"/>
    <cellStyle name="Normal 87 46" xfId="39250"/>
    <cellStyle name="Normal 87 47" xfId="39259"/>
    <cellStyle name="Normal 87 48" xfId="39269"/>
    <cellStyle name="Normal 87 49" xfId="39278"/>
    <cellStyle name="Normal 87 5" xfId="7213"/>
    <cellStyle name="Normal 87 5 10" xfId="32365"/>
    <cellStyle name="Normal 87 5 2" xfId="11813"/>
    <cellStyle name="Normal 87 5 3" xfId="14954"/>
    <cellStyle name="Normal 87 5 4" xfId="18049"/>
    <cellStyle name="Normal 87 5 5" xfId="21087"/>
    <cellStyle name="Normal 87 5 6" xfId="24068"/>
    <cellStyle name="Normal 87 5 7" xfId="26563"/>
    <cellStyle name="Normal 87 5 8" xfId="27743"/>
    <cellStyle name="Normal 87 5 9" xfId="28715"/>
    <cellStyle name="Normal 87 5_Tabla M" xfId="38750"/>
    <cellStyle name="Normal 87 50" xfId="39283"/>
    <cellStyle name="Normal 87 6" xfId="7214"/>
    <cellStyle name="Normal 87 6 10" xfId="35809"/>
    <cellStyle name="Normal 87 6 2" xfId="11814"/>
    <cellStyle name="Normal 87 6 3" xfId="14955"/>
    <cellStyle name="Normal 87 6 4" xfId="18050"/>
    <cellStyle name="Normal 87 6 5" xfId="21088"/>
    <cellStyle name="Normal 87 6 6" xfId="24069"/>
    <cellStyle name="Normal 87 6 7" xfId="26564"/>
    <cellStyle name="Normal 87 6 8" xfId="32099"/>
    <cellStyle name="Normal 87 6 9" xfId="33537"/>
    <cellStyle name="Normal 87 6_Tabla M" xfId="38751"/>
    <cellStyle name="Normal 87 7" xfId="7215"/>
    <cellStyle name="Normal 87 7 10" xfId="35050"/>
    <cellStyle name="Normal 87 7 2" xfId="11815"/>
    <cellStyle name="Normal 87 7 3" xfId="14956"/>
    <cellStyle name="Normal 87 7 4" xfId="18051"/>
    <cellStyle name="Normal 87 7 5" xfId="21089"/>
    <cellStyle name="Normal 87 7 6" xfId="24070"/>
    <cellStyle name="Normal 87 7 7" xfId="26565"/>
    <cellStyle name="Normal 87 7 8" xfId="31144"/>
    <cellStyle name="Normal 87 7 9" xfId="32775"/>
    <cellStyle name="Normal 87 7_Tabla M" xfId="38752"/>
    <cellStyle name="Normal 87 8" xfId="7216"/>
    <cellStyle name="Normal 87 8 10" xfId="34598"/>
    <cellStyle name="Normal 87 8 2" xfId="11816"/>
    <cellStyle name="Normal 87 8 3" xfId="14957"/>
    <cellStyle name="Normal 87 8 4" xfId="18052"/>
    <cellStyle name="Normal 87 8 5" xfId="21090"/>
    <cellStyle name="Normal 87 8 6" xfId="24071"/>
    <cellStyle name="Normal 87 8 7" xfId="26566"/>
    <cellStyle name="Normal 87 8 8" xfId="30037"/>
    <cellStyle name="Normal 87 8 9" xfId="27068"/>
    <cellStyle name="Normal 87 8_Tabla M" xfId="38753"/>
    <cellStyle name="Normal 87 9" xfId="7217"/>
    <cellStyle name="Normal 87 9 10" xfId="34148"/>
    <cellStyle name="Normal 87 9 2" xfId="11817"/>
    <cellStyle name="Normal 87 9 3" xfId="14958"/>
    <cellStyle name="Normal 87 9 4" xfId="18053"/>
    <cellStyle name="Normal 87 9 5" xfId="21091"/>
    <cellStyle name="Normal 87 9 6" xfId="24072"/>
    <cellStyle name="Normal 87 9 7" xfId="26567"/>
    <cellStyle name="Normal 87 9 8" xfId="28872"/>
    <cellStyle name="Normal 87 9 9" xfId="31838"/>
    <cellStyle name="Normal 87 9_Tabla M" xfId="38754"/>
    <cellStyle name="Normal 88" xfId="134"/>
    <cellStyle name="Normal 88 10" xfId="7218"/>
    <cellStyle name="Normal 88 10 10" xfId="29686"/>
    <cellStyle name="Normal 88 10 2" xfId="11818"/>
    <cellStyle name="Normal 88 10 3" xfId="14959"/>
    <cellStyle name="Normal 88 10 4" xfId="18054"/>
    <cellStyle name="Normal 88 10 5" xfId="21092"/>
    <cellStyle name="Normal 88 10 6" xfId="24073"/>
    <cellStyle name="Normal 88 10 7" xfId="26568"/>
    <cellStyle name="Normal 88 10 8" xfId="27742"/>
    <cellStyle name="Normal 88 10 9" xfId="29876"/>
    <cellStyle name="Normal 88 10_Tabla M" xfId="38755"/>
    <cellStyle name="Normal 88 11" xfId="7219"/>
    <cellStyle name="Normal 88 11 10" xfId="24984"/>
    <cellStyle name="Normal 88 11 2" xfId="11819"/>
    <cellStyle name="Normal 88 11 3" xfId="14960"/>
    <cellStyle name="Normal 88 11 4" xfId="18055"/>
    <cellStyle name="Normal 88 11 5" xfId="21093"/>
    <cellStyle name="Normal 88 11 6" xfId="24074"/>
    <cellStyle name="Normal 88 11 7" xfId="26569"/>
    <cellStyle name="Normal 88 11 8" xfId="32098"/>
    <cellStyle name="Normal 88 11 9" xfId="33536"/>
    <cellStyle name="Normal 88 11_Tabla M" xfId="38756"/>
    <cellStyle name="Normal 88 12" xfId="7220"/>
    <cellStyle name="Normal 88 12 10" xfId="31412"/>
    <cellStyle name="Normal 88 12 2" xfId="11820"/>
    <cellStyle name="Normal 88 12 3" xfId="14961"/>
    <cellStyle name="Normal 88 12 4" xfId="18056"/>
    <cellStyle name="Normal 88 12 5" xfId="21094"/>
    <cellStyle name="Normal 88 12 6" xfId="24075"/>
    <cellStyle name="Normal 88 12 7" xfId="26570"/>
    <cellStyle name="Normal 88 12 8" xfId="31143"/>
    <cellStyle name="Normal 88 12 9" xfId="32774"/>
    <cellStyle name="Normal 88 12_Tabla M" xfId="38757"/>
    <cellStyle name="Normal 88 13" xfId="7221"/>
    <cellStyle name="Normal 88 13 10" xfId="35901"/>
    <cellStyle name="Normal 88 13 2" xfId="11821"/>
    <cellStyle name="Normal 88 13 3" xfId="14962"/>
    <cellStyle name="Normal 88 13 4" xfId="18057"/>
    <cellStyle name="Normal 88 13 5" xfId="21095"/>
    <cellStyle name="Normal 88 13 6" xfId="24076"/>
    <cellStyle name="Normal 88 13 7" xfId="26571"/>
    <cellStyle name="Normal 88 13 8" xfId="30036"/>
    <cellStyle name="Normal 88 13 9" xfId="27311"/>
    <cellStyle name="Normal 88 13_Tabla M" xfId="38758"/>
    <cellStyle name="Normal 88 14" xfId="7222"/>
    <cellStyle name="Normal 88 14 10" xfId="35049"/>
    <cellStyle name="Normal 88 14 2" xfId="11822"/>
    <cellStyle name="Normal 88 14 3" xfId="14963"/>
    <cellStyle name="Normal 88 14 4" xfId="18058"/>
    <cellStyle name="Normal 88 14 5" xfId="21096"/>
    <cellStyle name="Normal 88 14 6" xfId="24077"/>
    <cellStyle name="Normal 88 14 7" xfId="26572"/>
    <cellStyle name="Normal 88 14 8" xfId="28871"/>
    <cellStyle name="Normal 88 14 9" xfId="27277"/>
    <cellStyle name="Normal 88 14_Tabla M" xfId="38759"/>
    <cellStyle name="Normal 88 15" xfId="7223"/>
    <cellStyle name="Normal 88 15 10" xfId="34597"/>
    <cellStyle name="Normal 88 15 2" xfId="11823"/>
    <cellStyle name="Normal 88 15 3" xfId="14964"/>
    <cellStyle name="Normal 88 15 4" xfId="18059"/>
    <cellStyle name="Normal 88 15 5" xfId="21097"/>
    <cellStyle name="Normal 88 15 6" xfId="24078"/>
    <cellStyle name="Normal 88 15 7" xfId="26573"/>
    <cellStyle name="Normal 88 15 8" xfId="27741"/>
    <cellStyle name="Normal 88 15 9" xfId="30988"/>
    <cellStyle name="Normal 88 15_Tabla M" xfId="38760"/>
    <cellStyle name="Normal 88 16" xfId="7224"/>
    <cellStyle name="Normal 88 16 10" xfId="34147"/>
    <cellStyle name="Normal 88 16 2" xfId="11824"/>
    <cellStyle name="Normal 88 16 3" xfId="14965"/>
    <cellStyle name="Normal 88 16 4" xfId="18060"/>
    <cellStyle name="Normal 88 16 5" xfId="21098"/>
    <cellStyle name="Normal 88 16 6" xfId="24079"/>
    <cellStyle name="Normal 88 16 7" xfId="26574"/>
    <cellStyle name="Normal 88 16 8" xfId="32097"/>
    <cellStyle name="Normal 88 16 9" xfId="33535"/>
    <cellStyle name="Normal 88 16_Tabla M" xfId="38761"/>
    <cellStyle name="Normal 88 17" xfId="7225"/>
    <cellStyle name="Normal 88 17 10" xfId="27082"/>
    <cellStyle name="Normal 88 17 2" xfId="11825"/>
    <cellStyle name="Normal 88 17 3" xfId="14966"/>
    <cellStyle name="Normal 88 17 4" xfId="18061"/>
    <cellStyle name="Normal 88 17 5" xfId="21099"/>
    <cellStyle name="Normal 88 17 6" xfId="24080"/>
    <cellStyle name="Normal 88 17 7" xfId="26575"/>
    <cellStyle name="Normal 88 17 8" xfId="31142"/>
    <cellStyle name="Normal 88 17 9" xfId="32773"/>
    <cellStyle name="Normal 88 17_Tabla M" xfId="38762"/>
    <cellStyle name="Normal 88 18" xfId="7226"/>
    <cellStyle name="Normal 88 18 10" xfId="27170"/>
    <cellStyle name="Normal 88 18 2" xfId="11826"/>
    <cellStyle name="Normal 88 18 3" xfId="14967"/>
    <cellStyle name="Normal 88 18 4" xfId="18062"/>
    <cellStyle name="Normal 88 18 5" xfId="21100"/>
    <cellStyle name="Normal 88 18 6" xfId="24081"/>
    <cellStyle name="Normal 88 18 7" xfId="26576"/>
    <cellStyle name="Normal 88 18 8" xfId="30035"/>
    <cellStyle name="Normal 88 18 9" xfId="28459"/>
    <cellStyle name="Normal 88 18_Tabla M" xfId="38763"/>
    <cellStyle name="Normal 88 19" xfId="7227"/>
    <cellStyle name="Normal 88 19 10" xfId="30303"/>
    <cellStyle name="Normal 88 19 2" xfId="11827"/>
    <cellStyle name="Normal 88 19 3" xfId="14968"/>
    <cellStyle name="Normal 88 19 4" xfId="18063"/>
    <cellStyle name="Normal 88 19 5" xfId="21101"/>
    <cellStyle name="Normal 88 19 6" xfId="24082"/>
    <cellStyle name="Normal 88 19 7" xfId="26577"/>
    <cellStyle name="Normal 88 19 8" xfId="28870"/>
    <cellStyle name="Normal 88 19 9" xfId="28434"/>
    <cellStyle name="Normal 88 19_Tabla M" xfId="38764"/>
    <cellStyle name="Normal 88 2" xfId="2394"/>
    <cellStyle name="Normal 88 2 10" xfId="35538"/>
    <cellStyle name="Normal 88 2 11" xfId="7228"/>
    <cellStyle name="Normal 88 2 2" xfId="11828"/>
    <cellStyle name="Normal 88 2 3" xfId="14969"/>
    <cellStyle name="Normal 88 2 4" xfId="18064"/>
    <cellStyle name="Normal 88 2 5" xfId="21102"/>
    <cellStyle name="Normal 88 2 6" xfId="24083"/>
    <cellStyle name="Normal 88 2 7" xfId="26578"/>
    <cellStyle name="Normal 88 2 8" xfId="27740"/>
    <cellStyle name="Normal 88 2 9" xfId="31975"/>
    <cellStyle name="Normal 88 2_Tabla M" xfId="38765"/>
    <cellStyle name="Normal 88 20" xfId="7229"/>
    <cellStyle name="Normal 88 20 10" xfId="35048"/>
    <cellStyle name="Normal 88 20 2" xfId="11829"/>
    <cellStyle name="Normal 88 20 3" xfId="14970"/>
    <cellStyle name="Normal 88 20 4" xfId="18065"/>
    <cellStyle name="Normal 88 20 5" xfId="21103"/>
    <cellStyle name="Normal 88 20 6" xfId="24084"/>
    <cellStyle name="Normal 88 20 7" xfId="26579"/>
    <cellStyle name="Normal 88 20 8" xfId="32096"/>
    <cellStyle name="Normal 88 20 9" xfId="33534"/>
    <cellStyle name="Normal 88 20_Tabla M" xfId="38766"/>
    <cellStyle name="Normal 88 21" xfId="7230"/>
    <cellStyle name="Normal 88 21 10" xfId="34596"/>
    <cellStyle name="Normal 88 21 2" xfId="11830"/>
    <cellStyle name="Normal 88 21 3" xfId="14971"/>
    <cellStyle name="Normal 88 21 4" xfId="18066"/>
    <cellStyle name="Normal 88 21 5" xfId="21104"/>
    <cellStyle name="Normal 88 21 6" xfId="24085"/>
    <cellStyle name="Normal 88 21 7" xfId="26580"/>
    <cellStyle name="Normal 88 21 8" xfId="31141"/>
    <cellStyle name="Normal 88 21 9" xfId="32772"/>
    <cellStyle name="Normal 88 21_Tabla M" xfId="38767"/>
    <cellStyle name="Normal 88 22" xfId="7231"/>
    <cellStyle name="Normal 88 22 10" xfId="34146"/>
    <cellStyle name="Normal 88 22 2" xfId="11831"/>
    <cellStyle name="Normal 88 22 3" xfId="14972"/>
    <cellStyle name="Normal 88 22 4" xfId="18067"/>
    <cellStyle name="Normal 88 22 5" xfId="21105"/>
    <cellStyle name="Normal 88 22 6" xfId="24086"/>
    <cellStyle name="Normal 88 22 7" xfId="26581"/>
    <cellStyle name="Normal 88 22 8" xfId="30034"/>
    <cellStyle name="Normal 88 22 9" xfId="29598"/>
    <cellStyle name="Normal 88 22_Tabla M" xfId="38768"/>
    <cellStyle name="Normal 88 23" xfId="7232"/>
    <cellStyle name="Normal 88 23 10" xfId="29888"/>
    <cellStyle name="Normal 88 23 2" xfId="11832"/>
    <cellStyle name="Normal 88 23 3" xfId="14973"/>
    <cellStyle name="Normal 88 23 4" xfId="18068"/>
    <cellStyle name="Normal 88 23 5" xfId="21106"/>
    <cellStyle name="Normal 88 23 6" xfId="24087"/>
    <cellStyle name="Normal 88 23 7" xfId="26582"/>
    <cellStyle name="Normal 88 23 8" xfId="28869"/>
    <cellStyle name="Normal 88 23 9" xfId="29572"/>
    <cellStyle name="Normal 88 23_Tabla M" xfId="38769"/>
    <cellStyle name="Normal 88 24" xfId="7233"/>
    <cellStyle name="Normal 88 24 10" xfId="29822"/>
    <cellStyle name="Normal 88 24 2" xfId="11833"/>
    <cellStyle name="Normal 88 24 3" xfId="14974"/>
    <cellStyle name="Normal 88 24 4" xfId="18069"/>
    <cellStyle name="Normal 88 24 5" xfId="21107"/>
    <cellStyle name="Normal 88 24 6" xfId="24088"/>
    <cellStyle name="Normal 88 24 7" xfId="26583"/>
    <cellStyle name="Normal 88 24 8" xfId="27739"/>
    <cellStyle name="Normal 88 24 9" xfId="27584"/>
    <cellStyle name="Normal 88 24_Tabla M" xfId="38770"/>
    <cellStyle name="Normal 88 25" xfId="7234"/>
    <cellStyle name="Normal 88 25 10" xfId="29136"/>
    <cellStyle name="Normal 88 25 2" xfId="11834"/>
    <cellStyle name="Normal 88 25 3" xfId="14975"/>
    <cellStyle name="Normal 88 25 4" xfId="18070"/>
    <cellStyle name="Normal 88 25 5" xfId="21108"/>
    <cellStyle name="Normal 88 25 6" xfId="24089"/>
    <cellStyle name="Normal 88 25 7" xfId="26584"/>
    <cellStyle name="Normal 88 25 8" xfId="32095"/>
    <cellStyle name="Normal 88 25 9" xfId="33533"/>
    <cellStyle name="Normal 88 25_Tabla M" xfId="38771"/>
    <cellStyle name="Normal 88 26" xfId="7235"/>
    <cellStyle name="Normal 88 26 10" xfId="35624"/>
    <cellStyle name="Normal 88 26 2" xfId="11835"/>
    <cellStyle name="Normal 88 26 3" xfId="14976"/>
    <cellStyle name="Normal 88 26 4" xfId="18071"/>
    <cellStyle name="Normal 88 26 5" xfId="21109"/>
    <cellStyle name="Normal 88 26 6" xfId="24090"/>
    <cellStyle name="Normal 88 26 7" xfId="26585"/>
    <cellStyle name="Normal 88 26 8" xfId="31140"/>
    <cellStyle name="Normal 88 26 9" xfId="32771"/>
    <cellStyle name="Normal 88 26_Tabla M" xfId="38772"/>
    <cellStyle name="Normal 88 27" xfId="7236"/>
    <cellStyle name="Normal 88 27 10" xfId="35047"/>
    <cellStyle name="Normal 88 27 2" xfId="11836"/>
    <cellStyle name="Normal 88 27 3" xfId="14977"/>
    <cellStyle name="Normal 88 27 4" xfId="18072"/>
    <cellStyle name="Normal 88 27 5" xfId="21110"/>
    <cellStyle name="Normal 88 27 6" xfId="24091"/>
    <cellStyle name="Normal 88 27 7" xfId="26586"/>
    <cellStyle name="Normal 88 27 8" xfId="30033"/>
    <cellStyle name="Normal 88 27 9" xfId="30749"/>
    <cellStyle name="Normal 88 27_Tabla M" xfId="38773"/>
    <cellStyle name="Normal 88 28" xfId="7237"/>
    <cellStyle name="Normal 88 28 10" xfId="34595"/>
    <cellStyle name="Normal 88 28 2" xfId="11837"/>
    <cellStyle name="Normal 88 28 3" xfId="14978"/>
    <cellStyle name="Normal 88 28 4" xfId="18073"/>
    <cellStyle name="Normal 88 28 5" xfId="21111"/>
    <cellStyle name="Normal 88 28 6" xfId="24092"/>
    <cellStyle name="Normal 88 28 7" xfId="26587"/>
    <cellStyle name="Normal 88 28 8" xfId="28868"/>
    <cellStyle name="Normal 88 28 9" xfId="30729"/>
    <cellStyle name="Normal 88 28_Tabla M" xfId="38774"/>
    <cellStyle name="Normal 88 29" xfId="7238"/>
    <cellStyle name="Normal 88 29 10" xfId="34145"/>
    <cellStyle name="Normal 88 29 2" xfId="11838"/>
    <cellStyle name="Normal 88 29 3" xfId="14979"/>
    <cellStyle name="Normal 88 29 4" xfId="18074"/>
    <cellStyle name="Normal 88 29 5" xfId="21112"/>
    <cellStyle name="Normal 88 29 6" xfId="24093"/>
    <cellStyle name="Normal 88 29 7" xfId="26588"/>
    <cellStyle name="Normal 88 29 8" xfId="27738"/>
    <cellStyle name="Normal 88 29 9" xfId="28716"/>
    <cellStyle name="Normal 88 29_Tabla M" xfId="38775"/>
    <cellStyle name="Normal 88 3" xfId="2663"/>
    <cellStyle name="Normal 88 3 10" xfId="27659"/>
    <cellStyle name="Normal 88 3 11" xfId="7239"/>
    <cellStyle name="Normal 88 3 2" xfId="11839"/>
    <cellStyle name="Normal 88 3 3" xfId="14980"/>
    <cellStyle name="Normal 88 3 4" xfId="18075"/>
    <cellStyle name="Normal 88 3 5" xfId="21113"/>
    <cellStyle name="Normal 88 3 6" xfId="24094"/>
    <cellStyle name="Normal 88 3 7" xfId="26589"/>
    <cellStyle name="Normal 88 3 8" xfId="32094"/>
    <cellStyle name="Normal 88 3 9" xfId="33532"/>
    <cellStyle name="Normal 88 3_Tabla M" xfId="38776"/>
    <cellStyle name="Normal 88 30" xfId="7240"/>
    <cellStyle name="Normal 88 30 10" xfId="33390"/>
    <cellStyle name="Normal 88 30 2" xfId="11840"/>
    <cellStyle name="Normal 88 30 3" xfId="14981"/>
    <cellStyle name="Normal 88 30 4" xfId="18076"/>
    <cellStyle name="Normal 88 30 5" xfId="21114"/>
    <cellStyle name="Normal 88 30 6" xfId="24095"/>
    <cellStyle name="Normal 88 30 7" xfId="26590"/>
    <cellStyle name="Normal 88 30 8" xfId="31139"/>
    <cellStyle name="Normal 88 30 9" xfId="32770"/>
    <cellStyle name="Normal 88 30_Tabla M" xfId="38777"/>
    <cellStyle name="Normal 88 31" xfId="7241"/>
    <cellStyle name="Normal 88 31 10" xfId="28008"/>
    <cellStyle name="Normal 88 31 2" xfId="11841"/>
    <cellStyle name="Normal 88 31 3" xfId="14982"/>
    <cellStyle name="Normal 88 31 4" xfId="18077"/>
    <cellStyle name="Normal 88 31 5" xfId="21115"/>
    <cellStyle name="Normal 88 31 6" xfId="24096"/>
    <cellStyle name="Normal 88 31 7" xfId="26591"/>
    <cellStyle name="Normal 88 31 8" xfId="30032"/>
    <cellStyle name="Normal 88 31 9" xfId="27069"/>
    <cellStyle name="Normal 88 31_Tabla M" xfId="38778"/>
    <cellStyle name="Normal 88 32" xfId="7242"/>
    <cellStyle name="Normal 88 32 10" xfId="35715"/>
    <cellStyle name="Normal 88 32 2" xfId="11842"/>
    <cellStyle name="Normal 88 32 3" xfId="14983"/>
    <cellStyle name="Normal 88 32 4" xfId="18078"/>
    <cellStyle name="Normal 88 32 5" xfId="21116"/>
    <cellStyle name="Normal 88 32 6" xfId="24097"/>
    <cellStyle name="Normal 88 32 7" xfId="26592"/>
    <cellStyle name="Normal 88 32 8" xfId="28867"/>
    <cellStyle name="Normal 88 32 9" xfId="31839"/>
    <cellStyle name="Normal 88 32_Tabla M" xfId="38779"/>
    <cellStyle name="Normal 88 33" xfId="7243"/>
    <cellStyle name="Normal 88 33 10" xfId="35046"/>
    <cellStyle name="Normal 88 33 2" xfId="11843"/>
    <cellStyle name="Normal 88 33 3" xfId="14984"/>
    <cellStyle name="Normal 88 33 4" xfId="18079"/>
    <cellStyle name="Normal 88 33 5" xfId="21117"/>
    <cellStyle name="Normal 88 33 6" xfId="24098"/>
    <cellStyle name="Normal 88 33 7" xfId="26593"/>
    <cellStyle name="Normal 88 33 8" xfId="27737"/>
    <cellStyle name="Normal 88 33 9" xfId="29877"/>
    <cellStyle name="Normal 88 33_Tabla M" xfId="38780"/>
    <cellStyle name="Normal 88 34" xfId="7244"/>
    <cellStyle name="Normal 88 34 10" xfId="34594"/>
    <cellStyle name="Normal 88 34 2" xfId="11844"/>
    <cellStyle name="Normal 88 34 3" xfId="14985"/>
    <cellStyle name="Normal 88 34 4" xfId="18080"/>
    <cellStyle name="Normal 88 34 5" xfId="21118"/>
    <cellStyle name="Normal 88 34 6" xfId="24099"/>
    <cellStyle name="Normal 88 34 7" xfId="26594"/>
    <cellStyle name="Normal 88 34 8" xfId="32093"/>
    <cellStyle name="Normal 88 34 9" xfId="33531"/>
    <cellStyle name="Normal 88 34_Tabla M" xfId="38781"/>
    <cellStyle name="Normal 88 35" xfId="7245"/>
    <cellStyle name="Normal 88 35 10" xfId="34144"/>
    <cellStyle name="Normal 88 35 2" xfId="11845"/>
    <cellStyle name="Normal 88 35 3" xfId="14986"/>
    <cellStyle name="Normal 88 35 4" xfId="18081"/>
    <cellStyle name="Normal 88 35 5" xfId="21119"/>
    <cellStyle name="Normal 88 35 6" xfId="24100"/>
    <cellStyle name="Normal 88 35 7" xfId="26595"/>
    <cellStyle name="Normal 88 35 8" xfId="31138"/>
    <cellStyle name="Normal 88 35 9" xfId="32769"/>
    <cellStyle name="Normal 88 35_Tabla M" xfId="38782"/>
    <cellStyle name="Normal 88 36" xfId="7246"/>
    <cellStyle name="Normal 88 36 10" xfId="31049"/>
    <cellStyle name="Normal 88 36 2" xfId="11846"/>
    <cellStyle name="Normal 88 36 3" xfId="14987"/>
    <cellStyle name="Normal 88 36 4" xfId="18082"/>
    <cellStyle name="Normal 88 36 5" xfId="21120"/>
    <cellStyle name="Normal 88 36 6" xfId="24101"/>
    <cellStyle name="Normal 88 36 7" xfId="26596"/>
    <cellStyle name="Normal 88 36 8" xfId="30031"/>
    <cellStyle name="Normal 88 36 9" xfId="27310"/>
    <cellStyle name="Normal 88 36_Tabla M" xfId="38783"/>
    <cellStyle name="Normal 88 37" xfId="7247"/>
    <cellStyle name="Normal 88 37 10" xfId="31052"/>
    <cellStyle name="Normal 88 37 2" xfId="11847"/>
    <cellStyle name="Normal 88 37 3" xfId="14988"/>
    <cellStyle name="Normal 88 37 4" xfId="18083"/>
    <cellStyle name="Normal 88 37 5" xfId="21121"/>
    <cellStyle name="Normal 88 37 6" xfId="24102"/>
    <cellStyle name="Normal 88 37 7" xfId="26597"/>
    <cellStyle name="Normal 88 37 8" xfId="28866"/>
    <cellStyle name="Normal 88 37 9" xfId="27278"/>
    <cellStyle name="Normal 88 37_Tabla M" xfId="38784"/>
    <cellStyle name="Normal 88 38" xfId="7248"/>
    <cellStyle name="Normal 88 38 10" xfId="32364"/>
    <cellStyle name="Normal 88 38 2" xfId="11848"/>
    <cellStyle name="Normal 88 38 3" xfId="14989"/>
    <cellStyle name="Normal 88 38 4" xfId="18084"/>
    <cellStyle name="Normal 88 38 5" xfId="21122"/>
    <cellStyle name="Normal 88 38 6" xfId="24103"/>
    <cellStyle name="Normal 88 38 7" xfId="26598"/>
    <cellStyle name="Normal 88 38 8" xfId="27736"/>
    <cellStyle name="Normal 88 38 9" xfId="30989"/>
    <cellStyle name="Normal 88 38_Tabla M" xfId="38785"/>
    <cellStyle name="Normal 88 39" xfId="39068"/>
    <cellStyle name="Normal 88 4" xfId="2405"/>
    <cellStyle name="Normal 88 4 10" xfId="35810"/>
    <cellStyle name="Normal 88 4 11" xfId="7249"/>
    <cellStyle name="Normal 88 4 2" xfId="11849"/>
    <cellStyle name="Normal 88 4 3" xfId="14990"/>
    <cellStyle name="Normal 88 4 4" xfId="18085"/>
    <cellStyle name="Normal 88 4 5" xfId="21123"/>
    <cellStyle name="Normal 88 4 6" xfId="24104"/>
    <cellStyle name="Normal 88 4 7" xfId="26599"/>
    <cellStyle name="Normal 88 4 8" xfId="32092"/>
    <cellStyle name="Normal 88 4 9" xfId="33530"/>
    <cellStyle name="Normal 88 4_Tabla M" xfId="38786"/>
    <cellStyle name="Normal 88 40" xfId="39204"/>
    <cellStyle name="Normal 88 41" xfId="39208"/>
    <cellStyle name="Normal 88 42" xfId="39215"/>
    <cellStyle name="Normal 88 43" xfId="39221"/>
    <cellStyle name="Normal 88 44" xfId="39231"/>
    <cellStyle name="Normal 88 45" xfId="39241"/>
    <cellStyle name="Normal 88 46" xfId="39248"/>
    <cellStyle name="Normal 88 47" xfId="39257"/>
    <cellStyle name="Normal 88 48" xfId="39267"/>
    <cellStyle name="Normal 88 49" xfId="39276"/>
    <cellStyle name="Normal 88 5" xfId="7250"/>
    <cellStyle name="Normal 88 5 10" xfId="35045"/>
    <cellStyle name="Normal 88 5 2" xfId="11850"/>
    <cellStyle name="Normal 88 5 3" xfId="14991"/>
    <cellStyle name="Normal 88 5 4" xfId="18086"/>
    <cellStyle name="Normal 88 5 5" xfId="21124"/>
    <cellStyle name="Normal 88 5 6" xfId="24105"/>
    <cellStyle name="Normal 88 5 7" xfId="26600"/>
    <cellStyle name="Normal 88 5 8" xfId="31137"/>
    <cellStyle name="Normal 88 5 9" xfId="32768"/>
    <cellStyle name="Normal 88 5_Tabla M" xfId="38787"/>
    <cellStyle name="Normal 88 50" xfId="39282"/>
    <cellStyle name="Normal 88 6" xfId="7251"/>
    <cellStyle name="Normal 88 6 10" xfId="34593"/>
    <cellStyle name="Normal 88 6 2" xfId="11851"/>
    <cellStyle name="Normal 88 6 3" xfId="14992"/>
    <cellStyle name="Normal 88 6 4" xfId="18087"/>
    <cellStyle name="Normal 88 6 5" xfId="21125"/>
    <cellStyle name="Normal 88 6 6" xfId="24106"/>
    <cellStyle name="Normal 88 6 7" xfId="26601"/>
    <cellStyle name="Normal 88 6 8" xfId="30030"/>
    <cellStyle name="Normal 88 6 9" xfId="28458"/>
    <cellStyle name="Normal 88 6_Tabla M" xfId="38788"/>
    <cellStyle name="Normal 88 7" xfId="7252"/>
    <cellStyle name="Normal 88 7 10" xfId="34143"/>
    <cellStyle name="Normal 88 7 2" xfId="11852"/>
    <cellStyle name="Normal 88 7 3" xfId="14993"/>
    <cellStyle name="Normal 88 7 4" xfId="18088"/>
    <cellStyle name="Normal 88 7 5" xfId="21126"/>
    <cellStyle name="Normal 88 7 6" xfId="24107"/>
    <cellStyle name="Normal 88 7 7" xfId="26602"/>
    <cellStyle name="Normal 88 7 8" xfId="28865"/>
    <cellStyle name="Normal 88 7 9" xfId="28435"/>
    <cellStyle name="Normal 88 7_Tabla M" xfId="38789"/>
    <cellStyle name="Normal 88 8" xfId="7253"/>
    <cellStyle name="Normal 88 8 10" xfId="30831"/>
    <cellStyle name="Normal 88 8 2" xfId="11853"/>
    <cellStyle name="Normal 88 8 3" xfId="14994"/>
    <cellStyle name="Normal 88 8 4" xfId="18089"/>
    <cellStyle name="Normal 88 8 5" xfId="21127"/>
    <cellStyle name="Normal 88 8 6" xfId="24108"/>
    <cellStyle name="Normal 88 8 7" xfId="26603"/>
    <cellStyle name="Normal 88 8 8" xfId="27735"/>
    <cellStyle name="Normal 88 8 9" xfId="31976"/>
    <cellStyle name="Normal 88 8_Tabla M" xfId="38790"/>
    <cellStyle name="Normal 88 9" xfId="7254"/>
    <cellStyle name="Normal 88 9 10" xfId="24983"/>
    <cellStyle name="Normal 88 9 2" xfId="11854"/>
    <cellStyle name="Normal 88 9 3" xfId="14995"/>
    <cellStyle name="Normal 88 9 4" xfId="18090"/>
    <cellStyle name="Normal 88 9 5" xfId="21128"/>
    <cellStyle name="Normal 88 9 6" xfId="24109"/>
    <cellStyle name="Normal 88 9 7" xfId="26604"/>
    <cellStyle name="Normal 88 9 8" xfId="32091"/>
    <cellStyle name="Normal 88 9 9" xfId="33529"/>
    <cellStyle name="Normal 88 9_Tabla M" xfId="38791"/>
    <cellStyle name="Normal 89" xfId="2374"/>
    <cellStyle name="Normal 89 10" xfId="7255"/>
    <cellStyle name="Normal 89 10 10" xfId="31411"/>
    <cellStyle name="Normal 89 10 2" xfId="11855"/>
    <cellStyle name="Normal 89 10 3" xfId="14996"/>
    <cellStyle name="Normal 89 10 4" xfId="18091"/>
    <cellStyle name="Normal 89 10 5" xfId="21129"/>
    <cellStyle name="Normal 89 10 6" xfId="24110"/>
    <cellStyle name="Normal 89 10 7" xfId="26605"/>
    <cellStyle name="Normal 89 10 8" xfId="31136"/>
    <cellStyle name="Normal 89 10 9" xfId="32767"/>
    <cellStyle name="Normal 89 10_Tabla M" xfId="38792"/>
    <cellStyle name="Normal 89 11" xfId="7256"/>
    <cellStyle name="Normal 89 11 10" xfId="35902"/>
    <cellStyle name="Normal 89 11 2" xfId="11856"/>
    <cellStyle name="Normal 89 11 3" xfId="14997"/>
    <cellStyle name="Normal 89 11 4" xfId="18092"/>
    <cellStyle name="Normal 89 11 5" xfId="21130"/>
    <cellStyle name="Normal 89 11 6" xfId="24111"/>
    <cellStyle name="Normal 89 11 7" xfId="26606"/>
    <cellStyle name="Normal 89 11 8" xfId="30029"/>
    <cellStyle name="Normal 89 11 9" xfId="29597"/>
    <cellStyle name="Normal 89 11_Tabla M" xfId="38793"/>
    <cellStyle name="Normal 89 12" xfId="7257"/>
    <cellStyle name="Normal 89 12 10" xfId="35044"/>
    <cellStyle name="Normal 89 12 2" xfId="11857"/>
    <cellStyle name="Normal 89 12 3" xfId="14998"/>
    <cellStyle name="Normal 89 12 4" xfId="18093"/>
    <cellStyle name="Normal 89 12 5" xfId="21131"/>
    <cellStyle name="Normal 89 12 6" xfId="24112"/>
    <cellStyle name="Normal 89 12 7" xfId="26607"/>
    <cellStyle name="Normal 89 12 8" xfId="28864"/>
    <cellStyle name="Normal 89 12 9" xfId="29573"/>
    <cellStyle name="Normal 89 12_Tabla M" xfId="38794"/>
    <cellStyle name="Normal 89 13" xfId="7258"/>
    <cellStyle name="Normal 89 13 10" xfId="34592"/>
    <cellStyle name="Normal 89 13 2" xfId="11858"/>
    <cellStyle name="Normal 89 13 3" xfId="14999"/>
    <cellStyle name="Normal 89 13 4" xfId="18094"/>
    <cellStyle name="Normal 89 13 5" xfId="21132"/>
    <cellStyle name="Normal 89 13 6" xfId="24113"/>
    <cellStyle name="Normal 89 13 7" xfId="26608"/>
    <cellStyle name="Normal 89 13 8" xfId="27734"/>
    <cellStyle name="Normal 89 13 9" xfId="27585"/>
    <cellStyle name="Normal 89 13_Tabla M" xfId="38795"/>
    <cellStyle name="Normal 89 14" xfId="7259"/>
    <cellStyle name="Normal 89 14 10" xfId="34142"/>
    <cellStyle name="Normal 89 14 2" xfId="11859"/>
    <cellStyle name="Normal 89 14 3" xfId="15000"/>
    <cellStyle name="Normal 89 14 4" xfId="18095"/>
    <cellStyle name="Normal 89 14 5" xfId="21133"/>
    <cellStyle name="Normal 89 14 6" xfId="24114"/>
    <cellStyle name="Normal 89 14 7" xfId="26609"/>
    <cellStyle name="Normal 89 14 8" xfId="32090"/>
    <cellStyle name="Normal 89 14 9" xfId="33528"/>
    <cellStyle name="Normal 89 14_Tabla M" xfId="38796"/>
    <cellStyle name="Normal 89 15" xfId="7260"/>
    <cellStyle name="Normal 89 15 10" xfId="27290"/>
    <cellStyle name="Normal 89 15 2" xfId="11860"/>
    <cellStyle name="Normal 89 15 3" xfId="15001"/>
    <cellStyle name="Normal 89 15 4" xfId="18096"/>
    <cellStyle name="Normal 89 15 5" xfId="21134"/>
    <cellStyle name="Normal 89 15 6" xfId="24115"/>
    <cellStyle name="Normal 89 15 7" xfId="26610"/>
    <cellStyle name="Normal 89 15 8" xfId="31135"/>
    <cellStyle name="Normal 89 15 9" xfId="32766"/>
    <cellStyle name="Normal 89 15_Tabla M" xfId="38797"/>
    <cellStyle name="Normal 89 16" xfId="7261"/>
    <cellStyle name="Normal 89 16 10" xfId="29705"/>
    <cellStyle name="Normal 89 16 2" xfId="11861"/>
    <cellStyle name="Normal 89 16 3" xfId="15002"/>
    <cellStyle name="Normal 89 16 4" xfId="18097"/>
    <cellStyle name="Normal 89 16 5" xfId="21135"/>
    <cellStyle name="Normal 89 16 6" xfId="24116"/>
    <cellStyle name="Normal 89 16 7" xfId="26611"/>
    <cellStyle name="Normal 89 16 8" xfId="30028"/>
    <cellStyle name="Normal 89 16 9" xfId="30748"/>
    <cellStyle name="Normal 89 16_Tabla M" xfId="38798"/>
    <cellStyle name="Normal 89 17" xfId="7262"/>
    <cellStyle name="Normal 89 17 10" xfId="30302"/>
    <cellStyle name="Normal 89 17 2" xfId="11862"/>
    <cellStyle name="Normal 89 17 3" xfId="15003"/>
    <cellStyle name="Normal 89 17 4" xfId="18098"/>
    <cellStyle name="Normal 89 17 5" xfId="21136"/>
    <cellStyle name="Normal 89 17 6" xfId="24117"/>
    <cellStyle name="Normal 89 17 7" xfId="26612"/>
    <cellStyle name="Normal 89 17 8" xfId="28863"/>
    <cellStyle name="Normal 89 17 9" xfId="30730"/>
    <cellStyle name="Normal 89 17_Tabla M" xfId="38799"/>
    <cellStyle name="Normal 89 18" xfId="7263"/>
    <cellStyle name="Normal 89 18 10" xfId="35539"/>
    <cellStyle name="Normal 89 18 2" xfId="11863"/>
    <cellStyle name="Normal 89 18 3" xfId="15004"/>
    <cellStyle name="Normal 89 18 4" xfId="18099"/>
    <cellStyle name="Normal 89 18 5" xfId="21137"/>
    <cellStyle name="Normal 89 18 6" xfId="24118"/>
    <cellStyle name="Normal 89 18 7" xfId="26613"/>
    <cellStyle name="Normal 89 18 8" xfId="27733"/>
    <cellStyle name="Normal 89 18 9" xfId="28717"/>
    <cellStyle name="Normal 89 18_Tabla M" xfId="38800"/>
    <cellStyle name="Normal 89 19" xfId="7264"/>
    <cellStyle name="Normal 89 19 10" xfId="35043"/>
    <cellStyle name="Normal 89 19 2" xfId="11864"/>
    <cellStyle name="Normal 89 19 3" xfId="15005"/>
    <cellStyle name="Normal 89 19 4" xfId="18100"/>
    <cellStyle name="Normal 89 19 5" xfId="21138"/>
    <cellStyle name="Normal 89 19 6" xfId="24119"/>
    <cellStyle name="Normal 89 19 7" xfId="26614"/>
    <cellStyle name="Normal 89 19 8" xfId="32089"/>
    <cellStyle name="Normal 89 19 9" xfId="33527"/>
    <cellStyle name="Normal 89 19_Tabla M" xfId="38801"/>
    <cellStyle name="Normal 89 2" xfId="7265"/>
    <cellStyle name="Normal 89 2 10" xfId="34591"/>
    <cellStyle name="Normal 89 2 2" xfId="11865"/>
    <cellStyle name="Normal 89 2 3" xfId="15006"/>
    <cellStyle name="Normal 89 2 4" xfId="18101"/>
    <cellStyle name="Normal 89 2 5" xfId="21139"/>
    <cellStyle name="Normal 89 2 6" xfId="24120"/>
    <cellStyle name="Normal 89 2 7" xfId="26615"/>
    <cellStyle name="Normal 89 2 8" xfId="31134"/>
    <cellStyle name="Normal 89 2 9" xfId="32765"/>
    <cellStyle name="Normal 89 2_Tabla M" xfId="38802"/>
    <cellStyle name="Normal 89 20" xfId="7266"/>
    <cellStyle name="Normal 89 20 10" xfId="34141"/>
    <cellStyle name="Normal 89 20 2" xfId="11866"/>
    <cellStyle name="Normal 89 20 3" xfId="15007"/>
    <cellStyle name="Normal 89 20 4" xfId="18102"/>
    <cellStyle name="Normal 89 20 5" xfId="21140"/>
    <cellStyle name="Normal 89 20 6" xfId="24121"/>
    <cellStyle name="Normal 89 20 7" xfId="26616"/>
    <cellStyle name="Normal 89 20 8" xfId="30027"/>
    <cellStyle name="Normal 89 20 9" xfId="27070"/>
    <cellStyle name="Normal 89 20_Tabla M" xfId="38803"/>
    <cellStyle name="Normal 89 21" xfId="7267"/>
    <cellStyle name="Normal 89 21 10" xfId="31000"/>
    <cellStyle name="Normal 89 21 2" xfId="11867"/>
    <cellStyle name="Normal 89 21 3" xfId="15008"/>
    <cellStyle name="Normal 89 21 4" xfId="18103"/>
    <cellStyle name="Normal 89 21 5" xfId="21141"/>
    <cellStyle name="Normal 89 21 6" xfId="24122"/>
    <cellStyle name="Normal 89 21 7" xfId="26617"/>
    <cellStyle name="Normal 89 21 8" xfId="28862"/>
    <cellStyle name="Normal 89 21 9" xfId="31840"/>
    <cellStyle name="Normal 89 21_Tabla M" xfId="38804"/>
    <cellStyle name="Normal 89 22" xfId="7268"/>
    <cellStyle name="Normal 89 22 10" xfId="28661"/>
    <cellStyle name="Normal 89 22 2" xfId="11868"/>
    <cellStyle name="Normal 89 22 3" xfId="15009"/>
    <cellStyle name="Normal 89 22 4" xfId="18104"/>
    <cellStyle name="Normal 89 22 5" xfId="21142"/>
    <cellStyle name="Normal 89 22 6" xfId="24123"/>
    <cellStyle name="Normal 89 22 7" xfId="26618"/>
    <cellStyle name="Normal 89 22 8" xfId="27732"/>
    <cellStyle name="Normal 89 22 9" xfId="29878"/>
    <cellStyle name="Normal 89 22_Tabla M" xfId="38805"/>
    <cellStyle name="Normal 89 23" xfId="7269"/>
    <cellStyle name="Normal 89 23 10" xfId="29135"/>
    <cellStyle name="Normal 89 23 2" xfId="11869"/>
    <cellStyle name="Normal 89 23 3" xfId="15010"/>
    <cellStyle name="Normal 89 23 4" xfId="18105"/>
    <cellStyle name="Normal 89 23 5" xfId="21143"/>
    <cellStyle name="Normal 89 23 6" xfId="24124"/>
    <cellStyle name="Normal 89 23 7" xfId="26619"/>
    <cellStyle name="Normal 89 23 8" xfId="32088"/>
    <cellStyle name="Normal 89 23 9" xfId="33526"/>
    <cellStyle name="Normal 89 23_Tabla M" xfId="38806"/>
    <cellStyle name="Normal 89 24" xfId="7270"/>
    <cellStyle name="Normal 89 24 10" xfId="35625"/>
    <cellStyle name="Normal 89 24 2" xfId="11870"/>
    <cellStyle name="Normal 89 24 3" xfId="15011"/>
    <cellStyle name="Normal 89 24 4" xfId="18106"/>
    <cellStyle name="Normal 89 24 5" xfId="21144"/>
    <cellStyle name="Normal 89 24 6" xfId="24125"/>
    <cellStyle name="Normal 89 24 7" xfId="26620"/>
    <cellStyle name="Normal 89 24 8" xfId="31133"/>
    <cellStyle name="Normal 89 24 9" xfId="32764"/>
    <cellStyle name="Normal 89 24_Tabla M" xfId="38807"/>
    <cellStyle name="Normal 89 25" xfId="7271"/>
    <cellStyle name="Normal 89 25 10" xfId="35042"/>
    <cellStyle name="Normal 89 25 2" xfId="11871"/>
    <cellStyle name="Normal 89 25 3" xfId="15012"/>
    <cellStyle name="Normal 89 25 4" xfId="18107"/>
    <cellStyle name="Normal 89 25 5" xfId="21145"/>
    <cellStyle name="Normal 89 25 6" xfId="24126"/>
    <cellStyle name="Normal 89 25 7" xfId="26621"/>
    <cellStyle name="Normal 89 25 8" xfId="30026"/>
    <cellStyle name="Normal 89 25 9" xfId="27309"/>
    <cellStyle name="Normal 89 25_Tabla M" xfId="38808"/>
    <cellStyle name="Normal 89 26" xfId="7272"/>
    <cellStyle name="Normal 89 26 10" xfId="34590"/>
    <cellStyle name="Normal 89 26 2" xfId="11872"/>
    <cellStyle name="Normal 89 26 3" xfId="15013"/>
    <cellStyle name="Normal 89 26 4" xfId="18108"/>
    <cellStyle name="Normal 89 26 5" xfId="21146"/>
    <cellStyle name="Normal 89 26 6" xfId="24127"/>
    <cellStyle name="Normal 89 26 7" xfId="26622"/>
    <cellStyle name="Normal 89 26 8" xfId="28861"/>
    <cellStyle name="Normal 89 26 9" xfId="27279"/>
    <cellStyle name="Normal 89 26_Tabla M" xfId="38809"/>
    <cellStyle name="Normal 89 27" xfId="7273"/>
    <cellStyle name="Normal 89 27 10" xfId="34140"/>
    <cellStyle name="Normal 89 27 2" xfId="11873"/>
    <cellStyle name="Normal 89 27 3" xfId="15014"/>
    <cellStyle name="Normal 89 27 4" xfId="18109"/>
    <cellStyle name="Normal 89 27 5" xfId="21147"/>
    <cellStyle name="Normal 89 27 6" xfId="24128"/>
    <cellStyle name="Normal 89 27 7" xfId="26623"/>
    <cellStyle name="Normal 89 27 8" xfId="27731"/>
    <cellStyle name="Normal 89 27 9" xfId="30990"/>
    <cellStyle name="Normal 89 27_Tabla M" xfId="38810"/>
    <cellStyle name="Normal 89 28" xfId="7274"/>
    <cellStyle name="Normal 89 28 10" xfId="32020"/>
    <cellStyle name="Normal 89 28 2" xfId="11874"/>
    <cellStyle name="Normal 89 28 3" xfId="15015"/>
    <cellStyle name="Normal 89 28 4" xfId="18110"/>
    <cellStyle name="Normal 89 28 5" xfId="21148"/>
    <cellStyle name="Normal 89 28 6" xfId="24129"/>
    <cellStyle name="Normal 89 28 7" xfId="26624"/>
    <cellStyle name="Normal 89 28 8" xfId="32087"/>
    <cellStyle name="Normal 89 28 9" xfId="33525"/>
    <cellStyle name="Normal 89 28_Tabla M" xfId="38811"/>
    <cellStyle name="Normal 89 29" xfId="7275"/>
    <cellStyle name="Normal 89 29 10" xfId="33391"/>
    <cellStyle name="Normal 89 29 2" xfId="11875"/>
    <cellStyle name="Normal 89 29 3" xfId="15016"/>
    <cellStyle name="Normal 89 29 4" xfId="18111"/>
    <cellStyle name="Normal 89 29 5" xfId="21149"/>
    <cellStyle name="Normal 89 29 6" xfId="24130"/>
    <cellStyle name="Normal 89 29 7" xfId="26625"/>
    <cellStyle name="Normal 89 29 8" xfId="31132"/>
    <cellStyle name="Normal 89 29 9" xfId="32763"/>
    <cellStyle name="Normal 89 29_Tabla M" xfId="38812"/>
    <cellStyle name="Normal 89 3" xfId="7276"/>
    <cellStyle name="Normal 89 3 10" xfId="28007"/>
    <cellStyle name="Normal 89 3 2" xfId="11876"/>
    <cellStyle name="Normal 89 3 3" xfId="15017"/>
    <cellStyle name="Normal 89 3 4" xfId="18112"/>
    <cellStyle name="Normal 89 3 5" xfId="21150"/>
    <cellStyle name="Normal 89 3 6" xfId="24131"/>
    <cellStyle name="Normal 89 3 7" xfId="26626"/>
    <cellStyle name="Normal 89 3 8" xfId="30025"/>
    <cellStyle name="Normal 89 3 9" xfId="28457"/>
    <cellStyle name="Normal 89 3_Tabla M" xfId="38813"/>
    <cellStyle name="Normal 89 30" xfId="7277"/>
    <cellStyle name="Normal 89 30 10" xfId="35716"/>
    <cellStyle name="Normal 89 30 2" xfId="11877"/>
    <cellStyle name="Normal 89 30 3" xfId="15018"/>
    <cellStyle name="Normal 89 30 4" xfId="18113"/>
    <cellStyle name="Normal 89 30 5" xfId="21151"/>
    <cellStyle name="Normal 89 30 6" xfId="24132"/>
    <cellStyle name="Normal 89 30 7" xfId="26627"/>
    <cellStyle name="Normal 89 30 8" xfId="28860"/>
    <cellStyle name="Normal 89 30 9" xfId="28436"/>
    <cellStyle name="Normal 89 30_Tabla M" xfId="38814"/>
    <cellStyle name="Normal 89 31" xfId="7278"/>
    <cellStyle name="Normal 89 31 10" xfId="35041"/>
    <cellStyle name="Normal 89 31 2" xfId="11878"/>
    <cellStyle name="Normal 89 31 3" xfId="15019"/>
    <cellStyle name="Normal 89 31 4" xfId="18114"/>
    <cellStyle name="Normal 89 31 5" xfId="21152"/>
    <cellStyle name="Normal 89 31 6" xfId="24133"/>
    <cellStyle name="Normal 89 31 7" xfId="26628"/>
    <cellStyle name="Normal 89 31 8" xfId="27730"/>
    <cellStyle name="Normal 89 31 9" xfId="31977"/>
    <cellStyle name="Normal 89 31_Tabla M" xfId="38815"/>
    <cellStyle name="Normal 89 32" xfId="7279"/>
    <cellStyle name="Normal 89 32 10" xfId="34589"/>
    <cellStyle name="Normal 89 32 2" xfId="11879"/>
    <cellStyle name="Normal 89 32 3" xfId="15020"/>
    <cellStyle name="Normal 89 32 4" xfId="18115"/>
    <cellStyle name="Normal 89 32 5" xfId="21153"/>
    <cellStyle name="Normal 89 32 6" xfId="24134"/>
    <cellStyle name="Normal 89 32 7" xfId="26629"/>
    <cellStyle name="Normal 89 32 8" xfId="32086"/>
    <cellStyle name="Normal 89 32 9" xfId="33524"/>
    <cellStyle name="Normal 89 32_Tabla M" xfId="38816"/>
    <cellStyle name="Normal 89 33" xfId="7280"/>
    <cellStyle name="Normal 89 33 10" xfId="34139"/>
    <cellStyle name="Normal 89 33 2" xfId="11880"/>
    <cellStyle name="Normal 89 33 3" xfId="15021"/>
    <cellStyle name="Normal 89 33 4" xfId="18116"/>
    <cellStyle name="Normal 89 33 5" xfId="21154"/>
    <cellStyle name="Normal 89 33 6" xfId="24135"/>
    <cellStyle name="Normal 89 33 7" xfId="26630"/>
    <cellStyle name="Normal 89 33 8" xfId="31131"/>
    <cellStyle name="Normal 89 33 9" xfId="32762"/>
    <cellStyle name="Normal 89 33_Tabla M" xfId="38817"/>
    <cellStyle name="Normal 89 34" xfId="7281"/>
    <cellStyle name="Normal 89 34 10" xfId="31997"/>
    <cellStyle name="Normal 89 34 2" xfId="11881"/>
    <cellStyle name="Normal 89 34 3" xfId="15022"/>
    <cellStyle name="Normal 89 34 4" xfId="18117"/>
    <cellStyle name="Normal 89 34 5" xfId="21155"/>
    <cellStyle name="Normal 89 34 6" xfId="24136"/>
    <cellStyle name="Normal 89 34 7" xfId="26631"/>
    <cellStyle name="Normal 89 34 8" xfId="30024"/>
    <cellStyle name="Normal 89 34 9" xfId="29596"/>
    <cellStyle name="Normal 89 34_Tabla M" xfId="38818"/>
    <cellStyle name="Normal 89 35" xfId="7282"/>
    <cellStyle name="Normal 89 35 10" xfId="29938"/>
    <cellStyle name="Normal 89 35 2" xfId="11882"/>
    <cellStyle name="Normal 89 35 3" xfId="15023"/>
    <cellStyle name="Normal 89 35 4" xfId="18118"/>
    <cellStyle name="Normal 89 35 5" xfId="21156"/>
    <cellStyle name="Normal 89 35 6" xfId="24137"/>
    <cellStyle name="Normal 89 35 7" xfId="26632"/>
    <cellStyle name="Normal 89 35 8" xfId="28859"/>
    <cellStyle name="Normal 89 35 9" xfId="29574"/>
    <cellStyle name="Normal 89 35_Tabla M" xfId="38819"/>
    <cellStyle name="Normal 89 36" xfId="7283"/>
    <cellStyle name="Normal 89 36 10" xfId="32363"/>
    <cellStyle name="Normal 89 36 2" xfId="11883"/>
    <cellStyle name="Normal 89 36 3" xfId="15024"/>
    <cellStyle name="Normal 89 36 4" xfId="18119"/>
    <cellStyle name="Normal 89 36 5" xfId="21157"/>
    <cellStyle name="Normal 89 36 6" xfId="24138"/>
    <cellStyle name="Normal 89 36 7" xfId="26633"/>
    <cellStyle name="Normal 89 36 8" xfId="27729"/>
    <cellStyle name="Normal 89 36 9" xfId="27586"/>
    <cellStyle name="Normal 89 36_Tabla M" xfId="38820"/>
    <cellStyle name="Normal 89 37" xfId="39069"/>
    <cellStyle name="Normal 89 38" xfId="2907"/>
    <cellStyle name="Normal 89 4" xfId="7284"/>
    <cellStyle name="Normal 89 4 10" xfId="35811"/>
    <cellStyle name="Normal 89 4 2" xfId="11884"/>
    <cellStyle name="Normal 89 4 3" xfId="15025"/>
    <cellStyle name="Normal 89 4 4" xfId="18120"/>
    <cellStyle name="Normal 89 4 5" xfId="21158"/>
    <cellStyle name="Normal 89 4 6" xfId="24139"/>
    <cellStyle name="Normal 89 4 7" xfId="26634"/>
    <cellStyle name="Normal 89 4 8" xfId="32085"/>
    <cellStyle name="Normal 89 4 9" xfId="33523"/>
    <cellStyle name="Normal 89 4_Tabla M" xfId="38821"/>
    <cellStyle name="Normal 89 5" xfId="7285"/>
    <cellStyle name="Normal 89 5 10" xfId="35040"/>
    <cellStyle name="Normal 89 5 2" xfId="11885"/>
    <cellStyle name="Normal 89 5 3" xfId="15026"/>
    <cellStyle name="Normal 89 5 4" xfId="18121"/>
    <cellStyle name="Normal 89 5 5" xfId="21159"/>
    <cellStyle name="Normal 89 5 6" xfId="24140"/>
    <cellStyle name="Normal 89 5 7" xfId="26635"/>
    <cellStyle name="Normal 89 5 8" xfId="31130"/>
    <cellStyle name="Normal 89 5 9" xfId="32761"/>
    <cellStyle name="Normal 89 5_Tabla M" xfId="38822"/>
    <cellStyle name="Normal 89 6" xfId="7286"/>
    <cellStyle name="Normal 89 6 10" xfId="34588"/>
    <cellStyle name="Normal 89 6 2" xfId="11886"/>
    <cellStyle name="Normal 89 6 3" xfId="15027"/>
    <cellStyle name="Normal 89 6 4" xfId="18122"/>
    <cellStyle name="Normal 89 6 5" xfId="21160"/>
    <cellStyle name="Normal 89 6 6" xfId="24141"/>
    <cellStyle name="Normal 89 6 7" xfId="26636"/>
    <cellStyle name="Normal 89 6 8" xfId="30023"/>
    <cellStyle name="Normal 89 6 9" xfId="30747"/>
    <cellStyle name="Normal 89 6_Tabla M" xfId="38823"/>
    <cellStyle name="Normal 89 7" xfId="7287"/>
    <cellStyle name="Normal 89 7 10" xfId="34138"/>
    <cellStyle name="Normal 89 7 2" xfId="11887"/>
    <cellStyle name="Normal 89 7 3" xfId="15028"/>
    <cellStyle name="Normal 89 7 4" xfId="18123"/>
    <cellStyle name="Normal 89 7 5" xfId="21161"/>
    <cellStyle name="Normal 89 7 6" xfId="24142"/>
    <cellStyle name="Normal 89 7 7" xfId="26637"/>
    <cellStyle name="Normal 89 7 8" xfId="28858"/>
    <cellStyle name="Normal 89 7 9" xfId="30731"/>
    <cellStyle name="Normal 89 7_Tabla M" xfId="38824"/>
    <cellStyle name="Normal 89 8" xfId="7288"/>
    <cellStyle name="Normal 89 8 10" xfId="31865"/>
    <cellStyle name="Normal 89 8 2" xfId="11888"/>
    <cellStyle name="Normal 89 8 3" xfId="15029"/>
    <cellStyle name="Normal 89 8 4" xfId="18124"/>
    <cellStyle name="Normal 89 8 5" xfId="21162"/>
    <cellStyle name="Normal 89 8 6" xfId="24143"/>
    <cellStyle name="Normal 89 8 7" xfId="26638"/>
    <cellStyle name="Normal 89 8 8" xfId="27728"/>
    <cellStyle name="Normal 89 8 9" xfId="28718"/>
    <cellStyle name="Normal 89 8_Tabla M" xfId="38825"/>
    <cellStyle name="Normal 89 9" xfId="7289"/>
    <cellStyle name="Normal 89 9 10" xfId="24982"/>
    <cellStyle name="Normal 89 9 2" xfId="11889"/>
    <cellStyle name="Normal 89 9 3" xfId="15030"/>
    <cellStyle name="Normal 89 9 4" xfId="18125"/>
    <cellStyle name="Normal 89 9 5" xfId="21163"/>
    <cellStyle name="Normal 89 9 6" xfId="24144"/>
    <cellStyle name="Normal 89 9 7" xfId="26639"/>
    <cellStyle name="Normal 89 9 8" xfId="32084"/>
    <cellStyle name="Normal 89 9 9" xfId="33522"/>
    <cellStyle name="Normal 89 9_Tabla M" xfId="38826"/>
    <cellStyle name="Normal 9" xfId="65"/>
    <cellStyle name="Normal 9 2" xfId="98"/>
    <cellStyle name="Normal 9 3" xfId="1665"/>
    <cellStyle name="Normal 9 3 2" xfId="35912"/>
    <cellStyle name="Normal 9 4" xfId="2913"/>
    <cellStyle name="Normal 9_Tabla M" xfId="38827"/>
    <cellStyle name="Normal 90" xfId="2383"/>
    <cellStyle name="Normal 90 10" xfId="7290"/>
    <cellStyle name="Normal 90 10 10" xfId="31410"/>
    <cellStyle name="Normal 90 10 2" xfId="11890"/>
    <cellStyle name="Normal 90 10 3" xfId="15031"/>
    <cellStyle name="Normal 90 10 4" xfId="18126"/>
    <cellStyle name="Normal 90 10 5" xfId="21164"/>
    <cellStyle name="Normal 90 10 6" xfId="24145"/>
    <cellStyle name="Normal 90 10 7" xfId="26640"/>
    <cellStyle name="Normal 90 10 8" xfId="31129"/>
    <cellStyle name="Normal 90 10 9" xfId="32760"/>
    <cellStyle name="Normal 90 10_Tabla M" xfId="38828"/>
    <cellStyle name="Normal 90 11" xfId="7291"/>
    <cellStyle name="Normal 90 11 10" xfId="35903"/>
    <cellStyle name="Normal 90 11 2" xfId="11891"/>
    <cellStyle name="Normal 90 11 3" xfId="15032"/>
    <cellStyle name="Normal 90 11 4" xfId="18127"/>
    <cellStyle name="Normal 90 11 5" xfId="21165"/>
    <cellStyle name="Normal 90 11 6" xfId="24146"/>
    <cellStyle name="Normal 90 11 7" xfId="26641"/>
    <cellStyle name="Normal 90 11 8" xfId="30022"/>
    <cellStyle name="Normal 90 11 9" xfId="21733"/>
    <cellStyle name="Normal 90 11_Tabla M" xfId="38829"/>
    <cellStyle name="Normal 90 12" xfId="7292"/>
    <cellStyle name="Normal 90 12 10" xfId="35039"/>
    <cellStyle name="Normal 90 12 2" xfId="11892"/>
    <cellStyle name="Normal 90 12 3" xfId="15033"/>
    <cellStyle name="Normal 90 12 4" xfId="18128"/>
    <cellStyle name="Normal 90 12 5" xfId="21166"/>
    <cellStyle name="Normal 90 12 6" xfId="24147"/>
    <cellStyle name="Normal 90 12 7" xfId="26642"/>
    <cellStyle name="Normal 90 12 8" xfId="28857"/>
    <cellStyle name="Normal 90 12 9" xfId="31841"/>
    <cellStyle name="Normal 90 12_Tabla M" xfId="38830"/>
    <cellStyle name="Normal 90 13" xfId="7293"/>
    <cellStyle name="Normal 90 13 10" xfId="34587"/>
    <cellStyle name="Normal 90 13 2" xfId="11893"/>
    <cellStyle name="Normal 90 13 3" xfId="15034"/>
    <cellStyle name="Normal 90 13 4" xfId="18129"/>
    <cellStyle name="Normal 90 13 5" xfId="21167"/>
    <cellStyle name="Normal 90 13 6" xfId="24148"/>
    <cellStyle name="Normal 90 13 7" xfId="26643"/>
    <cellStyle name="Normal 90 13 8" xfId="27727"/>
    <cellStyle name="Normal 90 13 9" xfId="29879"/>
    <cellStyle name="Normal 90 13_Tabla M" xfId="38831"/>
    <cellStyle name="Normal 90 14" xfId="7294"/>
    <cellStyle name="Normal 90 14 10" xfId="34137"/>
    <cellStyle name="Normal 90 14 2" xfId="11894"/>
    <cellStyle name="Normal 90 14 3" xfId="15035"/>
    <cellStyle name="Normal 90 14 4" xfId="18130"/>
    <cellStyle name="Normal 90 14 5" xfId="21168"/>
    <cellStyle name="Normal 90 14 6" xfId="24149"/>
    <cellStyle name="Normal 90 14 7" xfId="26644"/>
    <cellStyle name="Normal 90 14 8" xfId="32083"/>
    <cellStyle name="Normal 90 14 9" xfId="33521"/>
    <cellStyle name="Normal 90 14_Tabla M" xfId="38832"/>
    <cellStyle name="Normal 90 15" xfId="7295"/>
    <cellStyle name="Normal 90 15 10" xfId="28447"/>
    <cellStyle name="Normal 90 15 2" xfId="11895"/>
    <cellStyle name="Normal 90 15 3" xfId="15036"/>
    <cellStyle name="Normal 90 15 4" xfId="18131"/>
    <cellStyle name="Normal 90 15 5" xfId="21169"/>
    <cellStyle name="Normal 90 15 6" xfId="24150"/>
    <cellStyle name="Normal 90 15 7" xfId="26645"/>
    <cellStyle name="Normal 90 15 8" xfId="31128"/>
    <cellStyle name="Normal 90 15 9" xfId="32759"/>
    <cellStyle name="Normal 90 15_Tabla M" xfId="38833"/>
    <cellStyle name="Normal 90 16" xfId="7296"/>
    <cellStyle name="Normal 90 16 10" xfId="28558"/>
    <cellStyle name="Normal 90 16 2" xfId="11896"/>
    <cellStyle name="Normal 90 16 3" xfId="15037"/>
    <cellStyle name="Normal 90 16 4" xfId="18132"/>
    <cellStyle name="Normal 90 16 5" xfId="21170"/>
    <cellStyle name="Normal 90 16 6" xfId="24151"/>
    <cellStyle name="Normal 90 16 7" xfId="26646"/>
    <cellStyle name="Normal 90 16 8" xfId="30021"/>
    <cellStyle name="Normal 90 16 9" xfId="21732"/>
    <cellStyle name="Normal 90 16_Tabla M" xfId="38834"/>
    <cellStyle name="Normal 90 17" xfId="7297"/>
    <cellStyle name="Normal 90 17 10" xfId="29970"/>
    <cellStyle name="Normal 90 17 2" xfId="11897"/>
    <cellStyle name="Normal 90 17 3" xfId="15038"/>
    <cellStyle name="Normal 90 17 4" xfId="18133"/>
    <cellStyle name="Normal 90 17 5" xfId="21171"/>
    <cellStyle name="Normal 90 17 6" xfId="24152"/>
    <cellStyle name="Normal 90 17 7" xfId="26647"/>
    <cellStyle name="Normal 90 17 8" xfId="28856"/>
    <cellStyle name="Normal 90 17 9" xfId="27280"/>
    <cellStyle name="Normal 90 17_Tabla M" xfId="38835"/>
    <cellStyle name="Normal 90 18" xfId="7298"/>
    <cellStyle name="Normal 90 18 10" xfId="35540"/>
    <cellStyle name="Normal 90 18 2" xfId="11898"/>
    <cellStyle name="Normal 90 18 3" xfId="15039"/>
    <cellStyle name="Normal 90 18 4" xfId="18134"/>
    <cellStyle name="Normal 90 18 5" xfId="21172"/>
    <cellStyle name="Normal 90 18 6" xfId="24153"/>
    <cellStyle name="Normal 90 18 7" xfId="26648"/>
    <cellStyle name="Normal 90 18 8" xfId="27726"/>
    <cellStyle name="Normal 90 18 9" xfId="30991"/>
    <cellStyle name="Normal 90 18_Tabla M" xfId="38836"/>
    <cellStyle name="Normal 90 19" xfId="7299"/>
    <cellStyle name="Normal 90 19 10" xfId="35038"/>
    <cellStyle name="Normal 90 19 2" xfId="11899"/>
    <cellStyle name="Normal 90 19 3" xfId="15040"/>
    <cellStyle name="Normal 90 19 4" xfId="18135"/>
    <cellStyle name="Normal 90 19 5" xfId="21173"/>
    <cellStyle name="Normal 90 19 6" xfId="24154"/>
    <cellStyle name="Normal 90 19 7" xfId="26649"/>
    <cellStyle name="Normal 90 19 8" xfId="32082"/>
    <cellStyle name="Normal 90 19 9" xfId="33520"/>
    <cellStyle name="Normal 90 19_Tabla M" xfId="38837"/>
    <cellStyle name="Normal 90 2" xfId="7300"/>
    <cellStyle name="Normal 90 2 10" xfId="34586"/>
    <cellStyle name="Normal 90 2 2" xfId="11900"/>
    <cellStyle name="Normal 90 2 3" xfId="15041"/>
    <cellStyle name="Normal 90 2 4" xfId="18136"/>
    <cellStyle name="Normal 90 2 5" xfId="21174"/>
    <cellStyle name="Normal 90 2 6" xfId="24155"/>
    <cellStyle name="Normal 90 2 7" xfId="26650"/>
    <cellStyle name="Normal 90 2 8" xfId="31127"/>
    <cellStyle name="Normal 90 2 9" xfId="32758"/>
    <cellStyle name="Normal 90 2_Tabla M" xfId="38838"/>
    <cellStyle name="Normal 90 20" xfId="7301"/>
    <cellStyle name="Normal 90 20 10" xfId="34136"/>
    <cellStyle name="Normal 90 20 2" xfId="11901"/>
    <cellStyle name="Normal 90 20 3" xfId="15042"/>
    <cellStyle name="Normal 90 20 4" xfId="18137"/>
    <cellStyle name="Normal 90 20 5" xfId="21175"/>
    <cellStyle name="Normal 90 20 6" xfId="24156"/>
    <cellStyle name="Normal 90 20 7" xfId="26651"/>
    <cellStyle name="Normal 90 20 8" xfId="30020"/>
    <cellStyle name="Normal 90 20 9" xfId="21731"/>
    <cellStyle name="Normal 90 20_Tabla M" xfId="38839"/>
    <cellStyle name="Normal 90 21" xfId="7302"/>
    <cellStyle name="Normal 90 21 10" xfId="26911"/>
    <cellStyle name="Normal 90 21 2" xfId="11902"/>
    <cellStyle name="Normal 90 21 3" xfId="15043"/>
    <cellStyle name="Normal 90 21 4" xfId="18138"/>
    <cellStyle name="Normal 90 21 5" xfId="21176"/>
    <cellStyle name="Normal 90 21 6" xfId="24157"/>
    <cellStyle name="Normal 90 21 7" xfId="26652"/>
    <cellStyle name="Normal 90 21 8" xfId="28855"/>
    <cellStyle name="Normal 90 21 9" xfId="28437"/>
    <cellStyle name="Normal 90 21_Tabla M" xfId="38840"/>
    <cellStyle name="Normal 90 22" xfId="7303"/>
    <cellStyle name="Normal 90 22 10" xfId="27529"/>
    <cellStyle name="Normal 90 22 2" xfId="11903"/>
    <cellStyle name="Normal 90 22 3" xfId="15044"/>
    <cellStyle name="Normal 90 22 4" xfId="18139"/>
    <cellStyle name="Normal 90 22 5" xfId="21177"/>
    <cellStyle name="Normal 90 22 6" xfId="24158"/>
    <cellStyle name="Normal 90 22 7" xfId="26653"/>
    <cellStyle name="Normal 90 22 8" xfId="27725"/>
    <cellStyle name="Normal 90 22 9" xfId="31978"/>
    <cellStyle name="Normal 90 22_Tabla M" xfId="38841"/>
    <cellStyle name="Normal 90 23" xfId="7304"/>
    <cellStyle name="Normal 90 23 10" xfId="29921"/>
    <cellStyle name="Normal 90 23 2" xfId="11904"/>
    <cellStyle name="Normal 90 23 3" xfId="15045"/>
    <cellStyle name="Normal 90 23 4" xfId="18140"/>
    <cellStyle name="Normal 90 23 5" xfId="21178"/>
    <cellStyle name="Normal 90 23 6" xfId="24159"/>
    <cellStyle name="Normal 90 23 7" xfId="26654"/>
    <cellStyle name="Normal 90 23 8" xfId="32081"/>
    <cellStyle name="Normal 90 23 9" xfId="33519"/>
    <cellStyle name="Normal 90 23_Tabla M" xfId="38842"/>
    <cellStyle name="Normal 90 24" xfId="7305"/>
    <cellStyle name="Normal 90 24 10" xfId="35626"/>
    <cellStyle name="Normal 90 24 2" xfId="11905"/>
    <cellStyle name="Normal 90 24 3" xfId="15046"/>
    <cellStyle name="Normal 90 24 4" xfId="18141"/>
    <cellStyle name="Normal 90 24 5" xfId="21179"/>
    <cellStyle name="Normal 90 24 6" xfId="24160"/>
    <cellStyle name="Normal 90 24 7" xfId="26655"/>
    <cellStyle name="Normal 90 24 8" xfId="31126"/>
    <cellStyle name="Normal 90 24 9" xfId="32757"/>
    <cellStyle name="Normal 90 24_Tabla M" xfId="38843"/>
    <cellStyle name="Normal 90 25" xfId="7306"/>
    <cellStyle name="Normal 90 25 10" xfId="35037"/>
    <cellStyle name="Normal 90 25 2" xfId="11906"/>
    <cellStyle name="Normal 90 25 3" xfId="15047"/>
    <cellStyle name="Normal 90 25 4" xfId="18142"/>
    <cellStyle name="Normal 90 25 5" xfId="21180"/>
    <cellStyle name="Normal 90 25 6" xfId="24161"/>
    <cellStyle name="Normal 90 25 7" xfId="26656"/>
    <cellStyle name="Normal 90 25 8" xfId="30019"/>
    <cellStyle name="Normal 90 25 9" xfId="21730"/>
    <cellStyle name="Normal 90 25_Tabla M" xfId="38844"/>
    <cellStyle name="Normal 90 26" xfId="7307"/>
    <cellStyle name="Normal 90 26 10" xfId="34585"/>
    <cellStyle name="Normal 90 26 2" xfId="11907"/>
    <cellStyle name="Normal 90 26 3" xfId="15048"/>
    <cellStyle name="Normal 90 26 4" xfId="18143"/>
    <cellStyle name="Normal 90 26 5" xfId="21181"/>
    <cellStyle name="Normal 90 26 6" xfId="24162"/>
    <cellStyle name="Normal 90 26 7" xfId="26657"/>
    <cellStyle name="Normal 90 26 8" xfId="28854"/>
    <cellStyle name="Normal 90 26 9" xfId="29575"/>
    <cellStyle name="Normal 90 26_Tabla M" xfId="38845"/>
    <cellStyle name="Normal 90 27" xfId="7308"/>
    <cellStyle name="Normal 90 27 10" xfId="34135"/>
    <cellStyle name="Normal 90 27 2" xfId="11908"/>
    <cellStyle name="Normal 90 27 3" xfId="15049"/>
    <cellStyle name="Normal 90 27 4" xfId="18144"/>
    <cellStyle name="Normal 90 27 5" xfId="21182"/>
    <cellStyle name="Normal 90 27 6" xfId="24163"/>
    <cellStyle name="Normal 90 27 7" xfId="26658"/>
    <cellStyle name="Normal 90 27 8" xfId="27724"/>
    <cellStyle name="Normal 90 27 9" xfId="27587"/>
    <cellStyle name="Normal 90 27_Tabla M" xfId="38846"/>
    <cellStyle name="Normal 90 28" xfId="7309"/>
    <cellStyle name="Normal 90 28 10" xfId="31062"/>
    <cellStyle name="Normal 90 28 2" xfId="11909"/>
    <cellStyle name="Normal 90 28 3" xfId="15050"/>
    <cellStyle name="Normal 90 28 4" xfId="18145"/>
    <cellStyle name="Normal 90 28 5" xfId="21183"/>
    <cellStyle name="Normal 90 28 6" xfId="24164"/>
    <cellStyle name="Normal 90 28 7" xfId="26659"/>
    <cellStyle name="Normal 90 28 8" xfId="32080"/>
    <cellStyle name="Normal 90 28 9" xfId="33518"/>
    <cellStyle name="Normal 90 28_Tabla M" xfId="38847"/>
    <cellStyle name="Normal 90 29" xfId="7310"/>
    <cellStyle name="Normal 90 29 10" xfId="33392"/>
    <cellStyle name="Normal 90 29 2" xfId="11910"/>
    <cellStyle name="Normal 90 29 3" xfId="15051"/>
    <cellStyle name="Normal 90 29 4" xfId="18146"/>
    <cellStyle name="Normal 90 29 5" xfId="21184"/>
    <cellStyle name="Normal 90 29 6" xfId="24165"/>
    <cellStyle name="Normal 90 29 7" xfId="26660"/>
    <cellStyle name="Normal 90 29 8" xfId="31125"/>
    <cellStyle name="Normal 90 29 9" xfId="32756"/>
    <cellStyle name="Normal 90 29_Tabla M" xfId="38848"/>
    <cellStyle name="Normal 90 3" xfId="7311"/>
    <cellStyle name="Normal 90 3 10" xfId="24788"/>
    <cellStyle name="Normal 90 3 2" xfId="11911"/>
    <cellStyle name="Normal 90 3 3" xfId="15052"/>
    <cellStyle name="Normal 90 3 4" xfId="18147"/>
    <cellStyle name="Normal 90 3 5" xfId="21185"/>
    <cellStyle name="Normal 90 3 6" xfId="24166"/>
    <cellStyle name="Normal 90 3 7" xfId="26661"/>
    <cellStyle name="Normal 90 3 8" xfId="30018"/>
    <cellStyle name="Normal 90 3 9" xfId="21729"/>
    <cellStyle name="Normal 90 3_Tabla M" xfId="38849"/>
    <cellStyle name="Normal 90 30" xfId="7312"/>
    <cellStyle name="Normal 90 30 10" xfId="35717"/>
    <cellStyle name="Normal 90 30 2" xfId="11912"/>
    <cellStyle name="Normal 90 30 3" xfId="15053"/>
    <cellStyle name="Normal 90 30 4" xfId="18148"/>
    <cellStyle name="Normal 90 30 5" xfId="21186"/>
    <cellStyle name="Normal 90 30 6" xfId="24167"/>
    <cellStyle name="Normal 90 30 7" xfId="26662"/>
    <cellStyle name="Normal 90 30 8" xfId="28853"/>
    <cellStyle name="Normal 90 30 9" xfId="30732"/>
    <cellStyle name="Normal 90 30_Tabla M" xfId="38850"/>
    <cellStyle name="Normal 90 31" xfId="7313"/>
    <cellStyle name="Normal 90 31 10" xfId="35036"/>
    <cellStyle name="Normal 90 31 2" xfId="11913"/>
    <cellStyle name="Normal 90 31 3" xfId="15054"/>
    <cellStyle name="Normal 90 31 4" xfId="18149"/>
    <cellStyle name="Normal 90 31 5" xfId="21187"/>
    <cellStyle name="Normal 90 31 6" xfId="24168"/>
    <cellStyle name="Normal 90 31 7" xfId="26663"/>
    <cellStyle name="Normal 90 31 8" xfId="27723"/>
    <cellStyle name="Normal 90 31 9" xfId="28719"/>
    <cellStyle name="Normal 90 31_Tabla M" xfId="38851"/>
    <cellStyle name="Normal 90 32" xfId="7314"/>
    <cellStyle name="Normal 90 32 10" xfId="34584"/>
    <cellStyle name="Normal 90 32 2" xfId="11914"/>
    <cellStyle name="Normal 90 32 3" xfId="15055"/>
    <cellStyle name="Normal 90 32 4" xfId="18150"/>
    <cellStyle name="Normal 90 32 5" xfId="21188"/>
    <cellStyle name="Normal 90 32 6" xfId="24169"/>
    <cellStyle name="Normal 90 32 7" xfId="26664"/>
    <cellStyle name="Normal 90 32 8" xfId="32079"/>
    <cellStyle name="Normal 90 32 9" xfId="33517"/>
    <cellStyle name="Normal 90 32_Tabla M" xfId="38852"/>
    <cellStyle name="Normal 90 33" xfId="7315"/>
    <cellStyle name="Normal 90 33 10" xfId="34134"/>
    <cellStyle name="Normal 90 33 2" xfId="11915"/>
    <cellStyle name="Normal 90 33 3" xfId="15056"/>
    <cellStyle name="Normal 90 33 4" xfId="18151"/>
    <cellStyle name="Normal 90 33 5" xfId="21189"/>
    <cellStyle name="Normal 90 33 6" xfId="24170"/>
    <cellStyle name="Normal 90 33 7" xfId="26665"/>
    <cellStyle name="Normal 90 33 8" xfId="31124"/>
    <cellStyle name="Normal 90 33 9" xfId="32755"/>
    <cellStyle name="Normal 90 33_Tabla M" xfId="38853"/>
    <cellStyle name="Normal 90 34" xfId="7316"/>
    <cellStyle name="Normal 90 34 10" xfId="27638"/>
    <cellStyle name="Normal 90 34 2" xfId="11916"/>
    <cellStyle name="Normal 90 34 3" xfId="15057"/>
    <cellStyle name="Normal 90 34 4" xfId="18152"/>
    <cellStyle name="Normal 90 34 5" xfId="21190"/>
    <cellStyle name="Normal 90 34 6" xfId="24171"/>
    <cellStyle name="Normal 90 34 7" xfId="26666"/>
    <cellStyle name="Normal 90 34 8" xfId="30017"/>
    <cellStyle name="Normal 90 34 9" xfId="21728"/>
    <cellStyle name="Normal 90 34_Tabla M" xfId="38854"/>
    <cellStyle name="Normal 90 35" xfId="7317"/>
    <cellStyle name="Normal 90 35 10" xfId="28781"/>
    <cellStyle name="Normal 90 35 2" xfId="11917"/>
    <cellStyle name="Normal 90 35 3" xfId="15058"/>
    <cellStyle name="Normal 90 35 4" xfId="18153"/>
    <cellStyle name="Normal 90 35 5" xfId="21191"/>
    <cellStyle name="Normal 90 35 6" xfId="24172"/>
    <cellStyle name="Normal 90 35 7" xfId="26667"/>
    <cellStyle name="Normal 90 35 8" xfId="28852"/>
    <cellStyle name="Normal 90 35 9" xfId="31842"/>
    <cellStyle name="Normal 90 35_Tabla M" xfId="38855"/>
    <cellStyle name="Normal 90 36" xfId="7318"/>
    <cellStyle name="Normal 90 36 10" xfId="27118"/>
    <cellStyle name="Normal 90 36 2" xfId="11918"/>
    <cellStyle name="Normal 90 36 3" xfId="15059"/>
    <cellStyle name="Normal 90 36 4" xfId="18154"/>
    <cellStyle name="Normal 90 36 5" xfId="21192"/>
    <cellStyle name="Normal 90 36 6" xfId="24173"/>
    <cellStyle name="Normal 90 36 7" xfId="26668"/>
    <cellStyle name="Normal 90 36 8" xfId="27722"/>
    <cellStyle name="Normal 90 36 9" xfId="29880"/>
    <cellStyle name="Normal 90 36_Tabla M" xfId="38856"/>
    <cellStyle name="Normal 90 37" xfId="39070"/>
    <cellStyle name="Normal 90 38" xfId="39197"/>
    <cellStyle name="Normal 90 39" xfId="39217"/>
    <cellStyle name="Normal 90 39 2" xfId="39252"/>
    <cellStyle name="Normal 90 39 3" xfId="39253"/>
    <cellStyle name="Normal 90 4" xfId="7319"/>
    <cellStyle name="Normal 90 4 10" xfId="35812"/>
    <cellStyle name="Normal 90 4 2" xfId="11919"/>
    <cellStyle name="Normal 90 4 3" xfId="15060"/>
    <cellStyle name="Normal 90 4 4" xfId="18155"/>
    <cellStyle name="Normal 90 4 5" xfId="21193"/>
    <cellStyle name="Normal 90 4 6" xfId="24174"/>
    <cellStyle name="Normal 90 4 7" xfId="26669"/>
    <cellStyle name="Normal 90 4 8" xfId="32078"/>
    <cellStyle name="Normal 90 4 9" xfId="33516"/>
    <cellStyle name="Normal 90 4_Tabla M" xfId="38857"/>
    <cellStyle name="Normal 90 5" xfId="7320"/>
    <cellStyle name="Normal 90 5 10" xfId="35035"/>
    <cellStyle name="Normal 90 5 2" xfId="11920"/>
    <cellStyle name="Normal 90 5 3" xfId="15061"/>
    <cellStyle name="Normal 90 5 4" xfId="18156"/>
    <cellStyle name="Normal 90 5 5" xfId="21194"/>
    <cellStyle name="Normal 90 5 6" xfId="24175"/>
    <cellStyle name="Normal 90 5 7" xfId="26670"/>
    <cellStyle name="Normal 90 5 8" xfId="31123"/>
    <cellStyle name="Normal 90 5 9" xfId="32754"/>
    <cellStyle name="Normal 90 5_Tabla M" xfId="38858"/>
    <cellStyle name="Normal 90 6" xfId="7321"/>
    <cellStyle name="Normal 90 6 10" xfId="34583"/>
    <cellStyle name="Normal 90 6 2" xfId="11921"/>
    <cellStyle name="Normal 90 6 3" xfId="15062"/>
    <cellStyle name="Normal 90 6 4" xfId="18157"/>
    <cellStyle name="Normal 90 6 5" xfId="21195"/>
    <cellStyle name="Normal 90 6 6" xfId="24176"/>
    <cellStyle name="Normal 90 6 7" xfId="26671"/>
    <cellStyle name="Normal 90 6 8" xfId="30016"/>
    <cellStyle name="Normal 90 6 9" xfId="21684"/>
    <cellStyle name="Normal 90 6_Tabla M" xfId="38859"/>
    <cellStyle name="Normal 90 7" xfId="7322"/>
    <cellStyle name="Normal 90 7 10" xfId="34133"/>
    <cellStyle name="Normal 90 7 2" xfId="11922"/>
    <cellStyle name="Normal 90 7 3" xfId="15063"/>
    <cellStyle name="Normal 90 7 4" xfId="18158"/>
    <cellStyle name="Normal 90 7 5" xfId="21196"/>
    <cellStyle name="Normal 90 7 6" xfId="24177"/>
    <cellStyle name="Normal 90 7 7" xfId="26672"/>
    <cellStyle name="Normal 90 7 8" xfId="28851"/>
    <cellStyle name="Normal 90 7 9" xfId="27281"/>
    <cellStyle name="Normal 90 7_Tabla M" xfId="38860"/>
    <cellStyle name="Normal 90 8" xfId="7323"/>
    <cellStyle name="Normal 90 8 10" xfId="27393"/>
    <cellStyle name="Normal 90 8 2" xfId="11923"/>
    <cellStyle name="Normal 90 8 3" xfId="15064"/>
    <cellStyle name="Normal 90 8 4" xfId="18159"/>
    <cellStyle name="Normal 90 8 5" xfId="21197"/>
    <cellStyle name="Normal 90 8 6" xfId="24178"/>
    <cellStyle name="Normal 90 8 7" xfId="26673"/>
    <cellStyle name="Normal 90 8 8" xfId="27721"/>
    <cellStyle name="Normal 90 8 9" xfId="30992"/>
    <cellStyle name="Normal 90 8_Tabla M" xfId="38861"/>
    <cellStyle name="Normal 90 9" xfId="7324"/>
    <cellStyle name="Normal 90 9 10" xfId="24981"/>
    <cellStyle name="Normal 90 9 2" xfId="11924"/>
    <cellStyle name="Normal 90 9 3" xfId="15065"/>
    <cellStyle name="Normal 90 9 4" xfId="18160"/>
    <cellStyle name="Normal 90 9 5" xfId="21198"/>
    <cellStyle name="Normal 90 9 6" xfId="24179"/>
    <cellStyle name="Normal 90 9 7" xfId="26674"/>
    <cellStyle name="Normal 90 9 8" xfId="32077"/>
    <cellStyle name="Normal 90 9 9" xfId="33515"/>
    <cellStyle name="Normal 90 9_Tabla M" xfId="38862"/>
    <cellStyle name="Normal 91" xfId="2376"/>
    <cellStyle name="Normal 91 10" xfId="7325"/>
    <cellStyle name="Normal 91 10 10" xfId="28758"/>
    <cellStyle name="Normal 91 10 2" xfId="11925"/>
    <cellStyle name="Normal 91 10 3" xfId="15066"/>
    <cellStyle name="Normal 91 10 4" xfId="18161"/>
    <cellStyle name="Normal 91 10 5" xfId="21199"/>
    <cellStyle name="Normal 91 10 6" xfId="24180"/>
    <cellStyle name="Normal 91 10 7" xfId="26675"/>
    <cellStyle name="Normal 91 10 8" xfId="31122"/>
    <cellStyle name="Normal 91 10 9" xfId="32753"/>
    <cellStyle name="Normal 91 10_Tabla M" xfId="38863"/>
    <cellStyle name="Normal 91 11" xfId="7326"/>
    <cellStyle name="Normal 91 11 10" xfId="35904"/>
    <cellStyle name="Normal 91 11 2" xfId="11926"/>
    <cellStyle name="Normal 91 11 3" xfId="15067"/>
    <cellStyle name="Normal 91 11 4" xfId="18162"/>
    <cellStyle name="Normal 91 11 5" xfId="21200"/>
    <cellStyle name="Normal 91 11 6" xfId="24181"/>
    <cellStyle name="Normal 91 11 7" xfId="26676"/>
    <cellStyle name="Normal 91 11 8" xfId="30015"/>
    <cellStyle name="Normal 91 11 9" xfId="21683"/>
    <cellStyle name="Normal 91 11_Tabla M" xfId="38864"/>
    <cellStyle name="Normal 91 12" xfId="7327"/>
    <cellStyle name="Normal 91 12 10" xfId="35034"/>
    <cellStyle name="Normal 91 12 2" xfId="11927"/>
    <cellStyle name="Normal 91 12 3" xfId="15068"/>
    <cellStyle name="Normal 91 12 4" xfId="18163"/>
    <cellStyle name="Normal 91 12 5" xfId="21201"/>
    <cellStyle name="Normal 91 12 6" xfId="24182"/>
    <cellStyle name="Normal 91 12 7" xfId="26677"/>
    <cellStyle name="Normal 91 12 8" xfId="28850"/>
    <cellStyle name="Normal 91 12 9" xfId="28438"/>
    <cellStyle name="Normal 91 12_Tabla M" xfId="38865"/>
    <cellStyle name="Normal 91 13" xfId="7328"/>
    <cellStyle name="Normal 91 13 10" xfId="34582"/>
    <cellStyle name="Normal 91 13 2" xfId="11928"/>
    <cellStyle name="Normal 91 13 3" xfId="15069"/>
    <cellStyle name="Normal 91 13 4" xfId="18164"/>
    <cellStyle name="Normal 91 13 5" xfId="21202"/>
    <cellStyle name="Normal 91 13 6" xfId="24183"/>
    <cellStyle name="Normal 91 13 7" xfId="26678"/>
    <cellStyle name="Normal 91 13 8" xfId="27720"/>
    <cellStyle name="Normal 91 13 9" xfId="31979"/>
    <cellStyle name="Normal 91 13_Tabla M" xfId="38866"/>
    <cellStyle name="Normal 91 14" xfId="7329"/>
    <cellStyle name="Normal 91 14 10" xfId="34132"/>
    <cellStyle name="Normal 91 14 2" xfId="11929"/>
    <cellStyle name="Normal 91 14 3" xfId="15070"/>
    <cellStyle name="Normal 91 14 4" xfId="18165"/>
    <cellStyle name="Normal 91 14 5" xfId="21203"/>
    <cellStyle name="Normal 91 14 6" xfId="24184"/>
    <cellStyle name="Normal 91 14 7" xfId="26679"/>
    <cellStyle name="Normal 91 14 8" xfId="32076"/>
    <cellStyle name="Normal 91 14 9" xfId="33514"/>
    <cellStyle name="Normal 91 14_Tabla M" xfId="38867"/>
    <cellStyle name="Normal 91 15" xfId="7330"/>
    <cellStyle name="Normal 91 15 10" xfId="29585"/>
    <cellStyle name="Normal 91 15 2" xfId="11930"/>
    <cellStyle name="Normal 91 15 3" xfId="15071"/>
    <cellStyle name="Normal 91 15 4" xfId="18166"/>
    <cellStyle name="Normal 91 15 5" xfId="21204"/>
    <cellStyle name="Normal 91 15 6" xfId="24185"/>
    <cellStyle name="Normal 91 15 7" xfId="26680"/>
    <cellStyle name="Normal 91 15 8" xfId="31121"/>
    <cellStyle name="Normal 91 15 9" xfId="32752"/>
    <cellStyle name="Normal 91 15_Tabla M" xfId="38868"/>
    <cellStyle name="Normal 91 16" xfId="7331"/>
    <cellStyle name="Normal 91 16 10" xfId="27416"/>
    <cellStyle name="Normal 91 16 2" xfId="11931"/>
    <cellStyle name="Normal 91 16 3" xfId="15072"/>
    <cellStyle name="Normal 91 16 4" xfId="18167"/>
    <cellStyle name="Normal 91 16 5" xfId="21205"/>
    <cellStyle name="Normal 91 16 6" xfId="24186"/>
    <cellStyle name="Normal 91 16 7" xfId="26681"/>
    <cellStyle name="Normal 91 16 8" xfId="30014"/>
    <cellStyle name="Normal 91 16 9" xfId="21682"/>
    <cellStyle name="Normal 91 16_Tabla M" xfId="38869"/>
    <cellStyle name="Normal 91 17" xfId="7332"/>
    <cellStyle name="Normal 91 17 10" xfId="30301"/>
    <cellStyle name="Normal 91 17 2" xfId="11932"/>
    <cellStyle name="Normal 91 17 3" xfId="15073"/>
    <cellStyle name="Normal 91 17 4" xfId="18168"/>
    <cellStyle name="Normal 91 17 5" xfId="21206"/>
    <cellStyle name="Normal 91 17 6" xfId="24187"/>
    <cellStyle name="Normal 91 17 7" xfId="26682"/>
    <cellStyle name="Normal 91 17 8" xfId="28849"/>
    <cellStyle name="Normal 91 17 9" xfId="29576"/>
    <cellStyle name="Normal 91 17_Tabla M" xfId="38870"/>
    <cellStyle name="Normal 91 18" xfId="7333"/>
    <cellStyle name="Normal 91 18 10" xfId="35541"/>
    <cellStyle name="Normal 91 18 2" xfId="11933"/>
    <cellStyle name="Normal 91 18 3" xfId="15074"/>
    <cellStyle name="Normal 91 18 4" xfId="18169"/>
    <cellStyle name="Normal 91 18 5" xfId="21207"/>
    <cellStyle name="Normal 91 18 6" xfId="24188"/>
    <cellStyle name="Normal 91 18 7" xfId="26683"/>
    <cellStyle name="Normal 91 18 8" xfId="27719"/>
    <cellStyle name="Normal 91 18 9" xfId="27588"/>
    <cellStyle name="Normal 91 18_Tabla M" xfId="38871"/>
    <cellStyle name="Normal 91 19" xfId="7334"/>
    <cellStyle name="Normal 91 19 10" xfId="35033"/>
    <cellStyle name="Normal 91 19 2" xfId="11934"/>
    <cellStyle name="Normal 91 19 3" xfId="15075"/>
    <cellStyle name="Normal 91 19 4" xfId="18170"/>
    <cellStyle name="Normal 91 19 5" xfId="21208"/>
    <cellStyle name="Normal 91 19 6" xfId="24189"/>
    <cellStyle name="Normal 91 19 7" xfId="26684"/>
    <cellStyle name="Normal 91 19 8" xfId="32075"/>
    <cellStyle name="Normal 91 19 9" xfId="33513"/>
    <cellStyle name="Normal 91 19_Tabla M" xfId="38872"/>
    <cellStyle name="Normal 91 2" xfId="7335"/>
    <cellStyle name="Normal 91 2 10" xfId="34581"/>
    <cellStyle name="Normal 91 2 2" xfId="11935"/>
    <cellStyle name="Normal 91 2 3" xfId="15076"/>
    <cellStyle name="Normal 91 2 4" xfId="18171"/>
    <cellStyle name="Normal 91 2 5" xfId="21209"/>
    <cellStyle name="Normal 91 2 6" xfId="24190"/>
    <cellStyle name="Normal 91 2 7" xfId="26685"/>
    <cellStyle name="Normal 91 2 8" xfId="31120"/>
    <cellStyle name="Normal 91 2 9" xfId="32751"/>
    <cellStyle name="Normal 91 2_Tabla M" xfId="38873"/>
    <cellStyle name="Normal 91 20" xfId="7336"/>
    <cellStyle name="Normal 91 20 10" xfId="34131"/>
    <cellStyle name="Normal 91 20 2" xfId="11936"/>
    <cellStyle name="Normal 91 20 3" xfId="15077"/>
    <cellStyle name="Normal 91 20 4" xfId="18172"/>
    <cellStyle name="Normal 91 20 5" xfId="21210"/>
    <cellStyle name="Normal 91 20 6" xfId="24191"/>
    <cellStyle name="Normal 91 20 7" xfId="26686"/>
    <cellStyle name="Normal 91 20 8" xfId="30013"/>
    <cellStyle name="Normal 91 20 9" xfId="21681"/>
    <cellStyle name="Normal 91 20_Tabla M" xfId="38874"/>
    <cellStyle name="Normal 91 21" xfId="7337"/>
    <cellStyle name="Normal 91 21 10" xfId="27595"/>
    <cellStyle name="Normal 91 21 2" xfId="11937"/>
    <cellStyle name="Normal 91 21 3" xfId="15078"/>
    <cellStyle name="Normal 91 21 4" xfId="18173"/>
    <cellStyle name="Normal 91 21 5" xfId="21211"/>
    <cellStyle name="Normal 91 21 6" xfId="24192"/>
    <cellStyle name="Normal 91 21 7" xfId="26687"/>
    <cellStyle name="Normal 91 21 8" xfId="28848"/>
    <cellStyle name="Normal 91 21 9" xfId="30733"/>
    <cellStyle name="Normal 91 21_Tabla M" xfId="38875"/>
    <cellStyle name="Normal 91 22" xfId="7338"/>
    <cellStyle name="Normal 91 22 10" xfId="26928"/>
    <cellStyle name="Normal 91 22 2" xfId="11938"/>
    <cellStyle name="Normal 91 22 3" xfId="15079"/>
    <cellStyle name="Normal 91 22 4" xfId="18174"/>
    <cellStyle name="Normal 91 22 5" xfId="21212"/>
    <cellStyle name="Normal 91 22 6" xfId="24193"/>
    <cellStyle name="Normal 91 22 7" xfId="26688"/>
    <cellStyle name="Normal 91 22 8" xfId="27718"/>
    <cellStyle name="Normal 91 22 9" xfId="28720"/>
    <cellStyle name="Normal 91 22_Tabla M" xfId="38876"/>
    <cellStyle name="Normal 91 23" xfId="7339"/>
    <cellStyle name="Normal 91 23 10" xfId="29134"/>
    <cellStyle name="Normal 91 23 2" xfId="11939"/>
    <cellStyle name="Normal 91 23 3" xfId="15080"/>
    <cellStyle name="Normal 91 23 4" xfId="18175"/>
    <cellStyle name="Normal 91 23 5" xfId="21213"/>
    <cellStyle name="Normal 91 23 6" xfId="24194"/>
    <cellStyle name="Normal 91 23 7" xfId="26689"/>
    <cellStyle name="Normal 91 23 8" xfId="32074"/>
    <cellStyle name="Normal 91 23 9" xfId="33512"/>
    <cellStyle name="Normal 91 23_Tabla M" xfId="38877"/>
    <cellStyle name="Normal 91 24" xfId="7340"/>
    <cellStyle name="Normal 91 24 10" xfId="35627"/>
    <cellStyle name="Normal 91 24 2" xfId="11940"/>
    <cellStyle name="Normal 91 24 3" xfId="15081"/>
    <cellStyle name="Normal 91 24 4" xfId="18176"/>
    <cellStyle name="Normal 91 24 5" xfId="21214"/>
    <cellStyle name="Normal 91 24 6" xfId="24195"/>
    <cellStyle name="Normal 91 24 7" xfId="26690"/>
    <cellStyle name="Normal 91 24 8" xfId="31119"/>
    <cellStyle name="Normal 91 24 9" xfId="32750"/>
    <cellStyle name="Normal 91 24_Tabla M" xfId="38878"/>
    <cellStyle name="Normal 91 25" xfId="7341"/>
    <cellStyle name="Normal 91 25 10" xfId="35032"/>
    <cellStyle name="Normal 91 25 2" xfId="11941"/>
    <cellStyle name="Normal 91 25 3" xfId="15082"/>
    <cellStyle name="Normal 91 25 4" xfId="18177"/>
    <cellStyle name="Normal 91 25 5" xfId="21215"/>
    <cellStyle name="Normal 91 25 6" xfId="24196"/>
    <cellStyle name="Normal 91 25 7" xfId="26691"/>
    <cellStyle name="Normal 91 25 8" xfId="30012"/>
    <cellStyle name="Normal 91 25 9" xfId="27073"/>
    <cellStyle name="Normal 91 25_Tabla M" xfId="38879"/>
    <cellStyle name="Normal 91 26" xfId="7342"/>
    <cellStyle name="Normal 91 26 10" xfId="34580"/>
    <cellStyle name="Normal 91 26 2" xfId="11942"/>
    <cellStyle name="Normal 91 26 3" xfId="15083"/>
    <cellStyle name="Normal 91 26 4" xfId="18178"/>
    <cellStyle name="Normal 91 26 5" xfId="21216"/>
    <cellStyle name="Normal 91 26 6" xfId="24197"/>
    <cellStyle name="Normal 91 26 7" xfId="26692"/>
    <cellStyle name="Normal 91 26 8" xfId="28847"/>
    <cellStyle name="Normal 91 26 9" xfId="31843"/>
    <cellStyle name="Normal 91 26_Tabla M" xfId="38880"/>
    <cellStyle name="Normal 91 27" xfId="7343"/>
    <cellStyle name="Normal 91 27 10" xfId="34130"/>
    <cellStyle name="Normal 91 27 2" xfId="11943"/>
    <cellStyle name="Normal 91 27 3" xfId="15084"/>
    <cellStyle name="Normal 91 27 4" xfId="18179"/>
    <cellStyle name="Normal 91 27 5" xfId="21217"/>
    <cellStyle name="Normal 91 27 6" xfId="24198"/>
    <cellStyle name="Normal 91 27 7" xfId="26693"/>
    <cellStyle name="Normal 91 27 8" xfId="27717"/>
    <cellStyle name="Normal 91 27 9" xfId="29881"/>
    <cellStyle name="Normal 91 27_Tabla M" xfId="38881"/>
    <cellStyle name="Normal 91 28" xfId="7344"/>
    <cellStyle name="Normal 91 28 10" xfId="29954"/>
    <cellStyle name="Normal 91 28 2" xfId="11944"/>
    <cellStyle name="Normal 91 28 3" xfId="15085"/>
    <cellStyle name="Normal 91 28 4" xfId="18180"/>
    <cellStyle name="Normal 91 28 5" xfId="21218"/>
    <cellStyle name="Normal 91 28 6" xfId="24199"/>
    <cellStyle name="Normal 91 28 7" xfId="26694"/>
    <cellStyle name="Normal 91 28 8" xfId="32073"/>
    <cellStyle name="Normal 91 28 9" xfId="33511"/>
    <cellStyle name="Normal 91 28_Tabla M" xfId="38882"/>
    <cellStyle name="Normal 91 29" xfId="7345"/>
    <cellStyle name="Normal 91 29 10" xfId="33393"/>
    <cellStyle name="Normal 91 29 2" xfId="11945"/>
    <cellStyle name="Normal 91 29 3" xfId="15086"/>
    <cellStyle name="Normal 91 29 4" xfId="18181"/>
    <cellStyle name="Normal 91 29 5" xfId="21219"/>
    <cellStyle name="Normal 91 29 6" xfId="24200"/>
    <cellStyle name="Normal 91 29 7" xfId="26695"/>
    <cellStyle name="Normal 91 29 8" xfId="31118"/>
    <cellStyle name="Normal 91 29 9" xfId="32749"/>
    <cellStyle name="Normal 91 29_Tabla M" xfId="38883"/>
    <cellStyle name="Normal 91 3" xfId="7346"/>
    <cellStyle name="Normal 91 3 10" xfId="31985"/>
    <cellStyle name="Normal 91 3 2" xfId="11946"/>
    <cellStyle name="Normal 91 3 3" xfId="15087"/>
    <cellStyle name="Normal 91 3 4" xfId="18182"/>
    <cellStyle name="Normal 91 3 5" xfId="21220"/>
    <cellStyle name="Normal 91 3 6" xfId="24201"/>
    <cellStyle name="Normal 91 3 7" xfId="26696"/>
    <cellStyle name="Normal 91 3 8" xfId="30011"/>
    <cellStyle name="Normal 91 3 9" xfId="27302"/>
    <cellStyle name="Normal 91 3_Tabla M" xfId="38884"/>
    <cellStyle name="Normal 91 30" xfId="7347"/>
    <cellStyle name="Normal 91 30 10" xfId="35718"/>
    <cellStyle name="Normal 91 30 2" xfId="11947"/>
    <cellStyle name="Normal 91 30 3" xfId="15088"/>
    <cellStyle name="Normal 91 30 4" xfId="18183"/>
    <cellStyle name="Normal 91 30 5" xfId="21221"/>
    <cellStyle name="Normal 91 30 6" xfId="24202"/>
    <cellStyle name="Normal 91 30 7" xfId="26697"/>
    <cellStyle name="Normal 91 30 8" xfId="28846"/>
    <cellStyle name="Normal 91 30 9" xfId="27282"/>
    <cellStyle name="Normal 91 30_Tabla M" xfId="38885"/>
    <cellStyle name="Normal 91 31" xfId="7348"/>
    <cellStyle name="Normal 91 31 10" xfId="35031"/>
    <cellStyle name="Normal 91 31 2" xfId="11948"/>
    <cellStyle name="Normal 91 31 3" xfId="15089"/>
    <cellStyle name="Normal 91 31 4" xfId="18184"/>
    <cellStyle name="Normal 91 31 5" xfId="21222"/>
    <cellStyle name="Normal 91 31 6" xfId="24203"/>
    <cellStyle name="Normal 91 31 7" xfId="26698"/>
    <cellStyle name="Normal 91 31 8" xfId="27716"/>
    <cellStyle name="Normal 91 31 9" xfId="30993"/>
    <cellStyle name="Normal 91 31_Tabla M" xfId="38886"/>
    <cellStyle name="Normal 91 32" xfId="7349"/>
    <cellStyle name="Normal 91 32 10" xfId="34579"/>
    <cellStyle name="Normal 91 32 2" xfId="11949"/>
    <cellStyle name="Normal 91 32 3" xfId="15090"/>
    <cellStyle name="Normal 91 32 4" xfId="18185"/>
    <cellStyle name="Normal 91 32 5" xfId="21223"/>
    <cellStyle name="Normal 91 32 6" xfId="24204"/>
    <cellStyle name="Normal 91 32 7" xfId="26699"/>
    <cellStyle name="Normal 91 32 8" xfId="32072"/>
    <cellStyle name="Normal 91 32 9" xfId="33510"/>
    <cellStyle name="Normal 91 32_Tabla M" xfId="38887"/>
    <cellStyle name="Normal 91 33" xfId="7350"/>
    <cellStyle name="Normal 91 33 10" xfId="34129"/>
    <cellStyle name="Normal 91 33 2" xfId="11950"/>
    <cellStyle name="Normal 91 33 3" xfId="15091"/>
    <cellStyle name="Normal 91 33 4" xfId="18186"/>
    <cellStyle name="Normal 91 33 5" xfId="21224"/>
    <cellStyle name="Normal 91 33 6" xfId="24205"/>
    <cellStyle name="Normal 91 33 7" xfId="26700"/>
    <cellStyle name="Normal 91 33 8" xfId="31117"/>
    <cellStyle name="Normal 91 33 9" xfId="32748"/>
    <cellStyle name="Normal 91 33_Tabla M" xfId="38888"/>
    <cellStyle name="Normal 91 34" xfId="7351"/>
    <cellStyle name="Normal 91 34 10" xfId="28778"/>
    <cellStyle name="Normal 91 34 2" xfId="11951"/>
    <cellStyle name="Normal 91 34 3" xfId="15092"/>
    <cellStyle name="Normal 91 34 4" xfId="18187"/>
    <cellStyle name="Normal 91 34 5" xfId="21225"/>
    <cellStyle name="Normal 91 34 6" xfId="24206"/>
    <cellStyle name="Normal 91 34 7" xfId="26701"/>
    <cellStyle name="Normal 91 34 8" xfId="30010"/>
    <cellStyle name="Normal 91 34 9" xfId="28456"/>
    <cellStyle name="Normal 91 34_Tabla M" xfId="38889"/>
    <cellStyle name="Normal 91 4" xfId="7352"/>
    <cellStyle name="Normal 91 4 10" xfId="27642"/>
    <cellStyle name="Normal 91 4 2" xfId="11952"/>
    <cellStyle name="Normal 91 4 3" xfId="15093"/>
    <cellStyle name="Normal 91 4 4" xfId="18188"/>
    <cellStyle name="Normal 91 4 5" xfId="21226"/>
    <cellStyle name="Normal 91 4 6" xfId="24207"/>
    <cellStyle name="Normal 91 4 7" xfId="26702"/>
    <cellStyle name="Normal 91 4 8" xfId="28845"/>
    <cellStyle name="Normal 91 4 9" xfId="28439"/>
    <cellStyle name="Normal 91 4_Tabla M" xfId="38890"/>
    <cellStyle name="Normal 91 5" xfId="7353"/>
    <cellStyle name="Normal 91 5 10" xfId="28549"/>
    <cellStyle name="Normal 91 5 2" xfId="11953"/>
    <cellStyle name="Normal 91 5 3" xfId="15094"/>
    <cellStyle name="Normal 91 5 4" xfId="18189"/>
    <cellStyle name="Normal 91 5 5" xfId="21227"/>
    <cellStyle name="Normal 91 5 6" xfId="24208"/>
    <cellStyle name="Normal 91 5 7" xfId="26703"/>
    <cellStyle name="Normal 91 5 8" xfId="27715"/>
    <cellStyle name="Normal 91 5 9" xfId="31980"/>
    <cellStyle name="Normal 91 5_Tabla M" xfId="38891"/>
    <cellStyle name="Normal 91 6" xfId="7354"/>
    <cellStyle name="Normal 91 6 10" xfId="35813"/>
    <cellStyle name="Normal 91 6 2" xfId="11954"/>
    <cellStyle name="Normal 91 6 3" xfId="15095"/>
    <cellStyle name="Normal 91 6 4" xfId="18190"/>
    <cellStyle name="Normal 91 6 5" xfId="21228"/>
    <cellStyle name="Normal 91 6 6" xfId="24209"/>
    <cellStyle name="Normal 91 6 7" xfId="26704"/>
    <cellStyle name="Normal 91 6 8" xfId="32071"/>
    <cellStyle name="Normal 91 6 9" xfId="33509"/>
    <cellStyle name="Normal 91 6_Tabla M" xfId="38892"/>
    <cellStyle name="Normal 91 7" xfId="7355"/>
    <cellStyle name="Normal 91 7 10" xfId="35030"/>
    <cellStyle name="Normal 91 7 2" xfId="11955"/>
    <cellStyle name="Normal 91 7 3" xfId="15096"/>
    <cellStyle name="Normal 91 7 4" xfId="18191"/>
    <cellStyle name="Normal 91 7 5" xfId="21229"/>
    <cellStyle name="Normal 91 7 6" xfId="24210"/>
    <cellStyle name="Normal 91 7 7" xfId="26705"/>
    <cellStyle name="Normal 91 7 8" xfId="31116"/>
    <cellStyle name="Normal 91 7 9" xfId="32747"/>
    <cellStyle name="Normal 91 7_Tabla M" xfId="38893"/>
    <cellStyle name="Normal 91 8" xfId="7356"/>
    <cellStyle name="Normal 91 8 10" xfId="34578"/>
    <cellStyle name="Normal 91 8 2" xfId="11956"/>
    <cellStyle name="Normal 91 8 3" xfId="15097"/>
    <cellStyle name="Normal 91 8 4" xfId="18192"/>
    <cellStyle name="Normal 91 8 5" xfId="21230"/>
    <cellStyle name="Normal 91 8 6" xfId="24211"/>
    <cellStyle name="Normal 91 8 7" xfId="26706"/>
    <cellStyle name="Normal 91 8 8" xfId="30009"/>
    <cellStyle name="Normal 91 8 9" xfId="29595"/>
    <cellStyle name="Normal 91 8_Tabla M" xfId="38894"/>
    <cellStyle name="Normal 91 9" xfId="7357"/>
    <cellStyle name="Normal 91 9 10" xfId="34128"/>
    <cellStyle name="Normal 91 9 2" xfId="11957"/>
    <cellStyle name="Normal 91 9 3" xfId="15098"/>
    <cellStyle name="Normal 91 9 4" xfId="18193"/>
    <cellStyle name="Normal 91 9 5" xfId="21231"/>
    <cellStyle name="Normal 91 9 6" xfId="24212"/>
    <cellStyle name="Normal 91 9 7" xfId="26707"/>
    <cellStyle name="Normal 91 9 8" xfId="28844"/>
    <cellStyle name="Normal 91 9 9" xfId="29577"/>
    <cellStyle name="Normal 91 9_Tabla M" xfId="38895"/>
    <cellStyle name="Normal 92" xfId="2381"/>
    <cellStyle name="Normal 92 10" xfId="7358"/>
    <cellStyle name="Normal 92 10 10" xfId="28537"/>
    <cellStyle name="Normal 92 10 2" xfId="11958"/>
    <cellStyle name="Normal 92 10 3" xfId="15099"/>
    <cellStyle name="Normal 92 10 4" xfId="18194"/>
    <cellStyle name="Normal 92 10 5" xfId="21232"/>
    <cellStyle name="Normal 92 10 6" xfId="24213"/>
    <cellStyle name="Normal 92 10 7" xfId="26708"/>
    <cellStyle name="Normal 92 10 8" xfId="27714"/>
    <cellStyle name="Normal 92 10 9" xfId="27589"/>
    <cellStyle name="Normal 92 10_Tabla M" xfId="38896"/>
    <cellStyle name="Normal 92 11" xfId="7359"/>
    <cellStyle name="Normal 92 11 10" xfId="24980"/>
    <cellStyle name="Normal 92 11 2" xfId="11959"/>
    <cellStyle name="Normal 92 11 3" xfId="15100"/>
    <cellStyle name="Normal 92 11 4" xfId="18195"/>
    <cellStyle name="Normal 92 11 5" xfId="21233"/>
    <cellStyle name="Normal 92 11 6" xfId="24214"/>
    <cellStyle name="Normal 92 11 7" xfId="26709"/>
    <cellStyle name="Normal 92 11 8" xfId="32070"/>
    <cellStyle name="Normal 92 11 9" xfId="33508"/>
    <cellStyle name="Normal 92 11_Tabla M" xfId="38897"/>
    <cellStyle name="Normal 92 12" xfId="7360"/>
    <cellStyle name="Normal 92 12 10" xfId="27121"/>
    <cellStyle name="Normal 92 12 2" xfId="11960"/>
    <cellStyle name="Normal 92 12 3" xfId="15101"/>
    <cellStyle name="Normal 92 12 4" xfId="18196"/>
    <cellStyle name="Normal 92 12 5" xfId="21234"/>
    <cellStyle name="Normal 92 12 6" xfId="24215"/>
    <cellStyle name="Normal 92 12 7" xfId="26710"/>
    <cellStyle name="Normal 92 12 8" xfId="31115"/>
    <cellStyle name="Normal 92 12 9" xfId="32746"/>
    <cellStyle name="Normal 92 12_Tabla M" xfId="38898"/>
    <cellStyle name="Normal 92 13" xfId="7361"/>
    <cellStyle name="Normal 92 13 10" xfId="35905"/>
    <cellStyle name="Normal 92 13 2" xfId="11961"/>
    <cellStyle name="Normal 92 13 3" xfId="15102"/>
    <cellStyle name="Normal 92 13 4" xfId="18197"/>
    <cellStyle name="Normal 92 13 5" xfId="21235"/>
    <cellStyle name="Normal 92 13 6" xfId="24216"/>
    <cellStyle name="Normal 92 13 7" xfId="26711"/>
    <cellStyle name="Normal 92 13 8" xfId="30008"/>
    <cellStyle name="Normal 92 13 9" xfId="30746"/>
    <cellStyle name="Normal 92 13_Tabla M" xfId="38899"/>
    <cellStyle name="Normal 92 14" xfId="7362"/>
    <cellStyle name="Normal 92 14 10" xfId="35029"/>
    <cellStyle name="Normal 92 14 2" xfId="11962"/>
    <cellStyle name="Normal 92 14 3" xfId="15103"/>
    <cellStyle name="Normal 92 14 4" xfId="18198"/>
    <cellStyle name="Normal 92 14 5" xfId="21236"/>
    <cellStyle name="Normal 92 14 6" xfId="24217"/>
    <cellStyle name="Normal 92 14 7" xfId="26712"/>
    <cellStyle name="Normal 92 14 8" xfId="28843"/>
    <cellStyle name="Normal 92 14 9" xfId="30734"/>
    <cellStyle name="Normal 92 14_Tabla M" xfId="38900"/>
    <cellStyle name="Normal 92 15" xfId="7363"/>
    <cellStyle name="Normal 92 15 10" xfId="34577"/>
    <cellStyle name="Normal 92 15 2" xfId="11963"/>
    <cellStyle name="Normal 92 15 3" xfId="15104"/>
    <cellStyle name="Normal 92 15 4" xfId="18199"/>
    <cellStyle name="Normal 92 15 5" xfId="21237"/>
    <cellStyle name="Normal 92 15 6" xfId="24218"/>
    <cellStyle name="Normal 92 15 7" xfId="26713"/>
    <cellStyle name="Normal 92 15 8" xfId="27713"/>
    <cellStyle name="Normal 92 15 9" xfId="28721"/>
    <cellStyle name="Normal 92 15_Tabla M" xfId="38901"/>
    <cellStyle name="Normal 92 16" xfId="7364"/>
    <cellStyle name="Normal 92 16 10" xfId="34127"/>
    <cellStyle name="Normal 92 16 2" xfId="11964"/>
    <cellStyle name="Normal 92 16 3" xfId="15105"/>
    <cellStyle name="Normal 92 16 4" xfId="18200"/>
    <cellStyle name="Normal 92 16 5" xfId="21238"/>
    <cellStyle name="Normal 92 16 6" xfId="24219"/>
    <cellStyle name="Normal 92 16 7" xfId="26714"/>
    <cellStyle name="Normal 92 16 8" xfId="32069"/>
    <cellStyle name="Normal 92 16 9" xfId="33507"/>
    <cellStyle name="Normal 92 16_Tabla M" xfId="38902"/>
    <cellStyle name="Normal 92 17" xfId="7365"/>
    <cellStyle name="Normal 92 17 10" xfId="27158"/>
    <cellStyle name="Normal 92 17 2" xfId="11965"/>
    <cellStyle name="Normal 92 17 3" xfId="15106"/>
    <cellStyle name="Normal 92 17 4" xfId="18201"/>
    <cellStyle name="Normal 92 17 5" xfId="21239"/>
    <cellStyle name="Normal 92 17 6" xfId="24220"/>
    <cellStyle name="Normal 92 17 7" xfId="26715"/>
    <cellStyle name="Normal 92 17 8" xfId="31114"/>
    <cellStyle name="Normal 92 17 9" xfId="32745"/>
    <cellStyle name="Normal 92 17_Tabla M" xfId="38903"/>
    <cellStyle name="Normal 92 18" xfId="7366"/>
    <cellStyle name="Normal 92 18 10" xfId="26988"/>
    <cellStyle name="Normal 92 18 2" xfId="11966"/>
    <cellStyle name="Normal 92 18 3" xfId="15107"/>
    <cellStyle name="Normal 92 18 4" xfId="18202"/>
    <cellStyle name="Normal 92 18 5" xfId="21240"/>
    <cellStyle name="Normal 92 18 6" xfId="24221"/>
    <cellStyle name="Normal 92 18 7" xfId="26716"/>
    <cellStyle name="Normal 92 18 8" xfId="30007"/>
    <cellStyle name="Normal 92 18 9" xfId="27074"/>
    <cellStyle name="Normal 92 18_Tabla M" xfId="38904"/>
    <cellStyle name="Normal 92 19" xfId="7367"/>
    <cellStyle name="Normal 92 19 10" xfId="28761"/>
    <cellStyle name="Normal 92 19 2" xfId="11967"/>
    <cellStyle name="Normal 92 19 3" xfId="15108"/>
    <cellStyle name="Normal 92 19 4" xfId="18203"/>
    <cellStyle name="Normal 92 19 5" xfId="21241"/>
    <cellStyle name="Normal 92 19 6" xfId="24222"/>
    <cellStyle name="Normal 92 19 7" xfId="26717"/>
    <cellStyle name="Normal 92 19 8" xfId="28842"/>
    <cellStyle name="Normal 92 19 9" xfId="31844"/>
    <cellStyle name="Normal 92 19_Tabla M" xfId="38905"/>
    <cellStyle name="Normal 92 2" xfId="7368"/>
    <cellStyle name="Normal 92 2 10" xfId="35542"/>
    <cellStyle name="Normal 92 2 2" xfId="11968"/>
    <cellStyle name="Normal 92 2 3" xfId="15109"/>
    <cellStyle name="Normal 92 2 4" xfId="18204"/>
    <cellStyle name="Normal 92 2 5" xfId="21242"/>
    <cellStyle name="Normal 92 2 6" xfId="24223"/>
    <cellStyle name="Normal 92 2 7" xfId="26718"/>
    <cellStyle name="Normal 92 2 8" xfId="27712"/>
    <cellStyle name="Normal 92 2 9" xfId="29882"/>
    <cellStyle name="Normal 92 2_Tabla M" xfId="38906"/>
    <cellStyle name="Normal 92 20" xfId="7369"/>
    <cellStyle name="Normal 92 20 10" xfId="35028"/>
    <cellStyle name="Normal 92 20 2" xfId="11969"/>
    <cellStyle name="Normal 92 20 3" xfId="15110"/>
    <cellStyle name="Normal 92 20 4" xfId="18205"/>
    <cellStyle name="Normal 92 20 5" xfId="21243"/>
    <cellStyle name="Normal 92 20 6" xfId="24224"/>
    <cellStyle name="Normal 92 20 7" xfId="26719"/>
    <cellStyle name="Normal 92 20 8" xfId="32068"/>
    <cellStyle name="Normal 92 20 9" xfId="33506"/>
    <cellStyle name="Normal 92 20_Tabla M" xfId="38907"/>
    <cellStyle name="Normal 92 21" xfId="7370"/>
    <cellStyle name="Normal 92 21 10" xfId="34576"/>
    <cellStyle name="Normal 92 21 2" xfId="11970"/>
    <cellStyle name="Normal 92 21 3" xfId="15111"/>
    <cellStyle name="Normal 92 21 4" xfId="18206"/>
    <cellStyle name="Normal 92 21 5" xfId="21244"/>
    <cellStyle name="Normal 92 21 6" xfId="24225"/>
    <cellStyle name="Normal 92 21 7" xfId="26720"/>
    <cellStyle name="Normal 92 21 8" xfId="31113"/>
    <cellStyle name="Normal 92 21 9" xfId="32744"/>
    <cellStyle name="Normal 92 21_Tabla M" xfId="38908"/>
    <cellStyle name="Normal 92 22" xfId="7371"/>
    <cellStyle name="Normal 92 22 10" xfId="34126"/>
    <cellStyle name="Normal 92 22 2" xfId="11971"/>
    <cellStyle name="Normal 92 22 3" xfId="15112"/>
    <cellStyle name="Normal 92 22 4" xfId="18207"/>
    <cellStyle name="Normal 92 22 5" xfId="21245"/>
    <cellStyle name="Normal 92 22 6" xfId="24226"/>
    <cellStyle name="Normal 92 22 7" xfId="26721"/>
    <cellStyle name="Normal 92 22 8" xfId="30006"/>
    <cellStyle name="Normal 92 22 9" xfId="27301"/>
    <cellStyle name="Normal 92 22_Tabla M" xfId="38909"/>
    <cellStyle name="Normal 92 23" xfId="7372"/>
    <cellStyle name="Normal 92 23 10" xfId="28726"/>
    <cellStyle name="Normal 92 23 2" xfId="11972"/>
    <cellStyle name="Normal 92 23 3" xfId="15113"/>
    <cellStyle name="Normal 92 23 4" xfId="18208"/>
    <cellStyle name="Normal 92 23 5" xfId="21246"/>
    <cellStyle name="Normal 92 23 6" xfId="24227"/>
    <cellStyle name="Normal 92 23 7" xfId="26722"/>
    <cellStyle name="Normal 92 23 8" xfId="28841"/>
    <cellStyle name="Normal 92 23 9" xfId="27283"/>
    <cellStyle name="Normal 92 23_Tabla M" xfId="38910"/>
    <cellStyle name="Normal 92 24" xfId="7373"/>
    <cellStyle name="Normal 92 24 10" xfId="30944"/>
    <cellStyle name="Normal 92 24 2" xfId="11973"/>
    <cellStyle name="Normal 92 24 3" xfId="15114"/>
    <cellStyle name="Normal 92 24 4" xfId="18209"/>
    <cellStyle name="Normal 92 24 5" xfId="21247"/>
    <cellStyle name="Normal 92 24 6" xfId="24228"/>
    <cellStyle name="Normal 92 24 7" xfId="26723"/>
    <cellStyle name="Normal 92 24 8" xfId="27711"/>
    <cellStyle name="Normal 92 24 9" xfId="30994"/>
    <cellStyle name="Normal 92 24_Tabla M" xfId="38911"/>
    <cellStyle name="Normal 92 25" xfId="7374"/>
    <cellStyle name="Normal 92 25 10" xfId="33468"/>
    <cellStyle name="Normal 92 25 2" xfId="11974"/>
    <cellStyle name="Normal 92 25 3" xfId="15115"/>
    <cellStyle name="Normal 92 25 4" xfId="18210"/>
    <cellStyle name="Normal 92 25 5" xfId="21248"/>
    <cellStyle name="Normal 92 25 6" xfId="24229"/>
    <cellStyle name="Normal 92 25 7" xfId="26724"/>
    <cellStyle name="Normal 92 25 8" xfId="32067"/>
    <cellStyle name="Normal 92 25 9" xfId="33505"/>
    <cellStyle name="Normal 92 25_Tabla M" xfId="38912"/>
    <cellStyle name="Normal 92 26" xfId="7375"/>
    <cellStyle name="Normal 92 26 10" xfId="35628"/>
    <cellStyle name="Normal 92 26 2" xfId="11975"/>
    <cellStyle name="Normal 92 26 3" xfId="15116"/>
    <cellStyle name="Normal 92 26 4" xfId="18211"/>
    <cellStyle name="Normal 92 26 5" xfId="21249"/>
    <cellStyle name="Normal 92 26 6" xfId="24230"/>
    <cellStyle name="Normal 92 26 7" xfId="26725"/>
    <cellStyle name="Normal 92 26 8" xfId="31112"/>
    <cellStyle name="Normal 92 26 9" xfId="32743"/>
    <cellStyle name="Normal 92 26_Tabla M" xfId="38913"/>
    <cellStyle name="Normal 92 27" xfId="7376"/>
    <cellStyle name="Normal 92 27 10" xfId="35027"/>
    <cellStyle name="Normal 92 27 2" xfId="11976"/>
    <cellStyle name="Normal 92 27 3" xfId="15117"/>
    <cellStyle name="Normal 92 27 4" xfId="18212"/>
    <cellStyle name="Normal 92 27 5" xfId="21250"/>
    <cellStyle name="Normal 92 27 6" xfId="24231"/>
    <cellStyle name="Normal 92 27 7" xfId="26726"/>
    <cellStyle name="Normal 92 27 8" xfId="30005"/>
    <cellStyle name="Normal 92 27 9" xfId="28455"/>
    <cellStyle name="Normal 92 27_Tabla M" xfId="38914"/>
    <cellStyle name="Normal 92 28" xfId="7377"/>
    <cellStyle name="Normal 92 28 10" xfId="34575"/>
    <cellStyle name="Normal 92 28 2" xfId="11977"/>
    <cellStyle name="Normal 92 28 3" xfId="15118"/>
    <cellStyle name="Normal 92 28 4" xfId="18213"/>
    <cellStyle name="Normal 92 28 5" xfId="21251"/>
    <cellStyle name="Normal 92 28 6" xfId="24232"/>
    <cellStyle name="Normal 92 28 7" xfId="26727"/>
    <cellStyle name="Normal 92 28 8" xfId="28840"/>
    <cellStyle name="Normal 92 28 9" xfId="28440"/>
    <cellStyle name="Normal 92 28_Tabla M" xfId="38915"/>
    <cellStyle name="Normal 92 29" xfId="7378"/>
    <cellStyle name="Normal 92 29 10" xfId="34125"/>
    <cellStyle name="Normal 92 29 2" xfId="11978"/>
    <cellStyle name="Normal 92 29 3" xfId="15119"/>
    <cellStyle name="Normal 92 29 4" xfId="18214"/>
    <cellStyle name="Normal 92 29 5" xfId="21252"/>
    <cellStyle name="Normal 92 29 6" xfId="24233"/>
    <cellStyle name="Normal 92 29 7" xfId="26728"/>
    <cellStyle name="Normal 92 29 8" xfId="27710"/>
    <cellStyle name="Normal 92 29 9" xfId="31981"/>
    <cellStyle name="Normal 92 29_Tabla M" xfId="38916"/>
    <cellStyle name="Normal 92 3" xfId="7379"/>
    <cellStyle name="Normal 92 3 10" xfId="28792"/>
    <cellStyle name="Normal 92 3 2" xfId="11979"/>
    <cellStyle name="Normal 92 3 3" xfId="15120"/>
    <cellStyle name="Normal 92 3 4" xfId="18215"/>
    <cellStyle name="Normal 92 3 5" xfId="21253"/>
    <cellStyle name="Normal 92 3 6" xfId="24234"/>
    <cellStyle name="Normal 92 3 7" xfId="26729"/>
    <cellStyle name="Normal 92 3 8" xfId="32066"/>
    <cellStyle name="Normal 92 3 9" xfId="33504"/>
    <cellStyle name="Normal 92 3_Tabla M" xfId="38917"/>
    <cellStyle name="Normal 92 30" xfId="7380"/>
    <cellStyle name="Normal 92 30 10" xfId="33394"/>
    <cellStyle name="Normal 92 30 2" xfId="11980"/>
    <cellStyle name="Normal 92 30 3" xfId="15121"/>
    <cellStyle name="Normal 92 30 4" xfId="18216"/>
    <cellStyle name="Normal 92 30 5" xfId="21254"/>
    <cellStyle name="Normal 92 30 6" xfId="24235"/>
    <cellStyle name="Normal 92 30 7" xfId="26730"/>
    <cellStyle name="Normal 92 30 8" xfId="31111"/>
    <cellStyle name="Normal 92 30 9" xfId="32742"/>
    <cellStyle name="Normal 92 30_Tabla M" xfId="38918"/>
    <cellStyle name="Normal 92 31" xfId="7381"/>
    <cellStyle name="Normal 92 31 10" xfId="31030"/>
    <cellStyle name="Normal 92 31 2" xfId="11981"/>
    <cellStyle name="Normal 92 31 3" xfId="15122"/>
    <cellStyle name="Normal 92 31 4" xfId="18217"/>
    <cellStyle name="Normal 92 31 5" xfId="21255"/>
    <cellStyle name="Normal 92 31 6" xfId="24236"/>
    <cellStyle name="Normal 92 31 7" xfId="26731"/>
    <cellStyle name="Normal 92 31 8" xfId="30004"/>
    <cellStyle name="Normal 92 31 9" xfId="29594"/>
    <cellStyle name="Normal 92 31_Tabla M" xfId="38919"/>
    <cellStyle name="Normal 92 32" xfId="7382"/>
    <cellStyle name="Normal 92 32 10" xfId="35719"/>
    <cellStyle name="Normal 92 32 2" xfId="11982"/>
    <cellStyle name="Normal 92 32 3" xfId="15123"/>
    <cellStyle name="Normal 92 32 4" xfId="18218"/>
    <cellStyle name="Normal 92 32 5" xfId="21256"/>
    <cellStyle name="Normal 92 32 6" xfId="24237"/>
    <cellStyle name="Normal 92 32 7" xfId="26732"/>
    <cellStyle name="Normal 92 32 8" xfId="28839"/>
    <cellStyle name="Normal 92 32 9" xfId="29578"/>
    <cellStyle name="Normal 92 32_Tabla M" xfId="38920"/>
    <cellStyle name="Normal 92 33" xfId="7383"/>
    <cellStyle name="Normal 92 33 10" xfId="35026"/>
    <cellStyle name="Normal 92 33 2" xfId="11983"/>
    <cellStyle name="Normal 92 33 3" xfId="15124"/>
    <cellStyle name="Normal 92 33 4" xfId="18219"/>
    <cellStyle name="Normal 92 33 5" xfId="21257"/>
    <cellStyle name="Normal 92 33 6" xfId="24238"/>
    <cellStyle name="Normal 92 33 7" xfId="26733"/>
    <cellStyle name="Normal 92 33 8" xfId="27709"/>
    <cellStyle name="Normal 92 33 9" xfId="26930"/>
    <cellStyle name="Normal 92 33_Tabla M" xfId="38921"/>
    <cellStyle name="Normal 92 34" xfId="7384"/>
    <cellStyle name="Normal 92 34 10" xfId="34574"/>
    <cellStyle name="Normal 92 34 2" xfId="11984"/>
    <cellStyle name="Normal 92 34 3" xfId="15125"/>
    <cellStyle name="Normal 92 34 4" xfId="18220"/>
    <cellStyle name="Normal 92 34 5" xfId="21258"/>
    <cellStyle name="Normal 92 34 6" xfId="24239"/>
    <cellStyle name="Normal 92 34 7" xfId="26734"/>
    <cellStyle name="Normal 92 34 8" xfId="32065"/>
    <cellStyle name="Normal 92 34 9" xfId="33503"/>
    <cellStyle name="Normal 92 34_Tabla M" xfId="38922"/>
    <cellStyle name="Normal 92 4" xfId="7385"/>
    <cellStyle name="Normal 92 4 10" xfId="34124"/>
    <cellStyle name="Normal 92 4 2" xfId="11985"/>
    <cellStyle name="Normal 92 4 3" xfId="15126"/>
    <cellStyle name="Normal 92 4 4" xfId="18221"/>
    <cellStyle name="Normal 92 4 5" xfId="21259"/>
    <cellStyle name="Normal 92 4 6" xfId="24240"/>
    <cellStyle name="Normal 92 4 7" xfId="26735"/>
    <cellStyle name="Normal 92 4 8" xfId="31110"/>
    <cellStyle name="Normal 92 4 9" xfId="32741"/>
    <cellStyle name="Normal 92 4_Tabla M" xfId="38923"/>
    <cellStyle name="Normal 92 5" xfId="7386"/>
    <cellStyle name="Normal 92 5 10" xfId="29934"/>
    <cellStyle name="Normal 92 5 2" xfId="11986"/>
    <cellStyle name="Normal 92 5 3" xfId="15127"/>
    <cellStyle name="Normal 92 5 4" xfId="18222"/>
    <cellStyle name="Normal 92 5 5" xfId="21260"/>
    <cellStyle name="Normal 92 5 6" xfId="24241"/>
    <cellStyle name="Normal 92 5 7" xfId="26736"/>
    <cellStyle name="Normal 92 5 8" xfId="30003"/>
    <cellStyle name="Normal 92 5 9" xfId="30745"/>
    <cellStyle name="Normal 92 5_Tabla M" xfId="38924"/>
    <cellStyle name="Normal 92 6" xfId="7387"/>
    <cellStyle name="Normal 92 6 10" xfId="32000"/>
    <cellStyle name="Normal 92 6 2" xfId="11987"/>
    <cellStyle name="Normal 92 6 3" xfId="15128"/>
    <cellStyle name="Normal 92 6 4" xfId="18223"/>
    <cellStyle name="Normal 92 6 5" xfId="21261"/>
    <cellStyle name="Normal 92 6 6" xfId="24242"/>
    <cellStyle name="Normal 92 6 7" xfId="26737"/>
    <cellStyle name="Normal 92 6 8" xfId="28838"/>
    <cellStyle name="Normal 92 6 9" xfId="30735"/>
    <cellStyle name="Normal 92 6_Tabla M" xfId="38925"/>
    <cellStyle name="Normal 92 7" xfId="7388"/>
    <cellStyle name="Normal 92 7 10" xfId="27406"/>
    <cellStyle name="Normal 92 7 2" xfId="11988"/>
    <cellStyle name="Normal 92 7 3" xfId="15129"/>
    <cellStyle name="Normal 92 7 4" xfId="18224"/>
    <cellStyle name="Normal 92 7 5" xfId="21262"/>
    <cellStyle name="Normal 92 7 6" xfId="24243"/>
    <cellStyle name="Normal 92 7 7" xfId="26738"/>
    <cellStyle name="Normal 92 7 8" xfId="27708"/>
    <cellStyle name="Normal 92 7 9" xfId="27527"/>
    <cellStyle name="Normal 92 7_Tabla M" xfId="38926"/>
    <cellStyle name="Normal 92 8" xfId="7389"/>
    <cellStyle name="Normal 92 8 10" xfId="35814"/>
    <cellStyle name="Normal 92 8 2" xfId="11989"/>
    <cellStyle name="Normal 92 8 3" xfId="15130"/>
    <cellStyle name="Normal 92 8 4" xfId="18225"/>
    <cellStyle name="Normal 92 8 5" xfId="21263"/>
    <cellStyle name="Normal 92 8 6" xfId="24244"/>
    <cellStyle name="Normal 92 8 7" xfId="26739"/>
    <cellStyle name="Normal 92 8 8" xfId="32064"/>
    <cellStyle name="Normal 92 8 9" xfId="33502"/>
    <cellStyle name="Normal 92 8_Tabla M" xfId="38927"/>
    <cellStyle name="Normal 92 9" xfId="7390"/>
    <cellStyle name="Normal 92 9 10" xfId="35025"/>
    <cellStyle name="Normal 92 9 2" xfId="11990"/>
    <cellStyle name="Normal 92 9 3" xfId="15131"/>
    <cellStyle name="Normal 92 9 4" xfId="18226"/>
    <cellStyle name="Normal 92 9 5" xfId="21264"/>
    <cellStyle name="Normal 92 9 6" xfId="24245"/>
    <cellStyle name="Normal 92 9 7" xfId="26740"/>
    <cellStyle name="Normal 92 9 8" xfId="31109"/>
    <cellStyle name="Normal 92 9 9" xfId="32740"/>
    <cellStyle name="Normal 92 9_Tabla M" xfId="38928"/>
    <cellStyle name="Normal 93" xfId="2378"/>
    <cellStyle name="Normal 93 10" xfId="7391"/>
    <cellStyle name="Normal 93 10 10" xfId="34573"/>
    <cellStyle name="Normal 93 10 2" xfId="11991"/>
    <cellStyle name="Normal 93 10 3" xfId="15132"/>
    <cellStyle name="Normal 93 10 4" xfId="18227"/>
    <cellStyle name="Normal 93 10 5" xfId="21265"/>
    <cellStyle name="Normal 93 10 6" xfId="24246"/>
    <cellStyle name="Normal 93 10 7" xfId="26741"/>
    <cellStyle name="Normal 93 10 8" xfId="30002"/>
    <cellStyle name="Normal 93 10 9" xfId="27075"/>
    <cellStyle name="Normal 93 10_Tabla M" xfId="38929"/>
    <cellStyle name="Normal 93 11" xfId="7392"/>
    <cellStyle name="Normal 93 11 10" xfId="34123"/>
    <cellStyle name="Normal 93 11 2" xfId="11992"/>
    <cellStyle name="Normal 93 11 3" xfId="15133"/>
    <cellStyle name="Normal 93 11 4" xfId="18228"/>
    <cellStyle name="Normal 93 11 5" xfId="21266"/>
    <cellStyle name="Normal 93 11 6" xfId="24247"/>
    <cellStyle name="Normal 93 11 7" xfId="26742"/>
    <cellStyle name="Normal 93 11 8" xfId="28837"/>
    <cellStyle name="Normal 93 11 9" xfId="31845"/>
    <cellStyle name="Normal 93 11_Tabla M" xfId="38930"/>
    <cellStyle name="Normal 93 12" xfId="7393"/>
    <cellStyle name="Normal 93 12 10" xfId="29687"/>
    <cellStyle name="Normal 93 12 2" xfId="11993"/>
    <cellStyle name="Normal 93 12 3" xfId="15134"/>
    <cellStyle name="Normal 93 12 4" xfId="18229"/>
    <cellStyle name="Normal 93 12 5" xfId="21267"/>
    <cellStyle name="Normal 93 12 6" xfId="24248"/>
    <cellStyle name="Normal 93 12 7" xfId="26743"/>
    <cellStyle name="Normal 93 12 8" xfId="27707"/>
    <cellStyle name="Normal 93 12 9" xfId="28659"/>
    <cellStyle name="Normal 93 12_Tabla M" xfId="38931"/>
    <cellStyle name="Normal 93 13" xfId="7394"/>
    <cellStyle name="Normal 93 13 10" xfId="24979"/>
    <cellStyle name="Normal 93 13 2" xfId="11994"/>
    <cellStyle name="Normal 93 13 3" xfId="15135"/>
    <cellStyle name="Normal 93 13 4" xfId="18230"/>
    <cellStyle name="Normal 93 13 5" xfId="21268"/>
    <cellStyle name="Normal 93 13 6" xfId="24249"/>
    <cellStyle name="Normal 93 13 7" xfId="26744"/>
    <cellStyle name="Normal 93 13 8" xfId="32063"/>
    <cellStyle name="Normal 93 13 9" xfId="33501"/>
    <cellStyle name="Normal 93 13_Tabla M" xfId="38932"/>
    <cellStyle name="Normal 93 14" xfId="7395"/>
    <cellStyle name="Normal 93 14 10" xfId="27125"/>
    <cellStyle name="Normal 93 14 2" xfId="11995"/>
    <cellStyle name="Normal 93 14 3" xfId="15136"/>
    <cellStyle name="Normal 93 14 4" xfId="18231"/>
    <cellStyle name="Normal 93 14 5" xfId="21269"/>
    <cellStyle name="Normal 93 14 6" xfId="24250"/>
    <cellStyle name="Normal 93 14 7" xfId="26745"/>
    <cellStyle name="Normal 93 14 8" xfId="31108"/>
    <cellStyle name="Normal 93 14 9" xfId="32739"/>
    <cellStyle name="Normal 93 14_Tabla M" xfId="38933"/>
    <cellStyle name="Normal 93 15" xfId="7396"/>
    <cellStyle name="Normal 93 15 10" xfId="35906"/>
    <cellStyle name="Normal 93 15 2" xfId="11996"/>
    <cellStyle name="Normal 93 15 3" xfId="15137"/>
    <cellStyle name="Normal 93 15 4" xfId="18232"/>
    <cellStyle name="Normal 93 15 5" xfId="21270"/>
    <cellStyle name="Normal 93 15 6" xfId="24251"/>
    <cellStyle name="Normal 93 15 7" xfId="26746"/>
    <cellStyle name="Normal 93 15 8" xfId="30001"/>
    <cellStyle name="Normal 93 15 9" xfId="27300"/>
    <cellStyle name="Normal 93 15_Tabla M" xfId="38934"/>
    <cellStyle name="Normal 93 16" xfId="7397"/>
    <cellStyle name="Normal 93 16 10" xfId="35024"/>
    <cellStyle name="Normal 93 16 2" xfId="11997"/>
    <cellStyle name="Normal 93 16 3" xfId="15138"/>
    <cellStyle name="Normal 93 16 4" xfId="18233"/>
    <cellStyle name="Normal 93 16 5" xfId="21271"/>
    <cellStyle name="Normal 93 16 6" xfId="24252"/>
    <cellStyle name="Normal 93 16 7" xfId="26747"/>
    <cellStyle name="Normal 93 16 8" xfId="28836"/>
    <cellStyle name="Normal 93 16 9" xfId="27284"/>
    <cellStyle name="Normal 93 16_Tabla M" xfId="38935"/>
    <cellStyle name="Normal 93 17" xfId="7398"/>
    <cellStyle name="Normal 93 17 10" xfId="34572"/>
    <cellStyle name="Normal 93 17 2" xfId="11998"/>
    <cellStyle name="Normal 93 17 3" xfId="15139"/>
    <cellStyle name="Normal 93 17 4" xfId="18234"/>
    <cellStyle name="Normal 93 17 5" xfId="21272"/>
    <cellStyle name="Normal 93 17 6" xfId="24253"/>
    <cellStyle name="Normal 93 17 7" xfId="26748"/>
    <cellStyle name="Normal 93 17 8" xfId="27706"/>
    <cellStyle name="Normal 93 17 9" xfId="29820"/>
    <cellStyle name="Normal 93 17_Tabla M" xfId="38936"/>
    <cellStyle name="Normal 93 18" xfId="7399"/>
    <cellStyle name="Normal 93 18 10" xfId="34122"/>
    <cellStyle name="Normal 93 18 2" xfId="11999"/>
    <cellStyle name="Normal 93 18 3" xfId="15140"/>
    <cellStyle name="Normal 93 18 4" xfId="18235"/>
    <cellStyle name="Normal 93 18 5" xfId="21273"/>
    <cellStyle name="Normal 93 18 6" xfId="24254"/>
    <cellStyle name="Normal 93 18 7" xfId="26749"/>
    <cellStyle name="Normal 93 18 8" xfId="32062"/>
    <cellStyle name="Normal 93 18 9" xfId="33500"/>
    <cellStyle name="Normal 93 18_Tabla M" xfId="38937"/>
    <cellStyle name="Normal 93 19" xfId="7400"/>
    <cellStyle name="Normal 93 19 10" xfId="27081"/>
    <cellStyle name="Normal 93 19 2" xfId="12000"/>
    <cellStyle name="Normal 93 19 3" xfId="15141"/>
    <cellStyle name="Normal 93 19 4" xfId="18236"/>
    <cellStyle name="Normal 93 19 5" xfId="21274"/>
    <cellStyle name="Normal 93 19 6" xfId="24255"/>
    <cellStyle name="Normal 93 19 7" xfId="26750"/>
    <cellStyle name="Normal 93 19 8" xfId="31107"/>
    <cellStyle name="Normal 93 19 9" xfId="32738"/>
    <cellStyle name="Normal 93 19_Tabla M" xfId="38938"/>
    <cellStyle name="Normal 93 2" xfId="7401"/>
    <cellStyle name="Normal 93 2 10" xfId="27169"/>
    <cellStyle name="Normal 93 2 2" xfId="12001"/>
    <cellStyle name="Normal 93 2 3" xfId="15142"/>
    <cellStyle name="Normal 93 2 4" xfId="18237"/>
    <cellStyle name="Normal 93 2 5" xfId="21275"/>
    <cellStyle name="Normal 93 2 6" xfId="24256"/>
    <cellStyle name="Normal 93 2 7" xfId="26751"/>
    <cellStyle name="Normal 93 2 8" xfId="30000"/>
    <cellStyle name="Normal 93 2 9" xfId="28454"/>
    <cellStyle name="Normal 93 2_Tabla M" xfId="38939"/>
    <cellStyle name="Normal 93 20" xfId="7402"/>
    <cellStyle name="Normal 93 20 10" xfId="27620"/>
    <cellStyle name="Normal 93 20 2" xfId="12002"/>
    <cellStyle name="Normal 93 20 3" xfId="15143"/>
    <cellStyle name="Normal 93 20 4" xfId="18238"/>
    <cellStyle name="Normal 93 20 5" xfId="21276"/>
    <cellStyle name="Normal 93 20 6" xfId="24257"/>
    <cellStyle name="Normal 93 20 7" xfId="26752"/>
    <cellStyle name="Normal 93 20 8" xfId="28835"/>
    <cellStyle name="Normal 93 20 9" xfId="28441"/>
    <cellStyle name="Normal 93 20_Tabla M" xfId="38940"/>
    <cellStyle name="Normal 93 21" xfId="7403"/>
    <cellStyle name="Normal 93 21 10" xfId="35543"/>
    <cellStyle name="Normal 93 21 2" xfId="12003"/>
    <cellStyle name="Normal 93 21 3" xfId="15144"/>
    <cellStyle name="Normal 93 21 4" xfId="18239"/>
    <cellStyle name="Normal 93 21 5" xfId="21277"/>
    <cellStyle name="Normal 93 21 6" xfId="24258"/>
    <cellStyle name="Normal 93 21 7" xfId="26753"/>
    <cellStyle name="Normal 93 21 8" xfId="27705"/>
    <cellStyle name="Normal 93 21 9" xfId="30941"/>
    <cellStyle name="Normal 93 21_Tabla M" xfId="38941"/>
    <cellStyle name="Normal 93 22" xfId="7404"/>
    <cellStyle name="Normal 93 22 10" xfId="35023"/>
    <cellStyle name="Normal 93 22 2" xfId="12004"/>
    <cellStyle name="Normal 93 22 3" xfId="15145"/>
    <cellStyle name="Normal 93 22 4" xfId="18240"/>
    <cellStyle name="Normal 93 22 5" xfId="21278"/>
    <cellStyle name="Normal 93 22 6" xfId="24259"/>
    <cellStyle name="Normal 93 22 7" xfId="26754"/>
    <cellStyle name="Normal 93 22 8" xfId="32061"/>
    <cellStyle name="Normal 93 22 9" xfId="33499"/>
    <cellStyle name="Normal 93 22_Tabla M" xfId="38942"/>
    <cellStyle name="Normal 93 23" xfId="7405"/>
    <cellStyle name="Normal 93 23 10" xfId="34571"/>
    <cellStyle name="Normal 93 23 2" xfId="12005"/>
    <cellStyle name="Normal 93 23 3" xfId="15146"/>
    <cellStyle name="Normal 93 23 4" xfId="18241"/>
    <cellStyle name="Normal 93 23 5" xfId="21279"/>
    <cellStyle name="Normal 93 23 6" xfId="24260"/>
    <cellStyle name="Normal 93 23 7" xfId="26755"/>
    <cellStyle name="Normal 93 23 8" xfId="31106"/>
    <cellStyle name="Normal 93 23 9" xfId="32737"/>
    <cellStyle name="Normal 93 23_Tabla M" xfId="38943"/>
    <cellStyle name="Normal 93 24" xfId="7406"/>
    <cellStyle name="Normal 93 24 10" xfId="34121"/>
    <cellStyle name="Normal 93 24 2" xfId="12006"/>
    <cellStyle name="Normal 93 24 3" xfId="15147"/>
    <cellStyle name="Normal 93 24 4" xfId="18242"/>
    <cellStyle name="Normal 93 24 5" xfId="21280"/>
    <cellStyle name="Normal 93 24 6" xfId="24261"/>
    <cellStyle name="Normal 93 24 7" xfId="26756"/>
    <cellStyle name="Normal 93 24 8" xfId="29999"/>
    <cellStyle name="Normal 93 24 9" xfId="29593"/>
    <cellStyle name="Normal 93 24_Tabla M" xfId="38944"/>
    <cellStyle name="Normal 93 25" xfId="7407"/>
    <cellStyle name="Normal 93 25 10" xfId="29887"/>
    <cellStyle name="Normal 93 25 2" xfId="12007"/>
    <cellStyle name="Normal 93 25 3" xfId="15148"/>
    <cellStyle name="Normal 93 25 4" xfId="18243"/>
    <cellStyle name="Normal 93 25 5" xfId="21281"/>
    <cellStyle name="Normal 93 25 6" xfId="24262"/>
    <cellStyle name="Normal 93 25 7" xfId="26757"/>
    <cellStyle name="Normal 93 25 8" xfId="28834"/>
    <cellStyle name="Normal 93 25 9" xfId="29579"/>
    <cellStyle name="Normal 93 25_Tabla M" xfId="38945"/>
    <cellStyle name="Normal 93 26" xfId="7408"/>
    <cellStyle name="Normal 93 26 10" xfId="29823"/>
    <cellStyle name="Normal 93 26 2" xfId="12008"/>
    <cellStyle name="Normal 93 26 3" xfId="15149"/>
    <cellStyle name="Normal 93 26 4" xfId="18244"/>
    <cellStyle name="Normal 93 26 5" xfId="21282"/>
    <cellStyle name="Normal 93 26 6" xfId="24263"/>
    <cellStyle name="Normal 93 26 7" xfId="26758"/>
    <cellStyle name="Normal 93 26 8" xfId="27704"/>
    <cellStyle name="Normal 93 26 9" xfId="27590"/>
    <cellStyle name="Normal 93 26_Tabla M" xfId="38946"/>
    <cellStyle name="Normal 93 27" xfId="7409"/>
    <cellStyle name="Normal 93 27 10" xfId="33469"/>
    <cellStyle name="Normal 93 27 2" xfId="12009"/>
    <cellStyle name="Normal 93 27 3" xfId="15150"/>
    <cellStyle name="Normal 93 27 4" xfId="18245"/>
    <cellStyle name="Normal 93 27 5" xfId="21283"/>
    <cellStyle name="Normal 93 27 6" xfId="24264"/>
    <cellStyle name="Normal 93 27 7" xfId="26759"/>
    <cellStyle name="Normal 93 27 8" xfId="32060"/>
    <cellStyle name="Normal 93 27 9" xfId="33498"/>
    <cellStyle name="Normal 93 27_Tabla M" xfId="38947"/>
    <cellStyle name="Normal 93 28" xfId="7410"/>
    <cellStyle name="Normal 93 28 10" xfId="35629"/>
    <cellStyle name="Normal 93 28 2" xfId="12010"/>
    <cellStyle name="Normal 93 28 3" xfId="15151"/>
    <cellStyle name="Normal 93 28 4" xfId="18246"/>
    <cellStyle name="Normal 93 28 5" xfId="21284"/>
    <cellStyle name="Normal 93 28 6" xfId="24265"/>
    <cellStyle name="Normal 93 28 7" xfId="26760"/>
    <cellStyle name="Normal 93 28 8" xfId="31105"/>
    <cellStyle name="Normal 93 28 9" xfId="32736"/>
    <cellStyle name="Normal 93 28_Tabla M" xfId="38948"/>
    <cellStyle name="Normal 93 29" xfId="7411"/>
    <cellStyle name="Normal 93 29 10" xfId="35022"/>
    <cellStyle name="Normal 93 29 2" xfId="12011"/>
    <cellStyle name="Normal 93 29 3" xfId="15152"/>
    <cellStyle name="Normal 93 29 4" xfId="18247"/>
    <cellStyle name="Normal 93 29 5" xfId="21285"/>
    <cellStyle name="Normal 93 29 6" xfId="24266"/>
    <cellStyle name="Normal 93 29 7" xfId="26761"/>
    <cellStyle name="Normal 93 29 8" xfId="29998"/>
    <cellStyle name="Normal 93 29 9" xfId="30744"/>
    <cellStyle name="Normal 93 29_Tabla M" xfId="38949"/>
    <cellStyle name="Normal 93 3" xfId="7412"/>
    <cellStyle name="Normal 93 3 10" xfId="34570"/>
    <cellStyle name="Normal 93 3 2" xfId="12012"/>
    <cellStyle name="Normal 93 3 3" xfId="15153"/>
    <cellStyle name="Normal 93 3 4" xfId="18248"/>
    <cellStyle name="Normal 93 3 5" xfId="21286"/>
    <cellStyle name="Normal 93 3 6" xfId="24267"/>
    <cellStyle name="Normal 93 3 7" xfId="26762"/>
    <cellStyle name="Normal 93 3 8" xfId="28833"/>
    <cellStyle name="Normal 93 3 9" xfId="30736"/>
    <cellStyle name="Normal 93 3_Tabla M" xfId="38950"/>
    <cellStyle name="Normal 93 30" xfId="7413"/>
    <cellStyle name="Normal 93 30 10" xfId="34120"/>
    <cellStyle name="Normal 93 30 2" xfId="12013"/>
    <cellStyle name="Normal 93 30 3" xfId="15154"/>
    <cellStyle name="Normal 93 30 4" xfId="18249"/>
    <cellStyle name="Normal 93 30 5" xfId="21287"/>
    <cellStyle name="Normal 93 30 6" xfId="24268"/>
    <cellStyle name="Normal 93 30 7" xfId="26763"/>
    <cellStyle name="Normal 93 30 8" xfId="27703"/>
    <cellStyle name="Normal 93 30 9" xfId="28722"/>
    <cellStyle name="Normal 93 30_Tabla M" xfId="38951"/>
    <cellStyle name="Normal 93 31" xfId="7414"/>
    <cellStyle name="Normal 93 31 10" xfId="27658"/>
    <cellStyle name="Normal 93 31 2" xfId="12014"/>
    <cellStyle name="Normal 93 31 3" xfId="15155"/>
    <cellStyle name="Normal 93 31 4" xfId="18250"/>
    <cellStyle name="Normal 93 31 5" xfId="21288"/>
    <cellStyle name="Normal 93 31 6" xfId="24269"/>
    <cellStyle name="Normal 93 31 7" xfId="26764"/>
    <cellStyle name="Normal 93 31 8" xfId="32059"/>
    <cellStyle name="Normal 93 31 9" xfId="33497"/>
    <cellStyle name="Normal 93 31_Tabla M" xfId="38952"/>
    <cellStyle name="Normal 93 32" xfId="7415"/>
    <cellStyle name="Normal 93 32 10" xfId="33395"/>
    <cellStyle name="Normal 93 32 2" xfId="12015"/>
    <cellStyle name="Normal 93 32 3" xfId="15156"/>
    <cellStyle name="Normal 93 32 4" xfId="18251"/>
    <cellStyle name="Normal 93 32 5" xfId="21289"/>
    <cellStyle name="Normal 93 32 6" xfId="24270"/>
    <cellStyle name="Normal 93 32 7" xfId="26765"/>
    <cellStyle name="Normal 93 32 8" xfId="31104"/>
    <cellStyle name="Normal 93 32 9" xfId="32735"/>
    <cellStyle name="Normal 93 32_Tabla M" xfId="38953"/>
    <cellStyle name="Normal 93 33" xfId="7416"/>
    <cellStyle name="Normal 93 33 10" xfId="29914"/>
    <cellStyle name="Normal 93 33 2" xfId="12016"/>
    <cellStyle name="Normal 93 33 3" xfId="15157"/>
    <cellStyle name="Normal 93 33 4" xfId="18252"/>
    <cellStyle name="Normal 93 33 5" xfId="21290"/>
    <cellStyle name="Normal 93 33 6" xfId="24271"/>
    <cellStyle name="Normal 93 33 7" xfId="26766"/>
    <cellStyle name="Normal 93 33 8" xfId="29997"/>
    <cellStyle name="Normal 93 33 9" xfId="27076"/>
    <cellStyle name="Normal 93 33_Tabla M" xfId="38954"/>
    <cellStyle name="Normal 93 34" xfId="7417"/>
    <cellStyle name="Normal 93 34 10" xfId="35720"/>
    <cellStyle name="Normal 93 34 2" xfId="12017"/>
    <cellStyle name="Normal 93 34 3" xfId="15158"/>
    <cellStyle name="Normal 93 34 4" xfId="18253"/>
    <cellStyle name="Normal 93 34 5" xfId="21291"/>
    <cellStyle name="Normal 93 34 6" xfId="24272"/>
    <cellStyle name="Normal 93 34 7" xfId="26767"/>
    <cellStyle name="Normal 93 34 8" xfId="28832"/>
    <cellStyle name="Normal 93 34 9" xfId="31846"/>
    <cellStyle name="Normal 93 34_Tabla M" xfId="38955"/>
    <cellStyle name="Normal 93 4" xfId="7418"/>
    <cellStyle name="Normal 93 4 10" xfId="35021"/>
    <cellStyle name="Normal 93 4 2" xfId="12018"/>
    <cellStyle name="Normal 93 4 3" xfId="15159"/>
    <cellStyle name="Normal 93 4 4" xfId="18254"/>
    <cellStyle name="Normal 93 4 5" xfId="21292"/>
    <cellStyle name="Normal 93 4 6" xfId="24273"/>
    <cellStyle name="Normal 93 4 7" xfId="26768"/>
    <cellStyle name="Normal 93 4 8" xfId="27702"/>
    <cellStyle name="Normal 93 4 9" xfId="29883"/>
    <cellStyle name="Normal 93 4_Tabla M" xfId="38956"/>
    <cellStyle name="Normal 93 5" xfId="7419"/>
    <cellStyle name="Normal 93 5 10" xfId="34569"/>
    <cellStyle name="Normal 93 5 2" xfId="12019"/>
    <cellStyle name="Normal 93 5 3" xfId="15160"/>
    <cellStyle name="Normal 93 5 4" xfId="18255"/>
    <cellStyle name="Normal 93 5 5" xfId="21293"/>
    <cellStyle name="Normal 93 5 6" xfId="24274"/>
    <cellStyle name="Normal 93 5 7" xfId="26769"/>
    <cellStyle name="Normal 93 5 8" xfId="32058"/>
    <cellStyle name="Normal 93 5 9" xfId="33496"/>
    <cellStyle name="Normal 93 5_Tabla M" xfId="38957"/>
    <cellStyle name="Normal 93 6" xfId="7420"/>
    <cellStyle name="Normal 93 6 10" xfId="34119"/>
    <cellStyle name="Normal 93 6 2" xfId="12020"/>
    <cellStyle name="Normal 93 6 3" xfId="15161"/>
    <cellStyle name="Normal 93 6 4" xfId="18256"/>
    <cellStyle name="Normal 93 6 5" xfId="21294"/>
    <cellStyle name="Normal 93 6 6" xfId="24275"/>
    <cellStyle name="Normal 93 6 7" xfId="26770"/>
    <cellStyle name="Normal 93 6 8" xfId="31103"/>
    <cellStyle name="Normal 93 6 9" xfId="32734"/>
    <cellStyle name="Normal 93 6_Tabla M" xfId="38958"/>
    <cellStyle name="Normal 93 7" xfId="7421"/>
    <cellStyle name="Normal 93 7 10" xfId="31050"/>
    <cellStyle name="Normal 93 7 2" xfId="12021"/>
    <cellStyle name="Normal 93 7 3" xfId="15162"/>
    <cellStyle name="Normal 93 7 4" xfId="18257"/>
    <cellStyle name="Normal 93 7 5" xfId="21295"/>
    <cellStyle name="Normal 93 7 6" xfId="24276"/>
    <cellStyle name="Normal 93 7 7" xfId="26771"/>
    <cellStyle name="Normal 93 7 8" xfId="29996"/>
    <cellStyle name="Normal 93 7 9" xfId="27299"/>
    <cellStyle name="Normal 93 7_Tabla M" xfId="38959"/>
    <cellStyle name="Normal 93 8" xfId="7422"/>
    <cellStyle name="Normal 93 8 10" xfId="31051"/>
    <cellStyle name="Normal 93 8 2" xfId="12022"/>
    <cellStyle name="Normal 93 8 3" xfId="15163"/>
    <cellStyle name="Normal 93 8 4" xfId="18258"/>
    <cellStyle name="Normal 93 8 5" xfId="21296"/>
    <cellStyle name="Normal 93 8 6" xfId="24277"/>
    <cellStyle name="Normal 93 8 7" xfId="26772"/>
    <cellStyle name="Normal 93 8 8" xfId="28831"/>
    <cellStyle name="Normal 93 8 9" xfId="27285"/>
    <cellStyle name="Normal 93 8_Tabla M" xfId="38960"/>
    <cellStyle name="Normal 93 9" xfId="7423"/>
    <cellStyle name="Normal 93 9 10" xfId="26994"/>
    <cellStyle name="Normal 93 9 2" xfId="12023"/>
    <cellStyle name="Normal 93 9 3" xfId="15164"/>
    <cellStyle name="Normal 93 9 4" xfId="18259"/>
    <cellStyle name="Normal 93 9 5" xfId="21297"/>
    <cellStyle name="Normal 93 9 6" xfId="24278"/>
    <cellStyle name="Normal 93 9 7" xfId="26773"/>
    <cellStyle name="Normal 93 9 8" xfId="27701"/>
    <cellStyle name="Normal 93 9 9" xfId="30995"/>
    <cellStyle name="Normal 93 9_Tabla M" xfId="38961"/>
    <cellStyle name="Normal 94" xfId="2379"/>
    <cellStyle name="Normal 94 10" xfId="7424"/>
    <cellStyle name="Normal 94 10 10" xfId="35815"/>
    <cellStyle name="Normal 94 10 2" xfId="12024"/>
    <cellStyle name="Normal 94 10 3" xfId="15165"/>
    <cellStyle name="Normal 94 10 4" xfId="18260"/>
    <cellStyle name="Normal 94 10 5" xfId="21298"/>
    <cellStyle name="Normal 94 10 6" xfId="24279"/>
    <cellStyle name="Normal 94 10 7" xfId="26774"/>
    <cellStyle name="Normal 94 10 8" xfId="32057"/>
    <cellStyle name="Normal 94 10 9" xfId="33495"/>
    <cellStyle name="Normal 94 10_Tabla M" xfId="38962"/>
    <cellStyle name="Normal 94 11" xfId="7425"/>
    <cellStyle name="Normal 94 11 10" xfId="35020"/>
    <cellStyle name="Normal 94 11 2" xfId="12025"/>
    <cellStyle name="Normal 94 11 3" xfId="15166"/>
    <cellStyle name="Normal 94 11 4" xfId="18261"/>
    <cellStyle name="Normal 94 11 5" xfId="21299"/>
    <cellStyle name="Normal 94 11 6" xfId="24280"/>
    <cellStyle name="Normal 94 11 7" xfId="26775"/>
    <cellStyle name="Normal 94 11 8" xfId="31102"/>
    <cellStyle name="Normal 94 11 9" xfId="32733"/>
    <cellStyle name="Normal 94 11_Tabla M" xfId="38963"/>
    <cellStyle name="Normal 94 12" xfId="7426"/>
    <cellStyle name="Normal 94 12 10" xfId="34568"/>
    <cellStyle name="Normal 94 12 2" xfId="12026"/>
    <cellStyle name="Normal 94 12 3" xfId="15167"/>
    <cellStyle name="Normal 94 12 4" xfId="18262"/>
    <cellStyle name="Normal 94 12 5" xfId="21300"/>
    <cellStyle name="Normal 94 12 6" xfId="24281"/>
    <cellStyle name="Normal 94 12 7" xfId="26776"/>
    <cellStyle name="Normal 94 12 8" xfId="29995"/>
    <cellStyle name="Normal 94 12 9" xfId="28453"/>
    <cellStyle name="Normal 94 12_Tabla M" xfId="38964"/>
    <cellStyle name="Normal 94 13" xfId="7427"/>
    <cellStyle name="Normal 94 13 10" xfId="34118"/>
    <cellStyle name="Normal 94 13 2" xfId="12027"/>
    <cellStyle name="Normal 94 13 3" xfId="15168"/>
    <cellStyle name="Normal 94 13 4" xfId="18263"/>
    <cellStyle name="Normal 94 13 5" xfId="21301"/>
    <cellStyle name="Normal 94 13 6" xfId="24282"/>
    <cellStyle name="Normal 94 13 7" xfId="26777"/>
    <cellStyle name="Normal 94 13 8" xfId="28830"/>
    <cellStyle name="Normal 94 13 9" xfId="28442"/>
    <cellStyle name="Normal 94 13_Tabla M" xfId="38965"/>
    <cellStyle name="Normal 94 14" xfId="7428"/>
    <cellStyle name="Normal 94 14 10" xfId="30832"/>
    <cellStyle name="Normal 94 14 2" xfId="12028"/>
    <cellStyle name="Normal 94 14 3" xfId="15169"/>
    <cellStyle name="Normal 94 14 4" xfId="18264"/>
    <cellStyle name="Normal 94 14 5" xfId="21302"/>
    <cellStyle name="Normal 94 14 6" xfId="24283"/>
    <cellStyle name="Normal 94 14 7" xfId="26778"/>
    <cellStyle name="Normal 94 14 8" xfId="27700"/>
    <cellStyle name="Normal 94 14 9" xfId="31982"/>
    <cellStyle name="Normal 94 14_Tabla M" xfId="38966"/>
    <cellStyle name="Normal 94 15" xfId="7429"/>
    <cellStyle name="Normal 94 15 10" xfId="24978"/>
    <cellStyle name="Normal 94 15 2" xfId="12029"/>
    <cellStyle name="Normal 94 15 3" xfId="15170"/>
    <cellStyle name="Normal 94 15 4" xfId="18265"/>
    <cellStyle name="Normal 94 15 5" xfId="21303"/>
    <cellStyle name="Normal 94 15 6" xfId="24284"/>
    <cellStyle name="Normal 94 15 7" xfId="26779"/>
    <cellStyle name="Normal 94 15 8" xfId="32056"/>
    <cellStyle name="Normal 94 15 9" xfId="33494"/>
    <cellStyle name="Normal 94 15_Tabla M" xfId="38967"/>
    <cellStyle name="Normal 94 16" xfId="7430"/>
    <cellStyle name="Normal 94 16 10" xfId="27122"/>
    <cellStyle name="Normal 94 16 2" xfId="12030"/>
    <cellStyle name="Normal 94 16 3" xfId="15171"/>
    <cellStyle name="Normal 94 16 4" xfId="18266"/>
    <cellStyle name="Normal 94 16 5" xfId="21304"/>
    <cellStyle name="Normal 94 16 6" xfId="24285"/>
    <cellStyle name="Normal 94 16 7" xfId="26780"/>
    <cellStyle name="Normal 94 16 8" xfId="31101"/>
    <cellStyle name="Normal 94 16 9" xfId="32732"/>
    <cellStyle name="Normal 94 16_Tabla M" xfId="38968"/>
    <cellStyle name="Normal 94 17" xfId="7431"/>
    <cellStyle name="Normal 94 17 10" xfId="35907"/>
    <cellStyle name="Normal 94 17 2" xfId="12031"/>
    <cellStyle name="Normal 94 17 3" xfId="15172"/>
    <cellStyle name="Normal 94 17 4" xfId="18267"/>
    <cellStyle name="Normal 94 17 5" xfId="21305"/>
    <cellStyle name="Normal 94 17 6" xfId="24286"/>
    <cellStyle name="Normal 94 17 7" xfId="26781"/>
    <cellStyle name="Normal 94 17 8" xfId="29994"/>
    <cellStyle name="Normal 94 17 9" xfId="29592"/>
    <cellStyle name="Normal 94 17_Tabla M" xfId="38969"/>
    <cellStyle name="Normal 94 18" xfId="7432"/>
    <cellStyle name="Normal 94 18 10" xfId="35019"/>
    <cellStyle name="Normal 94 18 2" xfId="12032"/>
    <cellStyle name="Normal 94 18 3" xfId="15173"/>
    <cellStyle name="Normal 94 18 4" xfId="18268"/>
    <cellStyle name="Normal 94 18 5" xfId="21306"/>
    <cellStyle name="Normal 94 18 6" xfId="24287"/>
    <cellStyle name="Normal 94 18 7" xfId="26782"/>
    <cellStyle name="Normal 94 18 8" xfId="28829"/>
    <cellStyle name="Normal 94 18 9" xfId="29580"/>
    <cellStyle name="Normal 94 18_Tabla M" xfId="38970"/>
    <cellStyle name="Normal 94 19" xfId="7433"/>
    <cellStyle name="Normal 94 19 10" xfId="34567"/>
    <cellStyle name="Normal 94 19 2" xfId="12033"/>
    <cellStyle name="Normal 94 19 3" xfId="15174"/>
    <cellStyle name="Normal 94 19 4" xfId="18269"/>
    <cellStyle name="Normal 94 19 5" xfId="21307"/>
    <cellStyle name="Normal 94 19 6" xfId="24288"/>
    <cellStyle name="Normal 94 19 7" xfId="26783"/>
    <cellStyle name="Normal 94 19 8" xfId="27699"/>
    <cellStyle name="Normal 94 19 9" xfId="27591"/>
    <cellStyle name="Normal 94 19_Tabla M" xfId="38971"/>
    <cellStyle name="Normal 94 2" xfId="7434"/>
    <cellStyle name="Normal 94 2 10" xfId="34117"/>
    <cellStyle name="Normal 94 2 2" xfId="12034"/>
    <cellStyle name="Normal 94 2 3" xfId="15175"/>
    <cellStyle name="Normal 94 2 4" xfId="18270"/>
    <cellStyle name="Normal 94 2 5" xfId="21308"/>
    <cellStyle name="Normal 94 2 6" xfId="24289"/>
    <cellStyle name="Normal 94 2 7" xfId="26784"/>
    <cellStyle name="Normal 94 2 8" xfId="32055"/>
    <cellStyle name="Normal 94 2 9" xfId="33493"/>
    <cellStyle name="Normal 94 2_Tabla M" xfId="38972"/>
    <cellStyle name="Normal 94 20" xfId="7435"/>
    <cellStyle name="Normal 94 20 10" xfId="27291"/>
    <cellStyle name="Normal 94 20 2" xfId="12035"/>
    <cellStyle name="Normal 94 20 3" xfId="15176"/>
    <cellStyle name="Normal 94 20 4" xfId="18271"/>
    <cellStyle name="Normal 94 20 5" xfId="21309"/>
    <cellStyle name="Normal 94 20 6" xfId="24290"/>
    <cellStyle name="Normal 94 20 7" xfId="26785"/>
    <cellStyle name="Normal 94 20 8" xfId="31100"/>
    <cellStyle name="Normal 94 20 9" xfId="32731"/>
    <cellStyle name="Normal 94 20_Tabla M" xfId="38973"/>
    <cellStyle name="Normal 94 21" xfId="7436"/>
    <cellStyle name="Normal 94 21 10" xfId="29704"/>
    <cellStyle name="Normal 94 21 2" xfId="12036"/>
    <cellStyle name="Normal 94 21 3" xfId="15177"/>
    <cellStyle name="Normal 94 21 4" xfId="18272"/>
    <cellStyle name="Normal 94 21 5" xfId="21310"/>
    <cellStyle name="Normal 94 21 6" xfId="24291"/>
    <cellStyle name="Normal 94 21 7" xfId="26786"/>
    <cellStyle name="Normal 94 21 8" xfId="29993"/>
    <cellStyle name="Normal 94 21 9" xfId="30743"/>
    <cellStyle name="Normal 94 21_Tabla M" xfId="38974"/>
    <cellStyle name="Normal 94 22" xfId="7437"/>
    <cellStyle name="Normal 94 22 10" xfId="26885"/>
    <cellStyle name="Normal 94 22 2" xfId="12037"/>
    <cellStyle name="Normal 94 22 3" xfId="15178"/>
    <cellStyle name="Normal 94 22 4" xfId="18273"/>
    <cellStyle name="Normal 94 22 5" xfId="21311"/>
    <cellStyle name="Normal 94 22 6" xfId="24292"/>
    <cellStyle name="Normal 94 22 7" xfId="26787"/>
    <cellStyle name="Normal 94 22 8" xfId="28828"/>
    <cellStyle name="Normal 94 22 9" xfId="30737"/>
    <cellStyle name="Normal 94 22_Tabla M" xfId="38975"/>
    <cellStyle name="Normal 94 23" xfId="7438"/>
    <cellStyle name="Normal 94 23 10" xfId="35544"/>
    <cellStyle name="Normal 94 23 2" xfId="12038"/>
    <cellStyle name="Normal 94 23 3" xfId="15179"/>
    <cellStyle name="Normal 94 23 4" xfId="18274"/>
    <cellStyle name="Normal 94 23 5" xfId="21312"/>
    <cellStyle name="Normal 94 23 6" xfId="24293"/>
    <cellStyle name="Normal 94 23 7" xfId="26788"/>
    <cellStyle name="Normal 94 23 8" xfId="27698"/>
    <cellStyle name="Normal 94 23 9" xfId="28723"/>
    <cellStyle name="Normal 94 23_Tabla M" xfId="38976"/>
    <cellStyle name="Normal 94 24" xfId="7439"/>
    <cellStyle name="Normal 94 24 10" xfId="35018"/>
    <cellStyle name="Normal 94 24 2" xfId="12039"/>
    <cellStyle name="Normal 94 24 3" xfId="15180"/>
    <cellStyle name="Normal 94 24 4" xfId="18275"/>
    <cellStyle name="Normal 94 24 5" xfId="21313"/>
    <cellStyle name="Normal 94 24 6" xfId="24294"/>
    <cellStyle name="Normal 94 24 7" xfId="26789"/>
    <cellStyle name="Normal 94 24 8" xfId="32054"/>
    <cellStyle name="Normal 94 24 9" xfId="33492"/>
    <cellStyle name="Normal 94 24_Tabla M" xfId="38977"/>
    <cellStyle name="Normal 94 25" xfId="7440"/>
    <cellStyle name="Normal 94 25 10" xfId="34566"/>
    <cellStyle name="Normal 94 25 2" xfId="12040"/>
    <cellStyle name="Normal 94 25 3" xfId="15181"/>
    <cellStyle name="Normal 94 25 4" xfId="18276"/>
    <cellStyle name="Normal 94 25 5" xfId="21314"/>
    <cellStyle name="Normal 94 25 6" xfId="24295"/>
    <cellStyle name="Normal 94 25 7" xfId="26790"/>
    <cellStyle name="Normal 94 25 8" xfId="31099"/>
    <cellStyle name="Normal 94 25 9" xfId="32730"/>
    <cellStyle name="Normal 94 25_Tabla M" xfId="38978"/>
    <cellStyle name="Normal 94 26" xfId="7441"/>
    <cellStyle name="Normal 94 26 10" xfId="34116"/>
    <cellStyle name="Normal 94 26 2" xfId="12041"/>
    <cellStyle name="Normal 94 26 3" xfId="15182"/>
    <cellStyle name="Normal 94 26 4" xfId="18277"/>
    <cellStyle name="Normal 94 26 5" xfId="21315"/>
    <cellStyle name="Normal 94 26 6" xfId="24296"/>
    <cellStyle name="Normal 94 26 7" xfId="26791"/>
    <cellStyle name="Normal 94 26 8" xfId="29992"/>
    <cellStyle name="Normal 94 26 9" xfId="27077"/>
    <cellStyle name="Normal 94 26_Tabla M" xfId="38979"/>
    <cellStyle name="Normal 94 27" xfId="7442"/>
    <cellStyle name="Normal 94 27 10" xfId="30999"/>
    <cellStyle name="Normal 94 27 2" xfId="12042"/>
    <cellStyle name="Normal 94 27 3" xfId="15183"/>
    <cellStyle name="Normal 94 27 4" xfId="18278"/>
    <cellStyle name="Normal 94 27 5" xfId="21316"/>
    <cellStyle name="Normal 94 27 6" xfId="24297"/>
    <cellStyle name="Normal 94 27 7" xfId="26792"/>
    <cellStyle name="Normal 94 27 8" xfId="28827"/>
    <cellStyle name="Normal 94 27 9" xfId="31847"/>
    <cellStyle name="Normal 94 27_Tabla M" xfId="38980"/>
    <cellStyle name="Normal 94 28" xfId="7443"/>
    <cellStyle name="Normal 94 28 10" xfId="28662"/>
    <cellStyle name="Normal 94 28 2" xfId="12043"/>
    <cellStyle name="Normal 94 28 3" xfId="15184"/>
    <cellStyle name="Normal 94 28 4" xfId="18279"/>
    <cellStyle name="Normal 94 28 5" xfId="21317"/>
    <cellStyle name="Normal 94 28 6" xfId="24298"/>
    <cellStyle name="Normal 94 28 7" xfId="26793"/>
    <cellStyle name="Normal 94 28 8" xfId="27697"/>
    <cellStyle name="Normal 94 28 9" xfId="29884"/>
    <cellStyle name="Normal 94 28_Tabla M" xfId="38981"/>
    <cellStyle name="Normal 94 29" xfId="7444"/>
    <cellStyle name="Normal 94 29 10" xfId="33470"/>
    <cellStyle name="Normal 94 29 2" xfId="12044"/>
    <cellStyle name="Normal 94 29 3" xfId="15185"/>
    <cellStyle name="Normal 94 29 4" xfId="18280"/>
    <cellStyle name="Normal 94 29 5" xfId="21318"/>
    <cellStyle name="Normal 94 29 6" xfId="24299"/>
    <cellStyle name="Normal 94 29 7" xfId="26794"/>
    <cellStyle name="Normal 94 29 8" xfId="32053"/>
    <cellStyle name="Normal 94 29 9" xfId="33491"/>
    <cellStyle name="Normal 94 29_Tabla M" xfId="38982"/>
    <cellStyle name="Normal 94 3" xfId="7445"/>
    <cellStyle name="Normal 94 3 10" xfId="35630"/>
    <cellStyle name="Normal 94 3 2" xfId="12045"/>
    <cellStyle name="Normal 94 3 3" xfId="15186"/>
    <cellStyle name="Normal 94 3 4" xfId="18281"/>
    <cellStyle name="Normal 94 3 5" xfId="21319"/>
    <cellStyle name="Normal 94 3 6" xfId="24300"/>
    <cellStyle name="Normal 94 3 7" xfId="26795"/>
    <cellStyle name="Normal 94 3 8" xfId="31098"/>
    <cellStyle name="Normal 94 3 9" xfId="32729"/>
    <cellStyle name="Normal 94 3_Tabla M" xfId="38983"/>
    <cellStyle name="Normal 94 30" xfId="7446"/>
    <cellStyle name="Normal 94 30 10" xfId="35017"/>
    <cellStyle name="Normal 94 30 2" xfId="12046"/>
    <cellStyle name="Normal 94 30 3" xfId="15187"/>
    <cellStyle name="Normal 94 30 4" xfId="18282"/>
    <cellStyle name="Normal 94 30 5" xfId="21320"/>
    <cellStyle name="Normal 94 30 6" xfId="24301"/>
    <cellStyle name="Normal 94 30 7" xfId="26796"/>
    <cellStyle name="Normal 94 30 8" xfId="29991"/>
    <cellStyle name="Normal 94 30 9" xfId="27298"/>
    <cellStyle name="Normal 94 30_Tabla M" xfId="38984"/>
    <cellStyle name="Normal 94 31" xfId="7447"/>
    <cellStyle name="Normal 94 31 10" xfId="34565"/>
    <cellStyle name="Normal 94 31 2" xfId="12047"/>
    <cellStyle name="Normal 94 31 3" xfId="15188"/>
    <cellStyle name="Normal 94 31 4" xfId="18283"/>
    <cellStyle name="Normal 94 31 5" xfId="21321"/>
    <cellStyle name="Normal 94 31 6" xfId="24302"/>
    <cellStyle name="Normal 94 31 7" xfId="26797"/>
    <cellStyle name="Normal 94 31 8" xfId="28826"/>
    <cellStyle name="Normal 94 31 9" xfId="27286"/>
    <cellStyle name="Normal 94 31_Tabla M" xfId="38985"/>
    <cellStyle name="Normal 94 32" xfId="7448"/>
    <cellStyle name="Normal 94 32 10" xfId="34115"/>
    <cellStyle name="Normal 94 32 2" xfId="12048"/>
    <cellStyle name="Normal 94 32 3" xfId="15189"/>
    <cellStyle name="Normal 94 32 4" xfId="18284"/>
    <cellStyle name="Normal 94 32 5" xfId="21322"/>
    <cellStyle name="Normal 94 32 6" xfId="24303"/>
    <cellStyle name="Normal 94 32 7" xfId="26798"/>
    <cellStyle name="Normal 94 32 8" xfId="27696"/>
    <cellStyle name="Normal 94 32 9" xfId="30996"/>
    <cellStyle name="Normal 94 32_Tabla M" xfId="38986"/>
    <cellStyle name="Normal 94 33" xfId="7449"/>
    <cellStyle name="Normal 94 33 10" xfId="32019"/>
    <cellStyle name="Normal 94 33 2" xfId="12049"/>
    <cellStyle name="Normal 94 33 3" xfId="15190"/>
    <cellStyle name="Normal 94 33 4" xfId="18285"/>
    <cellStyle name="Normal 94 33 5" xfId="21323"/>
    <cellStyle name="Normal 94 33 6" xfId="24304"/>
    <cellStyle name="Normal 94 33 7" xfId="26799"/>
    <cellStyle name="Normal 94 33 8" xfId="32052"/>
    <cellStyle name="Normal 94 33 9" xfId="33490"/>
    <cellStyle name="Normal 94 33_Tabla M" xfId="38987"/>
    <cellStyle name="Normal 94 34" xfId="7450"/>
    <cellStyle name="Normal 94 34 10" xfId="33396"/>
    <cellStyle name="Normal 94 34 2" xfId="12050"/>
    <cellStyle name="Normal 94 34 3" xfId="15191"/>
    <cellStyle name="Normal 94 34 4" xfId="18286"/>
    <cellStyle name="Normal 94 34 5" xfId="21324"/>
    <cellStyle name="Normal 94 34 6" xfId="24305"/>
    <cellStyle name="Normal 94 34 7" xfId="26800"/>
    <cellStyle name="Normal 94 34 8" xfId="31097"/>
    <cellStyle name="Normal 94 34 9" xfId="32728"/>
    <cellStyle name="Normal 94 34_Tabla M" xfId="38988"/>
    <cellStyle name="Normal 94 4" xfId="7451"/>
    <cellStyle name="Normal 94 4 10" xfId="28762"/>
    <cellStyle name="Normal 94 4 2" xfId="12051"/>
    <cellStyle name="Normal 94 4 3" xfId="15192"/>
    <cellStyle name="Normal 94 4 4" xfId="18287"/>
    <cellStyle name="Normal 94 4 5" xfId="21325"/>
    <cellStyle name="Normal 94 4 6" xfId="24306"/>
    <cellStyle name="Normal 94 4 7" xfId="26801"/>
    <cellStyle name="Normal 94 4 8" xfId="29990"/>
    <cellStyle name="Normal 94 4 9" xfId="28452"/>
    <cellStyle name="Normal 94 4_Tabla M" xfId="38989"/>
    <cellStyle name="Normal 94 5" xfId="7452"/>
    <cellStyle name="Normal 94 5 10" xfId="35721"/>
    <cellStyle name="Normal 94 5 2" xfId="12052"/>
    <cellStyle name="Normal 94 5 3" xfId="15193"/>
    <cellStyle name="Normal 94 5 4" xfId="18288"/>
    <cellStyle name="Normal 94 5 5" xfId="21326"/>
    <cellStyle name="Normal 94 5 6" xfId="24307"/>
    <cellStyle name="Normal 94 5 7" xfId="26802"/>
    <cellStyle name="Normal 94 5 8" xfId="28825"/>
    <cellStyle name="Normal 94 5 9" xfId="28443"/>
    <cellStyle name="Normal 94 5_Tabla M" xfId="38990"/>
    <cellStyle name="Normal 94 6" xfId="7453"/>
    <cellStyle name="Normal 94 6 10" xfId="35016"/>
    <cellStyle name="Normal 94 6 2" xfId="12053"/>
    <cellStyle name="Normal 94 6 3" xfId="15194"/>
    <cellStyle name="Normal 94 6 4" xfId="18289"/>
    <cellStyle name="Normal 94 6 5" xfId="21327"/>
    <cellStyle name="Normal 94 6 6" xfId="24308"/>
    <cellStyle name="Normal 94 6 7" xfId="26803"/>
    <cellStyle name="Normal 94 6 8" xfId="27695"/>
    <cellStyle name="Normal 94 6 9" xfId="31983"/>
    <cellStyle name="Normal 94 6_Tabla M" xfId="38991"/>
    <cellStyle name="Normal 94 7" xfId="7454"/>
    <cellStyle name="Normal 94 7 10" xfId="34564"/>
    <cellStyle name="Normal 94 7 2" xfId="12054"/>
    <cellStyle name="Normal 94 7 3" xfId="15195"/>
    <cellStyle name="Normal 94 7 4" xfId="18290"/>
    <cellStyle name="Normal 94 7 5" xfId="21328"/>
    <cellStyle name="Normal 94 7 6" xfId="24309"/>
    <cellStyle name="Normal 94 7 7" xfId="26804"/>
    <cellStyle name="Normal 94 7 8" xfId="32051"/>
    <cellStyle name="Normal 94 7 9" xfId="33489"/>
    <cellStyle name="Normal 94 7_Tabla M" xfId="38992"/>
    <cellStyle name="Normal 94 8" xfId="7455"/>
    <cellStyle name="Normal 94 8 10" xfId="34114"/>
    <cellStyle name="Normal 94 8 2" xfId="12055"/>
    <cellStyle name="Normal 94 8 3" xfId="15196"/>
    <cellStyle name="Normal 94 8 4" xfId="18291"/>
    <cellStyle name="Normal 94 8 5" xfId="21329"/>
    <cellStyle name="Normal 94 8 6" xfId="24310"/>
    <cellStyle name="Normal 94 8 7" xfId="26805"/>
    <cellStyle name="Normal 94 8 8" xfId="31096"/>
    <cellStyle name="Normal 94 8 9" xfId="32727"/>
    <cellStyle name="Normal 94 8_Tabla M" xfId="38993"/>
    <cellStyle name="Normal 94 9" xfId="7456"/>
    <cellStyle name="Normal 94 9 10" xfId="31998"/>
    <cellStyle name="Normal 94 9 2" xfId="12056"/>
    <cellStyle name="Normal 94 9 3" xfId="15197"/>
    <cellStyle name="Normal 94 9 4" xfId="18292"/>
    <cellStyle name="Normal 94 9 5" xfId="21330"/>
    <cellStyle name="Normal 94 9 6" xfId="24311"/>
    <cellStyle name="Normal 94 9 7" xfId="26806"/>
    <cellStyle name="Normal 94 9 8" xfId="29989"/>
    <cellStyle name="Normal 94 9 9" xfId="29591"/>
    <cellStyle name="Normal 94 9_Tabla M" xfId="38994"/>
    <cellStyle name="Normal 95" xfId="2384"/>
    <cellStyle name="Normal 95 10" xfId="7457"/>
    <cellStyle name="Normal 95 10 10" xfId="29937"/>
    <cellStyle name="Normal 95 10 2" xfId="12057"/>
    <cellStyle name="Normal 95 10 3" xfId="15198"/>
    <cellStyle name="Normal 95 10 4" xfId="18293"/>
    <cellStyle name="Normal 95 10 5" xfId="21331"/>
    <cellStyle name="Normal 95 10 6" xfId="24312"/>
    <cellStyle name="Normal 95 10 7" xfId="26807"/>
    <cellStyle name="Normal 95 10 8" xfId="28824"/>
    <cellStyle name="Normal 95 10 9" xfId="29581"/>
    <cellStyle name="Normal 95 11" xfId="7458"/>
    <cellStyle name="Normal 95 11 10" xfId="31850"/>
    <cellStyle name="Normal 95 11 2" xfId="12058"/>
    <cellStyle name="Normal 95 11 3" xfId="15199"/>
    <cellStyle name="Normal 95 11 4" xfId="18294"/>
    <cellStyle name="Normal 95 11 5" xfId="21332"/>
    <cellStyle name="Normal 95 11 6" xfId="24313"/>
    <cellStyle name="Normal 95 11 7" xfId="26808"/>
    <cellStyle name="Normal 95 11 8" xfId="27694"/>
    <cellStyle name="Normal 95 11 9" xfId="25222"/>
    <cellStyle name="Normal 95 12" xfId="7459"/>
    <cellStyle name="Normal 95 12 10" xfId="35816"/>
    <cellStyle name="Normal 95 12 2" xfId="12059"/>
    <cellStyle name="Normal 95 12 3" xfId="15200"/>
    <cellStyle name="Normal 95 12 4" xfId="18295"/>
    <cellStyle name="Normal 95 12 5" xfId="21333"/>
    <cellStyle name="Normal 95 12 6" xfId="24314"/>
    <cellStyle name="Normal 95 12 7" xfId="26809"/>
    <cellStyle name="Normal 95 12 8" xfId="32050"/>
    <cellStyle name="Normal 95 12 9" xfId="33488"/>
    <cellStyle name="Normal 95 13" xfId="7460"/>
    <cellStyle name="Normal 95 13 10" xfId="35015"/>
    <cellStyle name="Normal 95 13 2" xfId="12060"/>
    <cellStyle name="Normal 95 13 3" xfId="15201"/>
    <cellStyle name="Normal 95 13 4" xfId="18296"/>
    <cellStyle name="Normal 95 13 5" xfId="21334"/>
    <cellStyle name="Normal 95 13 6" xfId="24315"/>
    <cellStyle name="Normal 95 13 7" xfId="26810"/>
    <cellStyle name="Normal 95 13 8" xfId="31095"/>
    <cellStyle name="Normal 95 13 9" xfId="32726"/>
    <cellStyle name="Normal 95 14" xfId="7461"/>
    <cellStyle name="Normal 95 14 10" xfId="34563"/>
    <cellStyle name="Normal 95 14 2" xfId="12061"/>
    <cellStyle name="Normal 95 14 3" xfId="15202"/>
    <cellStyle name="Normal 95 14 4" xfId="18297"/>
    <cellStyle name="Normal 95 14 5" xfId="21335"/>
    <cellStyle name="Normal 95 14 6" xfId="24316"/>
    <cellStyle name="Normal 95 14 7" xfId="26811"/>
    <cellStyle name="Normal 95 14 8" xfId="29988"/>
    <cellStyle name="Normal 95 14 9" xfId="30742"/>
    <cellStyle name="Normal 95 15" xfId="7462"/>
    <cellStyle name="Normal 95 15 10" xfId="34113"/>
    <cellStyle name="Normal 95 15 2" xfId="12062"/>
    <cellStyle name="Normal 95 15 3" xfId="15203"/>
    <cellStyle name="Normal 95 15 4" xfId="18298"/>
    <cellStyle name="Normal 95 15 5" xfId="21336"/>
    <cellStyle name="Normal 95 15 6" xfId="24317"/>
    <cellStyle name="Normal 95 15 7" xfId="26812"/>
    <cellStyle name="Normal 95 15 8" xfId="28823"/>
    <cellStyle name="Normal 95 15 9" xfId="30738"/>
    <cellStyle name="Normal 95 16" xfId="7463"/>
    <cellStyle name="Normal 95 16 10" xfId="31866"/>
    <cellStyle name="Normal 95 16 2" xfId="12063"/>
    <cellStyle name="Normal 95 16 3" xfId="15204"/>
    <cellStyle name="Normal 95 16 4" xfId="18299"/>
    <cellStyle name="Normal 95 16 5" xfId="21337"/>
    <cellStyle name="Normal 95 16 6" xfId="24318"/>
    <cellStyle name="Normal 95 16 7" xfId="26813"/>
    <cellStyle name="Normal 95 16 8" xfId="27693"/>
    <cellStyle name="Normal 95 16 9" xfId="25223"/>
    <cellStyle name="Normal 95 17" xfId="7464"/>
    <cellStyle name="Normal 95 17 10" xfId="24977"/>
    <cellStyle name="Normal 95 17 2" xfId="12064"/>
    <cellStyle name="Normal 95 17 3" xfId="15205"/>
    <cellStyle name="Normal 95 17 4" xfId="18300"/>
    <cellStyle name="Normal 95 17 5" xfId="21338"/>
    <cellStyle name="Normal 95 17 6" xfId="24319"/>
    <cellStyle name="Normal 95 17 7" xfId="26814"/>
    <cellStyle name="Normal 95 17 8" xfId="32049"/>
    <cellStyle name="Normal 95 17 9" xfId="33487"/>
    <cellStyle name="Normal 95 18" xfId="7465"/>
    <cellStyle name="Normal 95 18 10" xfId="27123"/>
    <cellStyle name="Normal 95 18 2" xfId="12065"/>
    <cellStyle name="Normal 95 18 3" xfId="15206"/>
    <cellStyle name="Normal 95 18 4" xfId="18301"/>
    <cellStyle name="Normal 95 18 5" xfId="21339"/>
    <cellStyle name="Normal 95 18 6" xfId="24320"/>
    <cellStyle name="Normal 95 18 7" xfId="26815"/>
    <cellStyle name="Normal 95 18 8" xfId="31094"/>
    <cellStyle name="Normal 95 18 9" xfId="32725"/>
    <cellStyle name="Normal 95 19" xfId="7466"/>
    <cellStyle name="Normal 95 19 10" xfId="35908"/>
    <cellStyle name="Normal 95 19 2" xfId="12066"/>
    <cellStyle name="Normal 95 19 3" xfId="15207"/>
    <cellStyle name="Normal 95 19 4" xfId="18302"/>
    <cellStyle name="Normal 95 19 5" xfId="21340"/>
    <cellStyle name="Normal 95 19 6" xfId="24321"/>
    <cellStyle name="Normal 95 19 7" xfId="26816"/>
    <cellStyle name="Normal 95 19 8" xfId="29987"/>
    <cellStyle name="Normal 95 19 9" xfId="27078"/>
    <cellStyle name="Normal 95 2" xfId="2671"/>
    <cellStyle name="Normal 95 2 10" xfId="35014"/>
    <cellStyle name="Normal 95 2 11" xfId="7467"/>
    <cellStyle name="Normal 95 2 2" xfId="12067"/>
    <cellStyle name="Normal 95 2 3" xfId="15208"/>
    <cellStyle name="Normal 95 2 4" xfId="18303"/>
    <cellStyle name="Normal 95 2 5" xfId="21341"/>
    <cellStyle name="Normal 95 2 6" xfId="24322"/>
    <cellStyle name="Normal 95 2 7" xfId="26817"/>
    <cellStyle name="Normal 95 2 8" xfId="28822"/>
    <cellStyle name="Normal 95 2 9" xfId="31848"/>
    <cellStyle name="Normal 95 20" xfId="7468"/>
    <cellStyle name="Normal 95 20 10" xfId="34562"/>
    <cellStyle name="Normal 95 20 2" xfId="12068"/>
    <cellStyle name="Normal 95 20 3" xfId="15209"/>
    <cellStyle name="Normal 95 20 4" xfId="18304"/>
    <cellStyle name="Normal 95 20 5" xfId="21342"/>
    <cellStyle name="Normal 95 20 6" xfId="24323"/>
    <cellStyle name="Normal 95 20 7" xfId="26818"/>
    <cellStyle name="Normal 95 20 8" xfId="27692"/>
    <cellStyle name="Normal 95 20 9" xfId="25224"/>
    <cellStyle name="Normal 95 21" xfId="7469"/>
    <cellStyle name="Normal 95 21 10" xfId="34112"/>
    <cellStyle name="Normal 95 21 2" xfId="12069"/>
    <cellStyle name="Normal 95 21 3" xfId="15210"/>
    <cellStyle name="Normal 95 21 4" xfId="18305"/>
    <cellStyle name="Normal 95 21 5" xfId="21343"/>
    <cellStyle name="Normal 95 21 6" xfId="24324"/>
    <cellStyle name="Normal 95 21 7" xfId="26819"/>
    <cellStyle name="Normal 95 21 8" xfId="32048"/>
    <cellStyle name="Normal 95 21 9" xfId="33486"/>
    <cellStyle name="Normal 95 22" xfId="7470"/>
    <cellStyle name="Normal 95 22 10" xfId="28448"/>
    <cellStyle name="Normal 95 22 2" xfId="12070"/>
    <cellStyle name="Normal 95 22 3" xfId="15211"/>
    <cellStyle name="Normal 95 22 4" xfId="18306"/>
    <cellStyle name="Normal 95 22 5" xfId="21344"/>
    <cellStyle name="Normal 95 22 6" xfId="24325"/>
    <cellStyle name="Normal 95 22 7" xfId="26820"/>
    <cellStyle name="Normal 95 22 8" xfId="31093"/>
    <cellStyle name="Normal 95 22 9" xfId="32724"/>
    <cellStyle name="Normal 95 23" xfId="7471"/>
    <cellStyle name="Normal 95 23 10" xfId="28557"/>
    <cellStyle name="Normal 95 23 2" xfId="12071"/>
    <cellStyle name="Normal 95 23 3" xfId="15212"/>
    <cellStyle name="Normal 95 23 4" xfId="18307"/>
    <cellStyle name="Normal 95 23 5" xfId="21345"/>
    <cellStyle name="Normal 95 23 6" xfId="24326"/>
    <cellStyle name="Normal 95 23 7" xfId="26821"/>
    <cellStyle name="Normal 95 23 8" xfId="29986"/>
    <cellStyle name="Normal 95 23 9" xfId="27297"/>
    <cellStyle name="Normal 95 24" xfId="7472"/>
    <cellStyle name="Normal 95 24 10" xfId="31029"/>
    <cellStyle name="Normal 95 24 2" xfId="12072"/>
    <cellStyle name="Normal 95 24 3" xfId="15213"/>
    <cellStyle name="Normal 95 24 4" xfId="18308"/>
    <cellStyle name="Normal 95 24 5" xfId="21346"/>
    <cellStyle name="Normal 95 24 6" xfId="24327"/>
    <cellStyle name="Normal 95 24 7" xfId="26822"/>
    <cellStyle name="Normal 95 24 8" xfId="28821"/>
    <cellStyle name="Normal 95 24 9" xfId="27017"/>
    <cellStyle name="Normal 95 25" xfId="7473"/>
    <cellStyle name="Normal 95 25 10" xfId="35545"/>
    <cellStyle name="Normal 95 25 2" xfId="12073"/>
    <cellStyle name="Normal 95 25 3" xfId="15214"/>
    <cellStyle name="Normal 95 25 4" xfId="18309"/>
    <cellStyle name="Normal 95 25 5" xfId="21347"/>
    <cellStyle name="Normal 95 25 6" xfId="24328"/>
    <cellStyle name="Normal 95 25 7" xfId="26823"/>
    <cellStyle name="Normal 95 25 8" xfId="27691"/>
    <cellStyle name="Normal 95 25 9" xfId="25225"/>
    <cellStyle name="Normal 95 26" xfId="7474"/>
    <cellStyle name="Normal 95 26 10" xfId="35013"/>
    <cellStyle name="Normal 95 26 2" xfId="12074"/>
    <cellStyle name="Normal 95 26 3" xfId="15215"/>
    <cellStyle name="Normal 95 26 4" xfId="18310"/>
    <cellStyle name="Normal 95 26 5" xfId="21348"/>
    <cellStyle name="Normal 95 26 6" xfId="24329"/>
    <cellStyle name="Normal 95 26 7" xfId="26824"/>
    <cellStyle name="Normal 95 26 8" xfId="32047"/>
    <cellStyle name="Normal 95 26 9" xfId="33485"/>
    <cellStyle name="Normal 95 27" xfId="7475"/>
    <cellStyle name="Normal 95 27 10" xfId="34561"/>
    <cellStyle name="Normal 95 27 2" xfId="12075"/>
    <cellStyle name="Normal 95 27 3" xfId="15216"/>
    <cellStyle name="Normal 95 27 4" xfId="18311"/>
    <cellStyle name="Normal 95 27 5" xfId="21349"/>
    <cellStyle name="Normal 95 27 6" xfId="24330"/>
    <cellStyle name="Normal 95 27 7" xfId="26825"/>
    <cellStyle name="Normal 95 27 8" xfId="31092"/>
    <cellStyle name="Normal 95 27 9" xfId="32723"/>
    <cellStyle name="Normal 95 28" xfId="7476"/>
    <cellStyle name="Normal 95 28 10" xfId="34111"/>
    <cellStyle name="Normal 95 28 2" xfId="12076"/>
    <cellStyle name="Normal 95 28 3" xfId="15217"/>
    <cellStyle name="Normal 95 28 4" xfId="18312"/>
    <cellStyle name="Normal 95 28 5" xfId="21350"/>
    <cellStyle name="Normal 95 28 6" xfId="24331"/>
    <cellStyle name="Normal 95 28 7" xfId="26826"/>
    <cellStyle name="Normal 95 28 8" xfId="29985"/>
    <cellStyle name="Normal 95 28 9" xfId="28451"/>
    <cellStyle name="Normal 95 29" xfId="7477"/>
    <cellStyle name="Normal 95 29 10" xfId="26912"/>
    <cellStyle name="Normal 95 29 2" xfId="12077"/>
    <cellStyle name="Normal 95 29 3" xfId="15218"/>
    <cellStyle name="Normal 95 29 4" xfId="18313"/>
    <cellStyle name="Normal 95 29 5" xfId="21351"/>
    <cellStyle name="Normal 95 29 6" xfId="24332"/>
    <cellStyle name="Normal 95 29 7" xfId="26827"/>
    <cellStyle name="Normal 95 29 8" xfId="28820"/>
    <cellStyle name="Normal 95 29 9" xfId="27380"/>
    <cellStyle name="Normal 95 3" xfId="2643"/>
    <cellStyle name="Normal 95 3 10" xfId="27530"/>
    <cellStyle name="Normal 95 3 11" xfId="7478"/>
    <cellStyle name="Normal 95 3 2" xfId="12078"/>
    <cellStyle name="Normal 95 3 3" xfId="15219"/>
    <cellStyle name="Normal 95 3 4" xfId="18314"/>
    <cellStyle name="Normal 95 3 5" xfId="21352"/>
    <cellStyle name="Normal 95 3 6" xfId="24333"/>
    <cellStyle name="Normal 95 3 7" xfId="26828"/>
    <cellStyle name="Normal 95 3 8" xfId="27690"/>
    <cellStyle name="Normal 95 3 9" xfId="25226"/>
    <cellStyle name="Normal 95 30" xfId="7479"/>
    <cellStyle name="Normal 95 30 10" xfId="33471"/>
    <cellStyle name="Normal 95 30 2" xfId="12079"/>
    <cellStyle name="Normal 95 30 3" xfId="15220"/>
    <cellStyle name="Normal 95 30 4" xfId="18315"/>
    <cellStyle name="Normal 95 30 5" xfId="21353"/>
    <cellStyle name="Normal 95 30 6" xfId="24334"/>
    <cellStyle name="Normal 95 30 7" xfId="26829"/>
    <cellStyle name="Normal 95 30 8" xfId="32046"/>
    <cellStyle name="Normal 95 30 9" xfId="33484"/>
    <cellStyle name="Normal 95 31" xfId="7480"/>
    <cellStyle name="Normal 95 31 10" xfId="35631"/>
    <cellStyle name="Normal 95 31 2" xfId="12080"/>
    <cellStyle name="Normal 95 31 3" xfId="15221"/>
    <cellStyle name="Normal 95 31 4" xfId="18316"/>
    <cellStyle name="Normal 95 31 5" xfId="21354"/>
    <cellStyle name="Normal 95 31 6" xfId="24335"/>
    <cellStyle name="Normal 95 31 7" xfId="26830"/>
    <cellStyle name="Normal 95 31 8" xfId="31091"/>
    <cellStyle name="Normal 95 31 9" xfId="32722"/>
    <cellStyle name="Normal 95 32" xfId="7481"/>
    <cellStyle name="Normal 95 32 10" xfId="35012"/>
    <cellStyle name="Normal 95 32 2" xfId="12081"/>
    <cellStyle name="Normal 95 32 3" xfId="15222"/>
    <cellStyle name="Normal 95 32 4" xfId="18317"/>
    <cellStyle name="Normal 95 32 5" xfId="21355"/>
    <cellStyle name="Normal 95 32 6" xfId="24336"/>
    <cellStyle name="Normal 95 32 7" xfId="26831"/>
    <cellStyle name="Normal 95 32 8" xfId="29984"/>
    <cellStyle name="Normal 95 32 9" xfId="29590"/>
    <cellStyle name="Normal 95 33" xfId="7482"/>
    <cellStyle name="Normal 95 33 10" xfId="34560"/>
    <cellStyle name="Normal 95 33 2" xfId="12082"/>
    <cellStyle name="Normal 95 33 3" xfId="15223"/>
    <cellStyle name="Normal 95 33 4" xfId="18318"/>
    <cellStyle name="Normal 95 33 5" xfId="21356"/>
    <cellStyle name="Normal 95 33 6" xfId="24337"/>
    <cellStyle name="Normal 95 33 7" xfId="26832"/>
    <cellStyle name="Normal 95 33 8" xfId="28819"/>
    <cellStyle name="Normal 95 33 9" xfId="28522"/>
    <cellStyle name="Normal 95 34" xfId="7483"/>
    <cellStyle name="Normal 95 34 10" xfId="34110"/>
    <cellStyle name="Normal 95 34 2" xfId="12083"/>
    <cellStyle name="Normal 95 34 3" xfId="15224"/>
    <cellStyle name="Normal 95 34 4" xfId="18319"/>
    <cellStyle name="Normal 95 34 5" xfId="21357"/>
    <cellStyle name="Normal 95 34 6" xfId="24338"/>
    <cellStyle name="Normal 95 34 7" xfId="26833"/>
    <cellStyle name="Normal 95 34 8" xfId="27689"/>
    <cellStyle name="Normal 95 34 9" xfId="25227"/>
    <cellStyle name="Normal 95 35" xfId="39071"/>
    <cellStyle name="Normal 95 4" xfId="7484"/>
    <cellStyle name="Normal 95 4 10" xfId="31061"/>
    <cellStyle name="Normal 95 4 2" xfId="12084"/>
    <cellStyle name="Normal 95 4 3" xfId="15225"/>
    <cellStyle name="Normal 95 4 4" xfId="18320"/>
    <cellStyle name="Normal 95 4 5" xfId="21358"/>
    <cellStyle name="Normal 95 4 6" xfId="24339"/>
    <cellStyle name="Normal 95 4 7" xfId="26834"/>
    <cellStyle name="Normal 95 4 8" xfId="32045"/>
    <cellStyle name="Normal 95 4 9" xfId="33483"/>
    <cellStyle name="Normal 95 5" xfId="7485"/>
    <cellStyle name="Normal 95 5 10" xfId="33397"/>
    <cellStyle name="Normal 95 5 2" xfId="12085"/>
    <cellStyle name="Normal 95 5 3" xfId="15226"/>
    <cellStyle name="Normal 95 5 4" xfId="18321"/>
    <cellStyle name="Normal 95 5 5" xfId="21359"/>
    <cellStyle name="Normal 95 5 6" xfId="24340"/>
    <cellStyle name="Normal 95 5 7" xfId="26835"/>
    <cellStyle name="Normal 95 5 8" xfId="31090"/>
    <cellStyle name="Normal 95 5 9" xfId="32721"/>
    <cellStyle name="Normal 95 6" xfId="7486"/>
    <cellStyle name="Normal 95 6 10" xfId="27621"/>
    <cellStyle name="Normal 95 6 2" xfId="12086"/>
    <cellStyle name="Normal 95 6 3" xfId="15227"/>
    <cellStyle name="Normal 95 6 4" xfId="18322"/>
    <cellStyle name="Normal 95 6 5" xfId="21360"/>
    <cellStyle name="Normal 95 6 6" xfId="24341"/>
    <cellStyle name="Normal 95 6 7" xfId="26836"/>
    <cellStyle name="Normal 95 6 8" xfId="29983"/>
    <cellStyle name="Normal 95 6 9" xfId="30741"/>
    <cellStyle name="Normal 95 7" xfId="7487"/>
    <cellStyle name="Normal 95 7 10" xfId="35722"/>
    <cellStyle name="Normal 95 7 2" xfId="12087"/>
    <cellStyle name="Normal 95 7 3" xfId="15228"/>
    <cellStyle name="Normal 95 7 4" xfId="18323"/>
    <cellStyle name="Normal 95 7 5" xfId="21361"/>
    <cellStyle name="Normal 95 7 6" xfId="24342"/>
    <cellStyle name="Normal 95 7 7" xfId="26837"/>
    <cellStyle name="Normal 95 7 8" xfId="28818"/>
    <cellStyle name="Normal 95 7 9" xfId="29671"/>
    <cellStyle name="Normal 95 8" xfId="7488"/>
    <cellStyle name="Normal 95 8 10" xfId="35011"/>
    <cellStyle name="Normal 95 8 2" xfId="12088"/>
    <cellStyle name="Normal 95 8 3" xfId="15229"/>
    <cellStyle name="Normal 95 8 4" xfId="18324"/>
    <cellStyle name="Normal 95 8 5" xfId="21362"/>
    <cellStyle name="Normal 95 8 6" xfId="24343"/>
    <cellStyle name="Normal 95 8 7" xfId="26838"/>
    <cellStyle name="Normal 95 8 8" xfId="27688"/>
    <cellStyle name="Normal 95 8 9" xfId="25228"/>
    <cellStyle name="Normal 95 9" xfId="7489"/>
    <cellStyle name="Normal 95 9 10" xfId="34559"/>
    <cellStyle name="Normal 95 9 2" xfId="12089"/>
    <cellStyle name="Normal 95 9 3" xfId="15230"/>
    <cellStyle name="Normal 95 9 4" xfId="18325"/>
    <cellStyle name="Normal 95 9 5" xfId="21363"/>
    <cellStyle name="Normal 95 9 6" xfId="24344"/>
    <cellStyle name="Normal 95 9 7" xfId="26839"/>
    <cellStyle name="Normal 95 9 8" xfId="32044"/>
    <cellStyle name="Normal 95 9 9" xfId="33482"/>
    <cellStyle name="Normal 96" xfId="2388"/>
    <cellStyle name="Normal 96 10" xfId="7490"/>
    <cellStyle name="Normal 96 10 10" xfId="34109"/>
    <cellStyle name="Normal 96 10 2" xfId="12090"/>
    <cellStyle name="Normal 96 10 3" xfId="15231"/>
    <cellStyle name="Normal 96 10 4" xfId="18326"/>
    <cellStyle name="Normal 96 10 5" xfId="21364"/>
    <cellStyle name="Normal 96 10 6" xfId="24345"/>
    <cellStyle name="Normal 96 10 7" xfId="26840"/>
    <cellStyle name="Normal 96 10 8" xfId="31089"/>
    <cellStyle name="Normal 96 10 9" xfId="32720"/>
    <cellStyle name="Normal 96 11" xfId="7491"/>
    <cellStyle name="Normal 96 11 10" xfId="27639"/>
    <cellStyle name="Normal 96 11 2" xfId="12091"/>
    <cellStyle name="Normal 96 11 3" xfId="15232"/>
    <cellStyle name="Normal 96 11 4" xfId="18327"/>
    <cellStyle name="Normal 96 11 5" xfId="21365"/>
    <cellStyle name="Normal 96 11 6" xfId="24346"/>
    <cellStyle name="Normal 96 11 7" xfId="26841"/>
    <cellStyle name="Normal 96 11 8" xfId="29982"/>
    <cellStyle name="Normal 96 11 9" xfId="27079"/>
    <cellStyle name="Normal 96 12" xfId="7492"/>
    <cellStyle name="Normal 96 12 10" xfId="28780"/>
    <cellStyle name="Normal 96 12 2" xfId="12092"/>
    <cellStyle name="Normal 96 12 3" xfId="15233"/>
    <cellStyle name="Normal 96 12 4" xfId="18328"/>
    <cellStyle name="Normal 96 12 5" xfId="21366"/>
    <cellStyle name="Normal 96 12 6" xfId="24347"/>
    <cellStyle name="Normal 96 12 7" xfId="26842"/>
    <cellStyle name="Normal 96 12 8" xfId="28817"/>
    <cellStyle name="Normal 96 12 9" xfId="30820"/>
    <cellStyle name="Normal 96 13" xfId="7493"/>
    <cellStyle name="Normal 96 13 10" xfId="30789"/>
    <cellStyle name="Normal 96 13 2" xfId="12093"/>
    <cellStyle name="Normal 96 13 3" xfId="15234"/>
    <cellStyle name="Normal 96 13 4" xfId="18329"/>
    <cellStyle name="Normal 96 13 5" xfId="21367"/>
    <cellStyle name="Normal 96 13 6" xfId="24348"/>
    <cellStyle name="Normal 96 13 7" xfId="26843"/>
    <cellStyle name="Normal 96 13 8" xfId="27687"/>
    <cellStyle name="Normal 96 13 9" xfId="25229"/>
    <cellStyle name="Normal 96 14" xfId="7494"/>
    <cellStyle name="Normal 96 14 10" xfId="35817"/>
    <cellStyle name="Normal 96 14 2" xfId="12094"/>
    <cellStyle name="Normal 96 14 3" xfId="15235"/>
    <cellStyle name="Normal 96 14 4" xfId="18330"/>
    <cellStyle name="Normal 96 14 5" xfId="21368"/>
    <cellStyle name="Normal 96 14 6" xfId="24349"/>
    <cellStyle name="Normal 96 14 7" xfId="26844"/>
    <cellStyle name="Normal 96 14 8" xfId="32043"/>
    <cellStyle name="Normal 96 14 9" xfId="33481"/>
    <cellStyle name="Normal 96 15" xfId="7495"/>
    <cellStyle name="Normal 96 15 10" xfId="35010"/>
    <cellStyle name="Normal 96 15 2" xfId="12095"/>
    <cellStyle name="Normal 96 15 3" xfId="15236"/>
    <cellStyle name="Normal 96 15 4" xfId="18331"/>
    <cellStyle name="Normal 96 15 5" xfId="21369"/>
    <cellStyle name="Normal 96 15 6" xfId="24350"/>
    <cellStyle name="Normal 96 15 7" xfId="26845"/>
    <cellStyle name="Normal 96 15 8" xfId="31088"/>
    <cellStyle name="Normal 96 15 9" xfId="32719"/>
    <cellStyle name="Normal 96 16" xfId="7496"/>
    <cellStyle name="Normal 96 16 10" xfId="34558"/>
    <cellStyle name="Normal 96 16 2" xfId="12096"/>
    <cellStyle name="Normal 96 16 3" xfId="15237"/>
    <cellStyle name="Normal 96 16 4" xfId="18332"/>
    <cellStyle name="Normal 96 16 5" xfId="21370"/>
    <cellStyle name="Normal 96 16 6" xfId="24351"/>
    <cellStyle name="Normal 96 16 7" xfId="26846"/>
    <cellStyle name="Normal 96 16 8" xfId="29981"/>
    <cellStyle name="Normal 96 16 9" xfId="27296"/>
    <cellStyle name="Normal 96 17" xfId="7497"/>
    <cellStyle name="Normal 96 17 10" xfId="34108"/>
    <cellStyle name="Normal 96 17 2" xfId="12097"/>
    <cellStyle name="Normal 96 17 3" xfId="15238"/>
    <cellStyle name="Normal 96 17 4" xfId="18333"/>
    <cellStyle name="Normal 96 17 5" xfId="21371"/>
    <cellStyle name="Normal 96 17 6" xfId="24352"/>
    <cellStyle name="Normal 96 17 7" xfId="26847"/>
    <cellStyle name="Normal 96 17 8" xfId="28816"/>
    <cellStyle name="Normal 96 17 9" xfId="27287"/>
    <cellStyle name="Normal 96 18" xfId="7498"/>
    <cellStyle name="Normal 96 18 10" xfId="27394"/>
    <cellStyle name="Normal 96 18 2" xfId="12098"/>
    <cellStyle name="Normal 96 18 3" xfId="15239"/>
    <cellStyle name="Normal 96 18 4" xfId="18334"/>
    <cellStyle name="Normal 96 18 5" xfId="21372"/>
    <cellStyle name="Normal 96 18 6" xfId="24353"/>
    <cellStyle name="Normal 96 18 7" xfId="26848"/>
    <cellStyle name="Normal 96 18 8" xfId="27686"/>
    <cellStyle name="Normal 96 18 9" xfId="25230"/>
    <cellStyle name="Normal 96 19" xfId="7499"/>
    <cellStyle name="Normal 96 19 10" xfId="24976"/>
    <cellStyle name="Normal 96 19 2" xfId="12099"/>
    <cellStyle name="Normal 96 19 3" xfId="15240"/>
    <cellStyle name="Normal 96 19 4" xfId="18335"/>
    <cellStyle name="Normal 96 19 5" xfId="21373"/>
    <cellStyle name="Normal 96 19 6" xfId="24354"/>
    <cellStyle name="Normal 96 19 7" xfId="26849"/>
    <cellStyle name="Normal 96 19 8" xfId="32042"/>
    <cellStyle name="Normal 96 19 9" xfId="33480"/>
    <cellStyle name="Normal 96 2" xfId="2673"/>
    <cellStyle name="Normal 96 2 10" xfId="27112"/>
    <cellStyle name="Normal 96 2 11" xfId="7500"/>
    <cellStyle name="Normal 96 2 2" xfId="12100"/>
    <cellStyle name="Normal 96 2 3" xfId="15241"/>
    <cellStyle name="Normal 96 2 4" xfId="18336"/>
    <cellStyle name="Normal 96 2 5" xfId="21374"/>
    <cellStyle name="Normal 96 2 6" xfId="24355"/>
    <cellStyle name="Normal 96 2 7" xfId="26850"/>
    <cellStyle name="Normal 96 2 8" xfId="31087"/>
    <cellStyle name="Normal 96 2 9" xfId="32718"/>
    <cellStyle name="Normal 96 20" xfId="7501"/>
    <cellStyle name="Normal 96 20 10" xfId="35909"/>
    <cellStyle name="Normal 96 20 2" xfId="12101"/>
    <cellStyle name="Normal 96 20 3" xfId="15242"/>
    <cellStyle name="Normal 96 20 4" xfId="18337"/>
    <cellStyle name="Normal 96 20 5" xfId="21375"/>
    <cellStyle name="Normal 96 20 6" xfId="24356"/>
    <cellStyle name="Normal 96 20 7" xfId="26851"/>
    <cellStyle name="Normal 96 20 8" xfId="29980"/>
    <cellStyle name="Normal 96 20 9" xfId="28450"/>
    <cellStyle name="Normal 96 21" xfId="7502"/>
    <cellStyle name="Normal 96 21 10" xfId="35009"/>
    <cellStyle name="Normal 96 21 2" xfId="12102"/>
    <cellStyle name="Normal 96 21 3" xfId="15243"/>
    <cellStyle name="Normal 96 21 4" xfId="18338"/>
    <cellStyle name="Normal 96 21 5" xfId="21376"/>
    <cellStyle name="Normal 96 21 6" xfId="24357"/>
    <cellStyle name="Normal 96 21 7" xfId="26852"/>
    <cellStyle name="Normal 96 21 8" xfId="28815"/>
    <cellStyle name="Normal 96 21 9" xfId="28444"/>
    <cellStyle name="Normal 96 22" xfId="7503"/>
    <cellStyle name="Normal 96 22 10" xfId="34557"/>
    <cellStyle name="Normal 96 22 2" xfId="12103"/>
    <cellStyle name="Normal 96 22 3" xfId="15244"/>
    <cellStyle name="Normal 96 22 4" xfId="18339"/>
    <cellStyle name="Normal 96 22 5" xfId="21377"/>
    <cellStyle name="Normal 96 22 6" xfId="24358"/>
    <cellStyle name="Normal 96 22 7" xfId="26853"/>
    <cellStyle name="Normal 96 22 8" xfId="27685"/>
    <cellStyle name="Normal 96 22 9" xfId="25231"/>
    <cellStyle name="Normal 96 23" xfId="7504"/>
    <cellStyle name="Normal 96 23 10" xfId="34107"/>
    <cellStyle name="Normal 96 23 2" xfId="12104"/>
    <cellStyle name="Normal 96 23 3" xfId="15245"/>
    <cellStyle name="Normal 96 23 4" xfId="18340"/>
    <cellStyle name="Normal 96 23 5" xfId="21378"/>
    <cellStyle name="Normal 96 23 6" xfId="24359"/>
    <cellStyle name="Normal 96 23 7" xfId="26854"/>
    <cellStyle name="Normal 96 23 8" xfId="32041"/>
    <cellStyle name="Normal 96 23 9" xfId="33479"/>
    <cellStyle name="Normal 96 24" xfId="7505"/>
    <cellStyle name="Normal 96 24 10" xfId="29586"/>
    <cellStyle name="Normal 96 24 2" xfId="12105"/>
    <cellStyle name="Normal 96 24 3" xfId="15246"/>
    <cellStyle name="Normal 96 24 4" xfId="18341"/>
    <cellStyle name="Normal 96 24 5" xfId="21379"/>
    <cellStyle name="Normal 96 24 6" xfId="24360"/>
    <cellStyle name="Normal 96 24 7" xfId="26855"/>
    <cellStyle name="Normal 96 24 8" xfId="31086"/>
    <cellStyle name="Normal 96 24 9" xfId="32717"/>
    <cellStyle name="Normal 96 25" xfId="7506"/>
    <cellStyle name="Normal 96 25 10" xfId="27415"/>
    <cellStyle name="Normal 96 25 2" xfId="12106"/>
    <cellStyle name="Normal 96 25 3" xfId="15247"/>
    <cellStyle name="Normal 96 25 4" xfId="18342"/>
    <cellStyle name="Normal 96 25 5" xfId="21380"/>
    <cellStyle name="Normal 96 25 6" xfId="24361"/>
    <cellStyle name="Normal 96 25 7" xfId="26856"/>
    <cellStyle name="Normal 96 25 8" xfId="29979"/>
    <cellStyle name="Normal 96 25 9" xfId="29589"/>
    <cellStyle name="Normal 96 26" xfId="7507"/>
    <cellStyle name="Normal 96 26 10" xfId="29913"/>
    <cellStyle name="Normal 96 26 2" xfId="12107"/>
    <cellStyle name="Normal 96 26 3" xfId="15248"/>
    <cellStyle name="Normal 96 26 4" xfId="18343"/>
    <cellStyle name="Normal 96 26 5" xfId="21381"/>
    <cellStyle name="Normal 96 26 6" xfId="24362"/>
    <cellStyle name="Normal 96 26 7" xfId="26857"/>
    <cellStyle name="Normal 96 26 8" xfId="28814"/>
    <cellStyle name="Normal 96 26 9" xfId="29582"/>
    <cellStyle name="Normal 96 27" xfId="7508"/>
    <cellStyle name="Normal 96 27 10" xfId="35546"/>
    <cellStyle name="Normal 96 27 2" xfId="12108"/>
    <cellStyle name="Normal 96 27 3" xfId="15249"/>
    <cellStyle name="Normal 96 27 4" xfId="18344"/>
    <cellStyle name="Normal 96 27 5" xfId="21382"/>
    <cellStyle name="Normal 96 27 6" xfId="24363"/>
    <cellStyle name="Normal 96 27 7" xfId="26858"/>
    <cellStyle name="Normal 96 27 8" xfId="27684"/>
    <cellStyle name="Normal 96 27 9" xfId="25232"/>
    <cellStyle name="Normal 96 28" xfId="7509"/>
    <cellStyle name="Normal 96 28 10" xfId="35008"/>
    <cellStyle name="Normal 96 28 2" xfId="12109"/>
    <cellStyle name="Normal 96 28 3" xfId="15250"/>
    <cellStyle name="Normal 96 28 4" xfId="18345"/>
    <cellStyle name="Normal 96 28 5" xfId="21383"/>
    <cellStyle name="Normal 96 28 6" xfId="24364"/>
    <cellStyle name="Normal 96 28 7" xfId="26859"/>
    <cellStyle name="Normal 96 28 8" xfId="32040"/>
    <cellStyle name="Normal 96 28 9" xfId="33478"/>
    <cellStyle name="Normal 96 29" xfId="7510"/>
    <cellStyle name="Normal 96 29 10" xfId="34556"/>
    <cellStyle name="Normal 96 29 2" xfId="12110"/>
    <cellStyle name="Normal 96 29 3" xfId="15251"/>
    <cellStyle name="Normal 96 29 4" xfId="18346"/>
    <cellStyle name="Normal 96 29 5" xfId="21384"/>
    <cellStyle name="Normal 96 29 6" xfId="24365"/>
    <cellStyle name="Normal 96 29 7" xfId="26860"/>
    <cellStyle name="Normal 96 29 8" xfId="31085"/>
    <cellStyle name="Normal 96 29 9" xfId="32716"/>
    <cellStyle name="Normal 96 3" xfId="2645"/>
    <cellStyle name="Normal 96 3 10" xfId="34106"/>
    <cellStyle name="Normal 96 3 11" xfId="7511"/>
    <cellStyle name="Normal 96 3 2" xfId="12111"/>
    <cellStyle name="Normal 96 3 3" xfId="15252"/>
    <cellStyle name="Normal 96 3 4" xfId="18347"/>
    <cellStyle name="Normal 96 3 5" xfId="21385"/>
    <cellStyle name="Normal 96 3 6" xfId="24366"/>
    <cellStyle name="Normal 96 3 7" xfId="26861"/>
    <cellStyle name="Normal 96 3 8" xfId="29978"/>
    <cellStyle name="Normal 96 3 9" xfId="30740"/>
    <cellStyle name="Normal 96 30" xfId="7512"/>
    <cellStyle name="Normal 96 30 10" xfId="27594"/>
    <cellStyle name="Normal 96 30 2" xfId="12112"/>
    <cellStyle name="Normal 96 30 3" xfId="15253"/>
    <cellStyle name="Normal 96 30 4" xfId="18348"/>
    <cellStyle name="Normal 96 30 5" xfId="21386"/>
    <cellStyle name="Normal 96 30 6" xfId="24367"/>
    <cellStyle name="Normal 96 30 7" xfId="26862"/>
    <cellStyle name="Normal 96 30 8" xfId="28813"/>
    <cellStyle name="Normal 96 30 9" xfId="30739"/>
    <cellStyle name="Normal 96 31" xfId="7513"/>
    <cellStyle name="Normal 96 31 10" xfId="26927"/>
    <cellStyle name="Normal 96 31 2" xfId="12113"/>
    <cellStyle name="Normal 96 31 3" xfId="15254"/>
    <cellStyle name="Normal 96 31 4" xfId="18349"/>
    <cellStyle name="Normal 96 31 5" xfId="21387"/>
    <cellStyle name="Normal 96 31 6" xfId="24368"/>
    <cellStyle name="Normal 96 31 7" xfId="26863"/>
    <cellStyle name="Normal 96 31 8" xfId="27683"/>
    <cellStyle name="Normal 96 31 9" xfId="25233"/>
    <cellStyle name="Normal 96 32" xfId="7514"/>
    <cellStyle name="Normal 96 32 10" xfId="33472"/>
    <cellStyle name="Normal 96 32 2" xfId="12114"/>
    <cellStyle name="Normal 96 32 3" xfId="15255"/>
    <cellStyle name="Normal 96 32 4" xfId="18350"/>
    <cellStyle name="Normal 96 32 5" xfId="21388"/>
    <cellStyle name="Normal 96 32 6" xfId="24369"/>
    <cellStyle name="Normal 96 32 7" xfId="26864"/>
    <cellStyle name="Normal 96 32 8" xfId="32039"/>
    <cellStyle name="Normal 96 32 9" xfId="33477"/>
    <cellStyle name="Normal 96 33" xfId="7515"/>
    <cellStyle name="Normal 96 33 10" xfId="35632"/>
    <cellStyle name="Normal 96 33 2" xfId="12115"/>
    <cellStyle name="Normal 96 33 3" xfId="15256"/>
    <cellStyle name="Normal 96 33 4" xfId="18351"/>
    <cellStyle name="Normal 96 33 5" xfId="21389"/>
    <cellStyle name="Normal 96 33 6" xfId="24370"/>
    <cellStyle name="Normal 96 33 7" xfId="26865"/>
    <cellStyle name="Normal 96 33 8" xfId="31084"/>
    <cellStyle name="Normal 96 33 9" xfId="32715"/>
    <cellStyle name="Normal 96 34" xfId="7516"/>
    <cellStyle name="Normal 96 34 10" xfId="35007"/>
    <cellStyle name="Normal 96 34 2" xfId="12116"/>
    <cellStyle name="Normal 96 34 3" xfId="15257"/>
    <cellStyle name="Normal 96 34 4" xfId="18352"/>
    <cellStyle name="Normal 96 34 5" xfId="21390"/>
    <cellStyle name="Normal 96 34 6" xfId="24371"/>
    <cellStyle name="Normal 96 34 7" xfId="26866"/>
    <cellStyle name="Normal 96 34 8" xfId="29977"/>
    <cellStyle name="Normal 96 34 9" xfId="27080"/>
    <cellStyle name="Normal 96 35" xfId="39072"/>
    <cellStyle name="Normal 96 4" xfId="7517"/>
    <cellStyle name="Normal 96 4 10" xfId="34555"/>
    <cellStyle name="Normal 96 4 2" xfId="12117"/>
    <cellStyle name="Normal 96 4 3" xfId="15258"/>
    <cellStyle name="Normal 96 4 4" xfId="18353"/>
    <cellStyle name="Normal 96 4 5" xfId="21391"/>
    <cellStyle name="Normal 96 4 6" xfId="24372"/>
    <cellStyle name="Normal 96 4 7" xfId="26867"/>
    <cellStyle name="Normal 96 4 8" xfId="28812"/>
    <cellStyle name="Normal 96 4 9" xfId="31849"/>
    <cellStyle name="Normal 96 5" xfId="7518"/>
    <cellStyle name="Normal 96 5 10" xfId="34105"/>
    <cellStyle name="Normal 96 5 2" xfId="12118"/>
    <cellStyle name="Normal 96 5 3" xfId="15259"/>
    <cellStyle name="Normal 96 5 4" xfId="18354"/>
    <cellStyle name="Normal 96 5 5" xfId="21392"/>
    <cellStyle name="Normal 96 5 6" xfId="24373"/>
    <cellStyle name="Normal 96 5 7" xfId="26868"/>
    <cellStyle name="Normal 96 5 8" xfId="27682"/>
    <cellStyle name="Normal 96 5 9" xfId="25234"/>
    <cellStyle name="Normal 96 6" xfId="7519"/>
    <cellStyle name="Normal 96 6 10" xfId="30538"/>
    <cellStyle name="Normal 96 6 2" xfId="12119"/>
    <cellStyle name="Normal 96 6 3" xfId="15260"/>
    <cellStyle name="Normal 96 6 4" xfId="18355"/>
    <cellStyle name="Normal 96 6 5" xfId="21393"/>
    <cellStyle name="Normal 96 6 6" xfId="24374"/>
    <cellStyle name="Normal 96 6 7" xfId="26869"/>
    <cellStyle name="Normal 96 6 8" xfId="32038"/>
    <cellStyle name="Normal 96 6 9" xfId="33476"/>
    <cellStyle name="Normal 96 7" xfId="7520"/>
    <cellStyle name="Normal 96 7 10" xfId="33398"/>
    <cellStyle name="Normal 96 7 2" xfId="12120"/>
    <cellStyle name="Normal 96 7 3" xfId="15261"/>
    <cellStyle name="Normal 96 7 4" xfId="18356"/>
    <cellStyle name="Normal 96 7 5" xfId="21394"/>
    <cellStyle name="Normal 96 7 6" xfId="24375"/>
    <cellStyle name="Normal 96 7 7" xfId="26870"/>
    <cellStyle name="Normal 96 7 8" xfId="31083"/>
    <cellStyle name="Normal 96 7 9" xfId="32714"/>
    <cellStyle name="Normal 96 8" xfId="7521"/>
    <cellStyle name="Normal 96 8 10" xfId="31984"/>
    <cellStyle name="Normal 96 8 2" xfId="12121"/>
    <cellStyle name="Normal 96 8 3" xfId="15262"/>
    <cellStyle name="Normal 96 8 4" xfId="18357"/>
    <cellStyle name="Normal 96 8 5" xfId="21395"/>
    <cellStyle name="Normal 96 8 6" xfId="24376"/>
    <cellStyle name="Normal 96 8 7" xfId="26871"/>
    <cellStyle name="Normal 96 8 8" xfId="29976"/>
    <cellStyle name="Normal 96 8 9" xfId="27295"/>
    <cellStyle name="Normal 96 9" xfId="7522"/>
    <cellStyle name="Normal 96 9 10" xfId="35723"/>
    <cellStyle name="Normal 96 9 2" xfId="12122"/>
    <cellStyle name="Normal 96 9 3" xfId="15263"/>
    <cellStyle name="Normal 96 9 4" xfId="18358"/>
    <cellStyle name="Normal 96 9 5" xfId="21396"/>
    <cellStyle name="Normal 96 9 6" xfId="24377"/>
    <cellStyle name="Normal 96 9 7" xfId="26872"/>
    <cellStyle name="Normal 96 9 8" xfId="28811"/>
    <cellStyle name="Normal 96 9 9" xfId="27288"/>
    <cellStyle name="Normal 97" xfId="2389"/>
    <cellStyle name="Normal 97 2" xfId="2674"/>
    <cellStyle name="Normal 97 3" xfId="2646"/>
    <cellStyle name="Normal 97 3 2" xfId="39073"/>
    <cellStyle name="Normal 98" xfId="2390"/>
    <cellStyle name="Normal 98 2" xfId="2675"/>
    <cellStyle name="Normal 98 2 10" xfId="35006"/>
    <cellStyle name="Normal 98 2 11" xfId="7523"/>
    <cellStyle name="Normal 98 2 2" xfId="12123"/>
    <cellStyle name="Normal 98 2 3" xfId="15264"/>
    <cellStyle name="Normal 98 2 4" xfId="18359"/>
    <cellStyle name="Normal 98 2 5" xfId="21397"/>
    <cellStyle name="Normal 98 2 6" xfId="24378"/>
    <cellStyle name="Normal 98 2 7" xfId="26873"/>
    <cellStyle name="Normal 98 2 8" xfId="27681"/>
    <cellStyle name="Normal 98 2 9" xfId="25235"/>
    <cellStyle name="Normal 98 3" xfId="2647"/>
    <cellStyle name="Normal 98 3 10" xfId="34554"/>
    <cellStyle name="Normal 98 3 11" xfId="7524"/>
    <cellStyle name="Normal 98 3 2" xfId="12124"/>
    <cellStyle name="Normal 98 3 3" xfId="15265"/>
    <cellStyle name="Normal 98 3 4" xfId="18360"/>
    <cellStyle name="Normal 98 3 5" xfId="21398"/>
    <cellStyle name="Normal 98 3 6" xfId="24379"/>
    <cellStyle name="Normal 98 3 7" xfId="26874"/>
    <cellStyle name="Normal 98 3 8" xfId="32037"/>
    <cellStyle name="Normal 98 3 9" xfId="33475"/>
    <cellStyle name="Normal 98 4" xfId="7525"/>
    <cellStyle name="Normal 98 4 10" xfId="34104"/>
    <cellStyle name="Normal 98 4 2" xfId="12125"/>
    <cellStyle name="Normal 98 4 3" xfId="15266"/>
    <cellStyle name="Normal 98 4 4" xfId="18361"/>
    <cellStyle name="Normal 98 4 5" xfId="21399"/>
    <cellStyle name="Normal 98 4 6" xfId="24380"/>
    <cellStyle name="Normal 98 4 7" xfId="26875"/>
    <cellStyle name="Normal 98 4 8" xfId="31082"/>
    <cellStyle name="Normal 98 4 9" xfId="32713"/>
    <cellStyle name="Normal 98 5" xfId="7526"/>
    <cellStyle name="Normal 98 5 10" xfId="29369"/>
    <cellStyle name="Normal 98 5 2" xfId="12126"/>
    <cellStyle name="Normal 98 5 3" xfId="15267"/>
    <cellStyle name="Normal 98 5 4" xfId="18362"/>
    <cellStyle name="Normal 98 5 5" xfId="21400"/>
    <cellStyle name="Normal 98 5 6" xfId="24381"/>
    <cellStyle name="Normal 98 5 7" xfId="26876"/>
    <cellStyle name="Normal 98 5 8" xfId="29975"/>
    <cellStyle name="Normal 98 5 9" xfId="28449"/>
    <cellStyle name="Normal 98 6" xfId="7527"/>
    <cellStyle name="Normal 98 6 10" xfId="27641"/>
    <cellStyle name="Normal 98 6 2" xfId="12127"/>
    <cellStyle name="Normal 98 6 3" xfId="15268"/>
    <cellStyle name="Normal 98 6 4" xfId="18363"/>
    <cellStyle name="Normal 98 6 5" xfId="21401"/>
    <cellStyle name="Normal 98 6 6" xfId="24382"/>
    <cellStyle name="Normal 98 6 7" xfId="26877"/>
    <cellStyle name="Normal 98 6 8" xfId="28810"/>
    <cellStyle name="Normal 98 6 9" xfId="28445"/>
    <cellStyle name="Normal 98 7" xfId="7528"/>
    <cellStyle name="Normal 98 7 10" xfId="29639"/>
    <cellStyle name="Normal 98 7 2" xfId="12128"/>
    <cellStyle name="Normal 98 7 3" xfId="15269"/>
    <cellStyle name="Normal 98 7 4" xfId="18364"/>
    <cellStyle name="Normal 98 7 5" xfId="21402"/>
    <cellStyle name="Normal 98 7 6" xfId="24383"/>
    <cellStyle name="Normal 98 7 7" xfId="26878"/>
    <cellStyle name="Normal 98 7 8" xfId="27680"/>
    <cellStyle name="Normal 98 7 9" xfId="25236"/>
    <cellStyle name="Normal 98 8" xfId="39074"/>
    <cellStyle name="Normal 99" xfId="2651"/>
    <cellStyle name="Normal 99 2" xfId="7529"/>
    <cellStyle name="Normal 99 2 10" xfId="35818"/>
    <cellStyle name="Normal 99 2 2" xfId="12129"/>
    <cellStyle name="Normal 99 2 3" xfId="15270"/>
    <cellStyle name="Normal 99 2 4" xfId="18365"/>
    <cellStyle name="Normal 99 2 5" xfId="21403"/>
    <cellStyle name="Normal 99 2 6" xfId="24384"/>
    <cellStyle name="Normal 99 2 7" xfId="26879"/>
    <cellStyle name="Normal 99 2 8" xfId="32036"/>
    <cellStyle name="Normal 99 2 9" xfId="33474"/>
    <cellStyle name="Normal 99 3" xfId="7530"/>
    <cellStyle name="Normal 99 3 10" xfId="35005"/>
    <cellStyle name="Normal 99 3 2" xfId="12130"/>
    <cellStyle name="Normal 99 3 3" xfId="15271"/>
    <cellStyle name="Normal 99 3 4" xfId="18366"/>
    <cellStyle name="Normal 99 3 5" xfId="21404"/>
    <cellStyle name="Normal 99 3 6" xfId="24385"/>
    <cellStyle name="Normal 99 3 7" xfId="26880"/>
    <cellStyle name="Normal 99 3 8" xfId="31081"/>
    <cellStyle name="Normal 99 3 9" xfId="32712"/>
    <cellStyle name="Normal 99 4" xfId="7531"/>
    <cellStyle name="Normal 99 4 10" xfId="34553"/>
    <cellStyle name="Normal 99 4 2" xfId="12131"/>
    <cellStyle name="Normal 99 4 3" xfId="15272"/>
    <cellStyle name="Normal 99 4 4" xfId="18367"/>
    <cellStyle name="Normal 99 4 5" xfId="21405"/>
    <cellStyle name="Normal 99 4 6" xfId="24386"/>
    <cellStyle name="Normal 99 4 7" xfId="26881"/>
    <cellStyle name="Normal 99 4 8" xfId="29974"/>
    <cellStyle name="Normal 99 4 9" xfId="29588"/>
    <cellStyle name="Normal 99 5" xfId="7532"/>
    <cellStyle name="Normal 99 5 10" xfId="34103"/>
    <cellStyle name="Normal 99 5 2" xfId="12132"/>
    <cellStyle name="Normal 99 5 3" xfId="15273"/>
    <cellStyle name="Normal 99 5 4" xfId="18368"/>
    <cellStyle name="Normal 99 5 5" xfId="21406"/>
    <cellStyle name="Normal 99 5 6" xfId="24387"/>
    <cellStyle name="Normal 99 5 7" xfId="26882"/>
    <cellStyle name="Normal 99 5 8" xfId="28809"/>
    <cellStyle name="Normal 99 5 9" xfId="29583"/>
    <cellStyle name="Normal 99 6" xfId="7533"/>
    <cellStyle name="Normal 99 6 10" xfId="28237"/>
    <cellStyle name="Normal 99 6 2" xfId="12133"/>
    <cellStyle name="Normal 99 6 3" xfId="15274"/>
    <cellStyle name="Normal 99 6 4" xfId="18369"/>
    <cellStyle name="Normal 99 6 5" xfId="21407"/>
    <cellStyle name="Normal 99 6 6" xfId="24388"/>
    <cellStyle name="Normal 99 6 7" xfId="26883"/>
    <cellStyle name="Normal 99 6 8" xfId="27679"/>
    <cellStyle name="Normal 99 6 9" xfId="25237"/>
    <cellStyle name="Normal 99 7" xfId="7534"/>
    <cellStyle name="Normal 99 7 10" xfId="24975"/>
    <cellStyle name="Normal 99 7 2" xfId="12134"/>
    <cellStyle name="Normal 99 7 3" xfId="15275"/>
    <cellStyle name="Normal 99 7 4" xfId="18370"/>
    <cellStyle name="Normal 99 7 5" xfId="21408"/>
    <cellStyle name="Normal 99 7 6" xfId="24389"/>
    <cellStyle name="Normal 99 7 7" xfId="26884"/>
    <cellStyle name="Normal 99 7 8" xfId="32035"/>
    <cellStyle name="Normal 99 7 9" xfId="33473"/>
    <cellStyle name="Notas 10" xfId="1667"/>
    <cellStyle name="Notas 10 2" xfId="2500"/>
    <cellStyle name="Notas 10 3" xfId="2770"/>
    <cellStyle name="Notas 11" xfId="1668"/>
    <cellStyle name="Notas 11 2" xfId="2501"/>
    <cellStyle name="Notas 11 3" xfId="2771"/>
    <cellStyle name="Notas 12" xfId="1669"/>
    <cellStyle name="Notas 12 2" xfId="2502"/>
    <cellStyle name="Notas 12 3" xfId="2772"/>
    <cellStyle name="Notas 13" xfId="1670"/>
    <cellStyle name="Notas 13 2" xfId="2503"/>
    <cellStyle name="Notas 13 3" xfId="2773"/>
    <cellStyle name="Notas 14" xfId="1671"/>
    <cellStyle name="Notas 14 2" xfId="2504"/>
    <cellStyle name="Notas 14 3" xfId="2774"/>
    <cellStyle name="Notas 15" xfId="1672"/>
    <cellStyle name="Notas 15 2" xfId="2505"/>
    <cellStyle name="Notas 15 3" xfId="2775"/>
    <cellStyle name="Notas 16" xfId="1673"/>
    <cellStyle name="Notas 16 2" xfId="2506"/>
    <cellStyle name="Notas 16 3" xfId="2776"/>
    <cellStyle name="Notas 17" xfId="1674"/>
    <cellStyle name="Notas 17 2" xfId="2507"/>
    <cellStyle name="Notas 17 3" xfId="2777"/>
    <cellStyle name="Notas 18" xfId="1675"/>
    <cellStyle name="Notas 18 2" xfId="2508"/>
    <cellStyle name="Notas 18 3" xfId="2778"/>
    <cellStyle name="Notas 19" xfId="1676"/>
    <cellStyle name="Notas 19 2" xfId="2509"/>
    <cellStyle name="Notas 19 3" xfId="2779"/>
    <cellStyle name="Notas 2" xfId="1677"/>
    <cellStyle name="Notas 2 2" xfId="2510"/>
    <cellStyle name="Notas 2 3" xfId="2780"/>
    <cellStyle name="Notas 20" xfId="1678"/>
    <cellStyle name="Notas 20 2" xfId="2511"/>
    <cellStyle name="Notas 20 3" xfId="2781"/>
    <cellStyle name="Notas 21" xfId="1679"/>
    <cellStyle name="Notas 21 2" xfId="2512"/>
    <cellStyle name="Notas 21 3" xfId="2782"/>
    <cellStyle name="Notas 22" xfId="1680"/>
    <cellStyle name="Notas 22 2" xfId="2513"/>
    <cellStyle name="Notas 22 3" xfId="2783"/>
    <cellStyle name="Notas 23" xfId="1681"/>
    <cellStyle name="Notas 23 2" xfId="2514"/>
    <cellStyle name="Notas 23 3" xfId="2784"/>
    <cellStyle name="Notas 24" xfId="1682"/>
    <cellStyle name="Notas 24 2" xfId="2515"/>
    <cellStyle name="Notas 24 3" xfId="2785"/>
    <cellStyle name="Notas 25" xfId="1683"/>
    <cellStyle name="Notas 25 2" xfId="2516"/>
    <cellStyle name="Notas 25 3" xfId="2786"/>
    <cellStyle name="Notas 26" xfId="1684"/>
    <cellStyle name="Notas 26 2" xfId="2517"/>
    <cellStyle name="Notas 26 3" xfId="2787"/>
    <cellStyle name="Notas 27" xfId="1685"/>
    <cellStyle name="Notas 27 2" xfId="2518"/>
    <cellStyle name="Notas 27 3" xfId="2788"/>
    <cellStyle name="Notas 28" xfId="1686"/>
    <cellStyle name="Notas 28 2" xfId="2519"/>
    <cellStyle name="Notas 28 3" xfId="2789"/>
    <cellStyle name="Notas 29" xfId="1687"/>
    <cellStyle name="Notas 29 2" xfId="2520"/>
    <cellStyle name="Notas 29 3" xfId="2790"/>
    <cellStyle name="Notas 3" xfId="1688"/>
    <cellStyle name="Notas 3 2" xfId="2521"/>
    <cellStyle name="Notas 3 3" xfId="2791"/>
    <cellStyle name="Notas 30" xfId="1689"/>
    <cellStyle name="Notas 30 2" xfId="2522"/>
    <cellStyle name="Notas 30 3" xfId="2792"/>
    <cellStyle name="Notas 31" xfId="1690"/>
    <cellStyle name="Notas 31 2" xfId="2523"/>
    <cellStyle name="Notas 31 3" xfId="2793"/>
    <cellStyle name="Notas 32" xfId="1691"/>
    <cellStyle name="Notas 32 2" xfId="2524"/>
    <cellStyle name="Notas 32 3" xfId="2794"/>
    <cellStyle name="Notas 33" xfId="1692"/>
    <cellStyle name="Notas 33 2" xfId="2525"/>
    <cellStyle name="Notas 33 3" xfId="2795"/>
    <cellStyle name="Notas 34" xfId="1693"/>
    <cellStyle name="Notas 34 2" xfId="2526"/>
    <cellStyle name="Notas 34 3" xfId="2796"/>
    <cellStyle name="Notas 35" xfId="1694"/>
    <cellStyle name="Notas 35 2" xfId="2527"/>
    <cellStyle name="Notas 35 3" xfId="2797"/>
    <cellStyle name="Notas 36" xfId="1695"/>
    <cellStyle name="Notas 36 2" xfId="2528"/>
    <cellStyle name="Notas 36 3" xfId="2798"/>
    <cellStyle name="Notas 37" xfId="1696"/>
    <cellStyle name="Notas 37 2" xfId="2529"/>
    <cellStyle name="Notas 37 3" xfId="2799"/>
    <cellStyle name="Notas 38" xfId="1697"/>
    <cellStyle name="Notas 38 2" xfId="2530"/>
    <cellStyle name="Notas 38 3" xfId="2800"/>
    <cellStyle name="Notas 39" xfId="1698"/>
    <cellStyle name="Notas 39 2" xfId="2531"/>
    <cellStyle name="Notas 39 3" xfId="2801"/>
    <cellStyle name="Notas 4" xfId="1699"/>
    <cellStyle name="Notas 4 2" xfId="2532"/>
    <cellStyle name="Notas 4 3" xfId="2802"/>
    <cellStyle name="Notas 40" xfId="1700"/>
    <cellStyle name="Notas 40 2" xfId="2533"/>
    <cellStyle name="Notas 40 3" xfId="2803"/>
    <cellStyle name="Notas 41" xfId="1701"/>
    <cellStyle name="Notas 41 2" xfId="2534"/>
    <cellStyle name="Notas 41 3" xfId="2804"/>
    <cellStyle name="Notas 42" xfId="1702"/>
    <cellStyle name="Notas 42 2" xfId="2535"/>
    <cellStyle name="Notas 42 3" xfId="2805"/>
    <cellStyle name="Notas 43" xfId="1703"/>
    <cellStyle name="Notas 43 2" xfId="2536"/>
    <cellStyle name="Notas 43 3" xfId="2806"/>
    <cellStyle name="Notas 44" xfId="1704"/>
    <cellStyle name="Notas 44 2" xfId="2537"/>
    <cellStyle name="Notas 44 3" xfId="2807"/>
    <cellStyle name="Notas 45" xfId="1705"/>
    <cellStyle name="Notas 45 2" xfId="2538"/>
    <cellStyle name="Notas 45 3" xfId="2808"/>
    <cellStyle name="Notas 46" xfId="1706"/>
    <cellStyle name="Notas 46 2" xfId="2116"/>
    <cellStyle name="Notas 46 3" xfId="2157"/>
    <cellStyle name="Notas 47" xfId="2115"/>
    <cellStyle name="Notas 47 2" xfId="2636"/>
    <cellStyle name="Notas 47 3" xfId="2904"/>
    <cellStyle name="Notas 48" xfId="2156"/>
    <cellStyle name="Notas 48 2" xfId="2640"/>
    <cellStyle name="Notas 48 3" xfId="2905"/>
    <cellStyle name="Notas 49" xfId="1666"/>
    <cellStyle name="Notas 49 2" xfId="2499"/>
    <cellStyle name="Notas 49 3" xfId="2769"/>
    <cellStyle name="Notas 5" xfId="1707"/>
    <cellStyle name="Notas 5 2" xfId="2539"/>
    <cellStyle name="Notas 5 3" xfId="2809"/>
    <cellStyle name="Notas 6" xfId="1708"/>
    <cellStyle name="Notas 6 2" xfId="2540"/>
    <cellStyle name="Notas 6 3" xfId="2810"/>
    <cellStyle name="Notas 7" xfId="1709"/>
    <cellStyle name="Notas 7 2" xfId="2541"/>
    <cellStyle name="Notas 7 3" xfId="2811"/>
    <cellStyle name="Notas 8" xfId="1710"/>
    <cellStyle name="Notas 8 2" xfId="2542"/>
    <cellStyle name="Notas 8 3" xfId="2812"/>
    <cellStyle name="Notas 9" xfId="1711"/>
    <cellStyle name="Notas 9 2" xfId="2543"/>
    <cellStyle name="Notas 9 3" xfId="2813"/>
    <cellStyle name="Porcentaje" xfId="2" builtinId="5"/>
    <cellStyle name="Porcentaje 2" xfId="2257"/>
    <cellStyle name="Porcentaje 2 2" xfId="7535"/>
    <cellStyle name="Porcentaje 3" xfId="1712"/>
    <cellStyle name="Porcentual 2" xfId="66"/>
    <cellStyle name="Porcentual 2 2" xfId="67"/>
    <cellStyle name="Porcentual 2 3" xfId="68"/>
    <cellStyle name="Porcentual 2 4" xfId="69"/>
    <cellStyle name="Porcentual 3" xfId="70"/>
    <cellStyle name="Porcentual 4" xfId="71"/>
    <cellStyle name="Porcentual 5" xfId="72"/>
    <cellStyle name="Porcentual 6" xfId="73"/>
    <cellStyle name="Porcentual 7" xfId="74"/>
    <cellStyle name="Porcentual 8" xfId="75"/>
    <cellStyle name="Salida 10" xfId="1714"/>
    <cellStyle name="Salida 10 2" xfId="2545"/>
    <cellStyle name="Salida 10 3" xfId="2815"/>
    <cellStyle name="Salida 11" xfId="1715"/>
    <cellStyle name="Salida 11 2" xfId="2546"/>
    <cellStyle name="Salida 11 3" xfId="2816"/>
    <cellStyle name="Salida 12" xfId="1716"/>
    <cellStyle name="Salida 12 2" xfId="2547"/>
    <cellStyle name="Salida 12 3" xfId="2817"/>
    <cellStyle name="Salida 13" xfId="1717"/>
    <cellStyle name="Salida 13 2" xfId="2548"/>
    <cellStyle name="Salida 13 3" xfId="2818"/>
    <cellStyle name="Salida 14" xfId="1718"/>
    <cellStyle name="Salida 14 2" xfId="2549"/>
    <cellStyle name="Salida 14 3" xfId="2819"/>
    <cellStyle name="Salida 15" xfId="1719"/>
    <cellStyle name="Salida 15 2" xfId="2550"/>
    <cellStyle name="Salida 15 3" xfId="2820"/>
    <cellStyle name="Salida 16" xfId="1720"/>
    <cellStyle name="Salida 16 2" xfId="2551"/>
    <cellStyle name="Salida 16 3" xfId="2821"/>
    <cellStyle name="Salida 17" xfId="1721"/>
    <cellStyle name="Salida 17 2" xfId="2552"/>
    <cellStyle name="Salida 17 3" xfId="2822"/>
    <cellStyle name="Salida 18" xfId="1722"/>
    <cellStyle name="Salida 18 2" xfId="2553"/>
    <cellStyle name="Salida 18 3" xfId="2823"/>
    <cellStyle name="Salida 19" xfId="1723"/>
    <cellStyle name="Salida 19 2" xfId="2554"/>
    <cellStyle name="Salida 19 3" xfId="2824"/>
    <cellStyle name="Salida 2" xfId="1724"/>
    <cellStyle name="Salida 2 2" xfId="2555"/>
    <cellStyle name="Salida 2 3" xfId="2825"/>
    <cellStyle name="Salida 20" xfId="1725"/>
    <cellStyle name="Salida 20 2" xfId="2556"/>
    <cellStyle name="Salida 20 3" xfId="2826"/>
    <cellStyle name="Salida 21" xfId="1726"/>
    <cellStyle name="Salida 21 2" xfId="2557"/>
    <cellStyle name="Salida 21 3" xfId="2827"/>
    <cellStyle name="Salida 22" xfId="1727"/>
    <cellStyle name="Salida 22 2" xfId="2558"/>
    <cellStyle name="Salida 22 3" xfId="2828"/>
    <cellStyle name="Salida 23" xfId="1728"/>
    <cellStyle name="Salida 23 2" xfId="2559"/>
    <cellStyle name="Salida 23 3" xfId="2829"/>
    <cellStyle name="Salida 24" xfId="1729"/>
    <cellStyle name="Salida 24 2" xfId="2560"/>
    <cellStyle name="Salida 24 3" xfId="2830"/>
    <cellStyle name="Salida 25" xfId="1730"/>
    <cellStyle name="Salida 25 2" xfId="2561"/>
    <cellStyle name="Salida 25 3" xfId="2831"/>
    <cellStyle name="Salida 26" xfId="1731"/>
    <cellStyle name="Salida 26 2" xfId="2562"/>
    <cellStyle name="Salida 26 3" xfId="2832"/>
    <cellStyle name="Salida 27" xfId="1732"/>
    <cellStyle name="Salida 27 2" xfId="2563"/>
    <cellStyle name="Salida 27 3" xfId="2833"/>
    <cellStyle name="Salida 28" xfId="1733"/>
    <cellStyle name="Salida 28 2" xfId="2564"/>
    <cellStyle name="Salida 28 3" xfId="2834"/>
    <cellStyle name="Salida 29" xfId="1734"/>
    <cellStyle name="Salida 29 2" xfId="2565"/>
    <cellStyle name="Salida 29 3" xfId="2835"/>
    <cellStyle name="Salida 3" xfId="1735"/>
    <cellStyle name="Salida 3 2" xfId="2566"/>
    <cellStyle name="Salida 3 3" xfId="2836"/>
    <cellStyle name="Salida 30" xfId="1736"/>
    <cellStyle name="Salida 30 2" xfId="2567"/>
    <cellStyle name="Salida 30 3" xfId="2837"/>
    <cellStyle name="Salida 31" xfId="1737"/>
    <cellStyle name="Salida 31 2" xfId="2568"/>
    <cellStyle name="Salida 31 3" xfId="2838"/>
    <cellStyle name="Salida 32" xfId="1738"/>
    <cellStyle name="Salida 32 2" xfId="2569"/>
    <cellStyle name="Salida 32 3" xfId="2839"/>
    <cellStyle name="Salida 33" xfId="1739"/>
    <cellStyle name="Salida 33 2" xfId="2570"/>
    <cellStyle name="Salida 33 3" xfId="2840"/>
    <cellStyle name="Salida 34" xfId="1740"/>
    <cellStyle name="Salida 34 2" xfId="2571"/>
    <cellStyle name="Salida 34 3" xfId="2841"/>
    <cellStyle name="Salida 35" xfId="1741"/>
    <cellStyle name="Salida 35 2" xfId="2572"/>
    <cellStyle name="Salida 35 3" xfId="2842"/>
    <cellStyle name="Salida 36" xfId="1742"/>
    <cellStyle name="Salida 36 2" xfId="2573"/>
    <cellStyle name="Salida 36 3" xfId="2843"/>
    <cellStyle name="Salida 37" xfId="1743"/>
    <cellStyle name="Salida 37 2" xfId="2574"/>
    <cellStyle name="Salida 37 3" xfId="2844"/>
    <cellStyle name="Salida 38" xfId="1744"/>
    <cellStyle name="Salida 38 2" xfId="2575"/>
    <cellStyle name="Salida 38 3" xfId="2845"/>
    <cellStyle name="Salida 39" xfId="1745"/>
    <cellStyle name="Salida 39 2" xfId="2576"/>
    <cellStyle name="Salida 39 3" xfId="2846"/>
    <cellStyle name="Salida 4" xfId="1746"/>
    <cellStyle name="Salida 4 2" xfId="2577"/>
    <cellStyle name="Salida 4 3" xfId="2847"/>
    <cellStyle name="Salida 40" xfId="1747"/>
    <cellStyle name="Salida 40 2" xfId="2578"/>
    <cellStyle name="Salida 40 3" xfId="2848"/>
    <cellStyle name="Salida 41" xfId="1748"/>
    <cellStyle name="Salida 41 2" xfId="2579"/>
    <cellStyle name="Salida 41 3" xfId="2849"/>
    <cellStyle name="Salida 42" xfId="1749"/>
    <cellStyle name="Salida 42 2" xfId="2580"/>
    <cellStyle name="Salida 42 3" xfId="2850"/>
    <cellStyle name="Salida 43" xfId="1750"/>
    <cellStyle name="Salida 43 2" xfId="2581"/>
    <cellStyle name="Salida 43 3" xfId="2851"/>
    <cellStyle name="Salida 44" xfId="1751"/>
    <cellStyle name="Salida 44 2" xfId="2582"/>
    <cellStyle name="Salida 44 3" xfId="2852"/>
    <cellStyle name="Salida 45" xfId="1752"/>
    <cellStyle name="Salida 45 2" xfId="2583"/>
    <cellStyle name="Salida 45 3" xfId="2853"/>
    <cellStyle name="Salida 46" xfId="1753"/>
    <cellStyle name="Salida 47" xfId="1713"/>
    <cellStyle name="Salida 47 2" xfId="2544"/>
    <cellStyle name="Salida 47 3" xfId="2814"/>
    <cellStyle name="Salida 5" xfId="1754"/>
    <cellStyle name="Salida 5 2" xfId="2584"/>
    <cellStyle name="Salida 5 3" xfId="2854"/>
    <cellStyle name="Salida 6" xfId="1755"/>
    <cellStyle name="Salida 6 2" xfId="2585"/>
    <cellStyle name="Salida 6 3" xfId="2855"/>
    <cellStyle name="Salida 7" xfId="1756"/>
    <cellStyle name="Salida 7 2" xfId="2586"/>
    <cellStyle name="Salida 7 3" xfId="2856"/>
    <cellStyle name="Salida 8" xfId="1757"/>
    <cellStyle name="Salida 8 2" xfId="2587"/>
    <cellStyle name="Salida 8 3" xfId="2857"/>
    <cellStyle name="Salida 9" xfId="1758"/>
    <cellStyle name="Salida 9 2" xfId="2588"/>
    <cellStyle name="Salida 9 3" xfId="2858"/>
    <cellStyle name="Texto de advertencia 10" xfId="1760"/>
    <cellStyle name="Texto de advertencia 11" xfId="1761"/>
    <cellStyle name="Texto de advertencia 12" xfId="1762"/>
    <cellStyle name="Texto de advertencia 13" xfId="1763"/>
    <cellStyle name="Texto de advertencia 14" xfId="1764"/>
    <cellStyle name="Texto de advertencia 15" xfId="1765"/>
    <cellStyle name="Texto de advertencia 16" xfId="1766"/>
    <cellStyle name="Texto de advertencia 17" xfId="1767"/>
    <cellStyle name="Texto de advertencia 18" xfId="1768"/>
    <cellStyle name="Texto de advertencia 19" xfId="1769"/>
    <cellStyle name="Texto de advertencia 2" xfId="1770"/>
    <cellStyle name="Texto de advertencia 20" xfId="1771"/>
    <cellStyle name="Texto de advertencia 21" xfId="1772"/>
    <cellStyle name="Texto de advertencia 22" xfId="1773"/>
    <cellStyle name="Texto de advertencia 23" xfId="1774"/>
    <cellStyle name="Texto de advertencia 24" xfId="1775"/>
    <cellStyle name="Texto de advertencia 25" xfId="1776"/>
    <cellStyle name="Texto de advertencia 26" xfId="1777"/>
    <cellStyle name="Texto de advertencia 27" xfId="1778"/>
    <cellStyle name="Texto de advertencia 28" xfId="1779"/>
    <cellStyle name="Texto de advertencia 29" xfId="1780"/>
    <cellStyle name="Texto de advertencia 3" xfId="1781"/>
    <cellStyle name="Texto de advertencia 30" xfId="1782"/>
    <cellStyle name="Texto de advertencia 31" xfId="1783"/>
    <cellStyle name="Texto de advertencia 32" xfId="1784"/>
    <cellStyle name="Texto de advertencia 33" xfId="1785"/>
    <cellStyle name="Texto de advertencia 34" xfId="1786"/>
    <cellStyle name="Texto de advertencia 35" xfId="1787"/>
    <cellStyle name="Texto de advertencia 36" xfId="1788"/>
    <cellStyle name="Texto de advertencia 37" xfId="1789"/>
    <cellStyle name="Texto de advertencia 38" xfId="1790"/>
    <cellStyle name="Texto de advertencia 39" xfId="1791"/>
    <cellStyle name="Texto de advertencia 4" xfId="1792"/>
    <cellStyle name="Texto de advertencia 40" xfId="1793"/>
    <cellStyle name="Texto de advertencia 41" xfId="1794"/>
    <cellStyle name="Texto de advertencia 42" xfId="1795"/>
    <cellStyle name="Texto de advertencia 43" xfId="1796"/>
    <cellStyle name="Texto de advertencia 44" xfId="1797"/>
    <cellStyle name="Texto de advertencia 45" xfId="1798"/>
    <cellStyle name="Texto de advertencia 46" xfId="1799"/>
    <cellStyle name="Texto de advertencia 47" xfId="1759"/>
    <cellStyle name="Texto de advertencia 5" xfId="1800"/>
    <cellStyle name="Texto de advertencia 6" xfId="1801"/>
    <cellStyle name="Texto de advertencia 7" xfId="1802"/>
    <cellStyle name="Texto de advertencia 8" xfId="1803"/>
    <cellStyle name="Texto de advertencia 9" xfId="1804"/>
    <cellStyle name="Texto explicativo 10" xfId="1806"/>
    <cellStyle name="Texto explicativo 11" xfId="1807"/>
    <cellStyle name="Texto explicativo 12" xfId="1808"/>
    <cellStyle name="Texto explicativo 13" xfId="1809"/>
    <cellStyle name="Texto explicativo 14" xfId="1810"/>
    <cellStyle name="Texto explicativo 15" xfId="1811"/>
    <cellStyle name="Texto explicativo 16" xfId="1812"/>
    <cellStyle name="Texto explicativo 17" xfId="1813"/>
    <cellStyle name="Texto explicativo 18" xfId="1814"/>
    <cellStyle name="Texto explicativo 19" xfId="1815"/>
    <cellStyle name="Texto explicativo 2" xfId="1816"/>
    <cellStyle name="Texto explicativo 20" xfId="1817"/>
    <cellStyle name="Texto explicativo 21" xfId="1818"/>
    <cellStyle name="Texto explicativo 22" xfId="1819"/>
    <cellStyle name="Texto explicativo 23" xfId="1820"/>
    <cellStyle name="Texto explicativo 24" xfId="1821"/>
    <cellStyle name="Texto explicativo 25" xfId="1822"/>
    <cellStyle name="Texto explicativo 26" xfId="1823"/>
    <cellStyle name="Texto explicativo 27" xfId="1824"/>
    <cellStyle name="Texto explicativo 28" xfId="1825"/>
    <cellStyle name="Texto explicativo 29" xfId="1826"/>
    <cellStyle name="Texto explicativo 3" xfId="1827"/>
    <cellStyle name="Texto explicativo 30" xfId="1828"/>
    <cellStyle name="Texto explicativo 31" xfId="1829"/>
    <cellStyle name="Texto explicativo 32" xfId="1830"/>
    <cellStyle name="Texto explicativo 33" xfId="1831"/>
    <cellStyle name="Texto explicativo 34" xfId="1832"/>
    <cellStyle name="Texto explicativo 35" xfId="1833"/>
    <cellStyle name="Texto explicativo 36" xfId="1834"/>
    <cellStyle name="Texto explicativo 37" xfId="1835"/>
    <cellStyle name="Texto explicativo 38" xfId="1836"/>
    <cellStyle name="Texto explicativo 39" xfId="1837"/>
    <cellStyle name="Texto explicativo 4" xfId="1838"/>
    <cellStyle name="Texto explicativo 40" xfId="1839"/>
    <cellStyle name="Texto explicativo 41" xfId="1840"/>
    <cellStyle name="Texto explicativo 42" xfId="1841"/>
    <cellStyle name="Texto explicativo 43" xfId="1842"/>
    <cellStyle name="Texto explicativo 44" xfId="1843"/>
    <cellStyle name="Texto explicativo 45" xfId="1844"/>
    <cellStyle name="Texto explicativo 46" xfId="1845"/>
    <cellStyle name="Texto explicativo 47" xfId="1805"/>
    <cellStyle name="Texto explicativo 5" xfId="1846"/>
    <cellStyle name="Texto explicativo 6" xfId="1847"/>
    <cellStyle name="Texto explicativo 7" xfId="1848"/>
    <cellStyle name="Texto explicativo 8" xfId="1849"/>
    <cellStyle name="Texto explicativo 9" xfId="1850"/>
    <cellStyle name="Título 1 10" xfId="1853"/>
    <cellStyle name="Título 1 11" xfId="1854"/>
    <cellStyle name="Título 1 12" xfId="1855"/>
    <cellStyle name="Título 1 13" xfId="1856"/>
    <cellStyle name="Título 1 14" xfId="1857"/>
    <cellStyle name="Título 1 15" xfId="1858"/>
    <cellStyle name="Título 1 16" xfId="1859"/>
    <cellStyle name="Título 1 17" xfId="1860"/>
    <cellStyle name="Título 1 18" xfId="1861"/>
    <cellStyle name="Título 1 19" xfId="1862"/>
    <cellStyle name="Título 1 2" xfId="1863"/>
    <cellStyle name="Título 1 20" xfId="1864"/>
    <cellStyle name="Título 1 21" xfId="1865"/>
    <cellStyle name="Título 1 22" xfId="1866"/>
    <cellStyle name="Título 1 23" xfId="1867"/>
    <cellStyle name="Título 1 24" xfId="1868"/>
    <cellStyle name="Título 1 25" xfId="1869"/>
    <cellStyle name="Título 1 26" xfId="1870"/>
    <cellStyle name="Título 1 27" xfId="1871"/>
    <cellStyle name="Título 1 28" xfId="1872"/>
    <cellStyle name="Título 1 29" xfId="1873"/>
    <cellStyle name="Título 1 3" xfId="1874"/>
    <cellStyle name="Título 1 30" xfId="1875"/>
    <cellStyle name="Título 1 31" xfId="1876"/>
    <cellStyle name="Título 1 32" xfId="1877"/>
    <cellStyle name="Título 1 33" xfId="1878"/>
    <cellStyle name="Título 1 34" xfId="1879"/>
    <cellStyle name="Título 1 35" xfId="1880"/>
    <cellStyle name="Título 1 36" xfId="1881"/>
    <cellStyle name="Título 1 37" xfId="1882"/>
    <cellStyle name="Título 1 38" xfId="1883"/>
    <cellStyle name="Título 1 39" xfId="1884"/>
    <cellStyle name="Título 1 4" xfId="1885"/>
    <cellStyle name="Título 1 40" xfId="1886"/>
    <cellStyle name="Título 1 41" xfId="1887"/>
    <cellStyle name="Título 1 42" xfId="1888"/>
    <cellStyle name="Título 1 43" xfId="1889"/>
    <cellStyle name="Título 1 44" xfId="1890"/>
    <cellStyle name="Título 1 45" xfId="1891"/>
    <cellStyle name="Título 1 46" xfId="1892"/>
    <cellStyle name="Título 1 47" xfId="1852"/>
    <cellStyle name="Título 1 5" xfId="1893"/>
    <cellStyle name="Título 1 6" xfId="1894"/>
    <cellStyle name="Título 1 7" xfId="1895"/>
    <cellStyle name="Título 1 8" xfId="1896"/>
    <cellStyle name="Título 1 9" xfId="1897"/>
    <cellStyle name="Título 10" xfId="1898"/>
    <cellStyle name="Título 11" xfId="1899"/>
    <cellStyle name="Título 12" xfId="1900"/>
    <cellStyle name="Título 13" xfId="1901"/>
    <cellStyle name="Título 14" xfId="1902"/>
    <cellStyle name="Título 15" xfId="1903"/>
    <cellStyle name="Título 16" xfId="1904"/>
    <cellStyle name="Título 17" xfId="1905"/>
    <cellStyle name="Título 18" xfId="1906"/>
    <cellStyle name="Título 19" xfId="1907"/>
    <cellStyle name="Título 2 10" xfId="1909"/>
    <cellStyle name="Título 2 11" xfId="1910"/>
    <cellStyle name="Título 2 12" xfId="1911"/>
    <cellStyle name="Título 2 13" xfId="1912"/>
    <cellStyle name="Título 2 14" xfId="1913"/>
    <cellStyle name="Título 2 15" xfId="1914"/>
    <cellStyle name="Título 2 16" xfId="1915"/>
    <cellStyle name="Título 2 17" xfId="1916"/>
    <cellStyle name="Título 2 18" xfId="1917"/>
    <cellStyle name="Título 2 19" xfId="1918"/>
    <cellStyle name="Título 2 2" xfId="1919"/>
    <cellStyle name="Título 2 20" xfId="1920"/>
    <cellStyle name="Título 2 21" xfId="1921"/>
    <cellStyle name="Título 2 22" xfId="1922"/>
    <cellStyle name="Título 2 23" xfId="1923"/>
    <cellStyle name="Título 2 24" xfId="1924"/>
    <cellStyle name="Título 2 25" xfId="1925"/>
    <cellStyle name="Título 2 26" xfId="1926"/>
    <cellStyle name="Título 2 27" xfId="1927"/>
    <cellStyle name="Título 2 28" xfId="1928"/>
    <cellStyle name="Título 2 29" xfId="1929"/>
    <cellStyle name="Título 2 3" xfId="1930"/>
    <cellStyle name="Título 2 30" xfId="1931"/>
    <cellStyle name="Título 2 31" xfId="1932"/>
    <cellStyle name="Título 2 32" xfId="1933"/>
    <cellStyle name="Título 2 33" xfId="1934"/>
    <cellStyle name="Título 2 34" xfId="1935"/>
    <cellStyle name="Título 2 35" xfId="1936"/>
    <cellStyle name="Título 2 36" xfId="1937"/>
    <cellStyle name="Título 2 37" xfId="1938"/>
    <cellStyle name="Título 2 38" xfId="1939"/>
    <cellStyle name="Título 2 39" xfId="1940"/>
    <cellStyle name="Título 2 4" xfId="1941"/>
    <cellStyle name="Título 2 40" xfId="1942"/>
    <cellStyle name="Título 2 41" xfId="1943"/>
    <cellStyle name="Título 2 42" xfId="1944"/>
    <cellStyle name="Título 2 43" xfId="1945"/>
    <cellStyle name="Título 2 44" xfId="1946"/>
    <cellStyle name="Título 2 45" xfId="1947"/>
    <cellStyle name="Título 2 46" xfId="1948"/>
    <cellStyle name="Título 2 47" xfId="1908"/>
    <cellStyle name="Título 2 5" xfId="1949"/>
    <cellStyle name="Título 2 6" xfId="1950"/>
    <cellStyle name="Título 2 7" xfId="1951"/>
    <cellStyle name="Título 2 8" xfId="1952"/>
    <cellStyle name="Título 2 9" xfId="1953"/>
    <cellStyle name="Título 20" xfId="1954"/>
    <cellStyle name="Título 21" xfId="1955"/>
    <cellStyle name="Título 22" xfId="1956"/>
    <cellStyle name="Título 23" xfId="1957"/>
    <cellStyle name="Título 24" xfId="1958"/>
    <cellStyle name="Título 25" xfId="1959"/>
    <cellStyle name="Título 26" xfId="1960"/>
    <cellStyle name="Título 27" xfId="1961"/>
    <cellStyle name="Título 28" xfId="1962"/>
    <cellStyle name="Título 29" xfId="1963"/>
    <cellStyle name="Título 3 10" xfId="1965"/>
    <cellStyle name="Título 3 11" xfId="1966"/>
    <cellStyle name="Título 3 12" xfId="1967"/>
    <cellStyle name="Título 3 13" xfId="1968"/>
    <cellStyle name="Título 3 14" xfId="1969"/>
    <cellStyle name="Título 3 15" xfId="1970"/>
    <cellStyle name="Título 3 16" xfId="1971"/>
    <cellStyle name="Título 3 17" xfId="1972"/>
    <cellStyle name="Título 3 18" xfId="1973"/>
    <cellStyle name="Título 3 19" xfId="1974"/>
    <cellStyle name="Título 3 2" xfId="1975"/>
    <cellStyle name="Título 3 20" xfId="1976"/>
    <cellStyle name="Título 3 21" xfId="1977"/>
    <cellStyle name="Título 3 22" xfId="1978"/>
    <cellStyle name="Título 3 23" xfId="1979"/>
    <cellStyle name="Título 3 24" xfId="1980"/>
    <cellStyle name="Título 3 25" xfId="1981"/>
    <cellStyle name="Título 3 26" xfId="1982"/>
    <cellStyle name="Título 3 27" xfId="1983"/>
    <cellStyle name="Título 3 28" xfId="1984"/>
    <cellStyle name="Título 3 29" xfId="1985"/>
    <cellStyle name="Título 3 3" xfId="1986"/>
    <cellStyle name="Título 3 30" xfId="1987"/>
    <cellStyle name="Título 3 31" xfId="1988"/>
    <cellStyle name="Título 3 32" xfId="1989"/>
    <cellStyle name="Título 3 33" xfId="1990"/>
    <cellStyle name="Título 3 34" xfId="1991"/>
    <cellStyle name="Título 3 35" xfId="1992"/>
    <cellStyle name="Título 3 36" xfId="1993"/>
    <cellStyle name="Título 3 37" xfId="1994"/>
    <cellStyle name="Título 3 38" xfId="1995"/>
    <cellStyle name="Título 3 39" xfId="1996"/>
    <cellStyle name="Título 3 4" xfId="1997"/>
    <cellStyle name="Título 3 40" xfId="1998"/>
    <cellStyle name="Título 3 41" xfId="1999"/>
    <cellStyle name="Título 3 42" xfId="2000"/>
    <cellStyle name="Título 3 43" xfId="2001"/>
    <cellStyle name="Título 3 44" xfId="2002"/>
    <cellStyle name="Título 3 45" xfId="2003"/>
    <cellStyle name="Título 3 46" xfId="2004"/>
    <cellStyle name="Título 3 47" xfId="1964"/>
    <cellStyle name="Título 3 5" xfId="2005"/>
    <cellStyle name="Título 3 6" xfId="2006"/>
    <cellStyle name="Título 3 7" xfId="2007"/>
    <cellStyle name="Título 3 8" xfId="2008"/>
    <cellStyle name="Título 3 9" xfId="2009"/>
    <cellStyle name="Título 30" xfId="2010"/>
    <cellStyle name="Título 31" xfId="2011"/>
    <cellStyle name="Título 32" xfId="2012"/>
    <cellStyle name="Título 33" xfId="2013"/>
    <cellStyle name="Título 34" xfId="2014"/>
    <cellStyle name="Título 35" xfId="2015"/>
    <cellStyle name="Título 36" xfId="2016"/>
    <cellStyle name="Título 37" xfId="2017"/>
    <cellStyle name="Título 38" xfId="2018"/>
    <cellStyle name="Título 39" xfId="2019"/>
    <cellStyle name="Título 4" xfId="2020"/>
    <cellStyle name="Título 40" xfId="2021"/>
    <cellStyle name="Título 41" xfId="2022"/>
    <cellStyle name="Título 42" xfId="2023"/>
    <cellStyle name="Título 43" xfId="2024"/>
    <cellStyle name="Título 44" xfId="2025"/>
    <cellStyle name="Título 45" xfId="2026"/>
    <cellStyle name="Título 46" xfId="2027"/>
    <cellStyle name="Título 47" xfId="2028"/>
    <cellStyle name="Título 48" xfId="2029"/>
    <cellStyle name="Título 49" xfId="1851"/>
    <cellStyle name="Título 5" xfId="2030"/>
    <cellStyle name="Título 6" xfId="2031"/>
    <cellStyle name="Título 7" xfId="2032"/>
    <cellStyle name="Título 8" xfId="2033"/>
    <cellStyle name="Título 9" xfId="2034"/>
    <cellStyle name="Total 10" xfId="2036"/>
    <cellStyle name="Total 10 2" xfId="2591"/>
    <cellStyle name="Total 10 3" xfId="2860"/>
    <cellStyle name="Total 11" xfId="2037"/>
    <cellStyle name="Total 11 2" xfId="2592"/>
    <cellStyle name="Total 11 3" xfId="2861"/>
    <cellStyle name="Total 12" xfId="2038"/>
    <cellStyle name="Total 12 2" xfId="2593"/>
    <cellStyle name="Total 12 3" xfId="2862"/>
    <cellStyle name="Total 13" xfId="2039"/>
    <cellStyle name="Total 13 2" xfId="2594"/>
    <cellStyle name="Total 13 3" xfId="2863"/>
    <cellStyle name="Total 14" xfId="2040"/>
    <cellStyle name="Total 14 2" xfId="2595"/>
    <cellStyle name="Total 14 3" xfId="2864"/>
    <cellStyle name="Total 15" xfId="2041"/>
    <cellStyle name="Total 15 2" xfId="2596"/>
    <cellStyle name="Total 15 3" xfId="2865"/>
    <cellStyle name="Total 16" xfId="2042"/>
    <cellStyle name="Total 16 2" xfId="2597"/>
    <cellStyle name="Total 16 3" xfId="2866"/>
    <cellStyle name="Total 17" xfId="2043"/>
    <cellStyle name="Total 17 2" xfId="2598"/>
    <cellStyle name="Total 17 3" xfId="2867"/>
    <cellStyle name="Total 18" xfId="2044"/>
    <cellStyle name="Total 18 2" xfId="2599"/>
    <cellStyle name="Total 18 3" xfId="2868"/>
    <cellStyle name="Total 19" xfId="2045"/>
    <cellStyle name="Total 19 2" xfId="2600"/>
    <cellStyle name="Total 19 3" xfId="2869"/>
    <cellStyle name="Total 2" xfId="2046"/>
    <cellStyle name="Total 2 2" xfId="2601"/>
    <cellStyle name="Total 2 3" xfId="2870"/>
    <cellStyle name="Total 20" xfId="2047"/>
    <cellStyle name="Total 20 2" xfId="2602"/>
    <cellStyle name="Total 20 3" xfId="2871"/>
    <cellStyle name="Total 21" xfId="2048"/>
    <cellStyle name="Total 21 2" xfId="2603"/>
    <cellStyle name="Total 21 3" xfId="2872"/>
    <cellStyle name="Total 22" xfId="2049"/>
    <cellStyle name="Total 22 2" xfId="2604"/>
    <cellStyle name="Total 22 3" xfId="2873"/>
    <cellStyle name="Total 23" xfId="2050"/>
    <cellStyle name="Total 23 2" xfId="2605"/>
    <cellStyle name="Total 23 3" xfId="2874"/>
    <cellStyle name="Total 24" xfId="2051"/>
    <cellStyle name="Total 24 2" xfId="2606"/>
    <cellStyle name="Total 24 3" xfId="2875"/>
    <cellStyle name="Total 25" xfId="2052"/>
    <cellStyle name="Total 25 2" xfId="2607"/>
    <cellStyle name="Total 25 3" xfId="2876"/>
    <cellStyle name="Total 26" xfId="2053"/>
    <cellStyle name="Total 26 2" xfId="2608"/>
    <cellStyle name="Total 26 3" xfId="2877"/>
    <cellStyle name="Total 27" xfId="2054"/>
    <cellStyle name="Total 27 2" xfId="2609"/>
    <cellStyle name="Total 27 3" xfId="2878"/>
    <cellStyle name="Total 28" xfId="2055"/>
    <cellStyle name="Total 28 2" xfId="2610"/>
    <cellStyle name="Total 28 3" xfId="2879"/>
    <cellStyle name="Total 29" xfId="2056"/>
    <cellStyle name="Total 29 2" xfId="2611"/>
    <cellStyle name="Total 29 3" xfId="2880"/>
    <cellStyle name="Total 3" xfId="2057"/>
    <cellStyle name="Total 3 2" xfId="2612"/>
    <cellStyle name="Total 3 3" xfId="2881"/>
    <cellStyle name="Total 30" xfId="2058"/>
    <cellStyle name="Total 30 2" xfId="2613"/>
    <cellStyle name="Total 30 3" xfId="2882"/>
    <cellStyle name="Total 31" xfId="2059"/>
    <cellStyle name="Total 31 2" xfId="2614"/>
    <cellStyle name="Total 31 3" xfId="2883"/>
    <cellStyle name="Total 32" xfId="2060"/>
    <cellStyle name="Total 32 2" xfId="2615"/>
    <cellStyle name="Total 32 3" xfId="2884"/>
    <cellStyle name="Total 33" xfId="2061"/>
    <cellStyle name="Total 33 2" xfId="2616"/>
    <cellStyle name="Total 33 3" xfId="2885"/>
    <cellStyle name="Total 34" xfId="2062"/>
    <cellStyle name="Total 34 2" xfId="2617"/>
    <cellStyle name="Total 34 3" xfId="2886"/>
    <cellStyle name="Total 35" xfId="2063"/>
    <cellStyle name="Total 35 2" xfId="2618"/>
    <cellStyle name="Total 35 3" xfId="2887"/>
    <cellStyle name="Total 36" xfId="2064"/>
    <cellStyle name="Total 36 2" xfId="2619"/>
    <cellStyle name="Total 36 3" xfId="2888"/>
    <cellStyle name="Total 37" xfId="2065"/>
    <cellStyle name="Total 37 2" xfId="2620"/>
    <cellStyle name="Total 37 3" xfId="2889"/>
    <cellStyle name="Total 38" xfId="2066"/>
    <cellStyle name="Total 38 2" xfId="2621"/>
    <cellStyle name="Total 38 3" xfId="2890"/>
    <cellStyle name="Total 39" xfId="2067"/>
    <cellStyle name="Total 39 2" xfId="2622"/>
    <cellStyle name="Total 39 3" xfId="2891"/>
    <cellStyle name="Total 4" xfId="2068"/>
    <cellStyle name="Total 4 2" xfId="2623"/>
    <cellStyle name="Total 4 3" xfId="2892"/>
    <cellStyle name="Total 40" xfId="2069"/>
    <cellStyle name="Total 40 2" xfId="2624"/>
    <cellStyle name="Total 40 3" xfId="2893"/>
    <cellStyle name="Total 41" xfId="2070"/>
    <cellStyle name="Total 41 2" xfId="2625"/>
    <cellStyle name="Total 41 3" xfId="2894"/>
    <cellStyle name="Total 42" xfId="2071"/>
    <cellStyle name="Total 42 2" xfId="2626"/>
    <cellStyle name="Total 42 3" xfId="2895"/>
    <cellStyle name="Total 43" xfId="2072"/>
    <cellStyle name="Total 43 2" xfId="2627"/>
    <cellStyle name="Total 43 3" xfId="2896"/>
    <cellStyle name="Total 44" xfId="2073"/>
    <cellStyle name="Total 44 2" xfId="2628"/>
    <cellStyle name="Total 44 3" xfId="2897"/>
    <cellStyle name="Total 45" xfId="2074"/>
    <cellStyle name="Total 45 2" xfId="2629"/>
    <cellStyle name="Total 45 3" xfId="2898"/>
    <cellStyle name="Total 46" xfId="2075"/>
    <cellStyle name="Total 47" xfId="2035"/>
    <cellStyle name="Total 47 2" xfId="2590"/>
    <cellStyle name="Total 47 3" xfId="2859"/>
    <cellStyle name="Total 5" xfId="2076"/>
    <cellStyle name="Total 5 2" xfId="2630"/>
    <cellStyle name="Total 5 3" xfId="2899"/>
    <cellStyle name="Total 6" xfId="2077"/>
    <cellStyle name="Total 6 2" xfId="2631"/>
    <cellStyle name="Total 6 3" xfId="2900"/>
    <cellStyle name="Total 7" xfId="2078"/>
    <cellStyle name="Total 7 2" xfId="2632"/>
    <cellStyle name="Total 7 3" xfId="2901"/>
    <cellStyle name="Total 8" xfId="2079"/>
    <cellStyle name="Total 8 2" xfId="2633"/>
    <cellStyle name="Total 8 3" xfId="2902"/>
    <cellStyle name="Total 9" xfId="2080"/>
    <cellStyle name="Total 9 2" xfId="2634"/>
    <cellStyle name="Total 9 3" xfId="29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sembolso!A1"/><Relationship Id="rId2" Type="http://schemas.openxmlformats.org/officeDocument/2006/relationships/hyperlink" Target="#Saldo!A1"/><Relationship Id="rId1" Type="http://schemas.openxmlformats.org/officeDocument/2006/relationships/hyperlink" Target="#'Clasificaci&#243;n Deuda '!A1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hyperlink" Target="#Serv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Indice!A1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hyperlink" Target="#Indice!A1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170793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6516414" cy="170793"/>
        </a:xfrm>
        <a:prstGeom prst="rect">
          <a:avLst/>
        </a:prstGeom>
        <a:gradFill>
          <a:gsLst>
            <a:gs pos="51000">
              <a:srgbClr val="1D41A7"/>
            </a:gs>
            <a:gs pos="8000">
              <a:srgbClr val="0E2050"/>
            </a:gs>
            <a:gs pos="91000">
              <a:srgbClr val="0E205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Y"/>
        </a:p>
      </xdr:txBody>
    </xdr:sp>
    <xdr:clientData/>
  </xdr:twoCellAnchor>
  <xdr:twoCellAnchor>
    <xdr:from>
      <xdr:col>1</xdr:col>
      <xdr:colOff>59113</xdr:colOff>
      <xdr:row>13</xdr:row>
      <xdr:rowOff>151086</xdr:rowOff>
    </xdr:from>
    <xdr:to>
      <xdr:col>1</xdr:col>
      <xdr:colOff>1412320</xdr:colOff>
      <xdr:row>15</xdr:row>
      <xdr:rowOff>32844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CB839-41D4-46AE-9229-2D92D7D94A58}"/>
            </a:ext>
          </a:extLst>
        </xdr:cNvPr>
        <xdr:cNvSpPr/>
      </xdr:nvSpPr>
      <xdr:spPr>
        <a:xfrm>
          <a:off x="821113" y="2634155"/>
          <a:ext cx="1353207" cy="262758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Clasificación Deuda</a:t>
          </a:r>
        </a:p>
      </xdr:txBody>
    </xdr:sp>
    <xdr:clientData/>
  </xdr:twoCellAnchor>
  <xdr:twoCellAnchor>
    <xdr:from>
      <xdr:col>1</xdr:col>
      <xdr:colOff>59113</xdr:colOff>
      <xdr:row>8</xdr:row>
      <xdr:rowOff>165538</xdr:rowOff>
    </xdr:from>
    <xdr:to>
      <xdr:col>1</xdr:col>
      <xdr:colOff>1412320</xdr:colOff>
      <xdr:row>10</xdr:row>
      <xdr:rowOff>47296</xdr:rowOff>
    </xdr:to>
    <xdr:sp macro="" textlink="">
      <xdr:nvSpPr>
        <xdr:cNvPr id="10" name="Rectángulo: esquinas redondeada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145A4-E8A7-4535-AD1A-C082240D2ABB}"/>
            </a:ext>
          </a:extLst>
        </xdr:cNvPr>
        <xdr:cNvSpPr/>
      </xdr:nvSpPr>
      <xdr:spPr>
        <a:xfrm>
          <a:off x="821113" y="1696107"/>
          <a:ext cx="1353207" cy="262758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Saldo</a:t>
          </a:r>
        </a:p>
      </xdr:txBody>
    </xdr:sp>
    <xdr:clientData/>
  </xdr:twoCellAnchor>
  <xdr:twoCellAnchor>
    <xdr:from>
      <xdr:col>1</xdr:col>
      <xdr:colOff>59113</xdr:colOff>
      <xdr:row>10</xdr:row>
      <xdr:rowOff>95031</xdr:rowOff>
    </xdr:from>
    <xdr:to>
      <xdr:col>1</xdr:col>
      <xdr:colOff>1412320</xdr:colOff>
      <xdr:row>11</xdr:row>
      <xdr:rowOff>167289</xdr:rowOff>
    </xdr:to>
    <xdr:sp macro="" textlink="">
      <xdr:nvSpPr>
        <xdr:cNvPr id="11" name="Rectángulo: esquinas redondeada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EA252F-A9FE-42A8-B566-2E3C11A81D35}"/>
            </a:ext>
          </a:extLst>
        </xdr:cNvPr>
        <xdr:cNvSpPr/>
      </xdr:nvSpPr>
      <xdr:spPr>
        <a:xfrm>
          <a:off x="821113" y="2006600"/>
          <a:ext cx="1353207" cy="262758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Desembolso</a:t>
          </a:r>
        </a:p>
      </xdr:txBody>
    </xdr:sp>
    <xdr:clientData/>
  </xdr:twoCellAnchor>
  <xdr:twoCellAnchor>
    <xdr:from>
      <xdr:col>1</xdr:col>
      <xdr:colOff>59113</xdr:colOff>
      <xdr:row>12</xdr:row>
      <xdr:rowOff>24524</xdr:rowOff>
    </xdr:from>
    <xdr:to>
      <xdr:col>1</xdr:col>
      <xdr:colOff>1412320</xdr:colOff>
      <xdr:row>13</xdr:row>
      <xdr:rowOff>103351</xdr:rowOff>
    </xdr:to>
    <xdr:sp macro="" textlink="">
      <xdr:nvSpPr>
        <xdr:cNvPr id="12" name="Rectángulo: esquinas redondeada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B9E680-F867-40CC-B8FF-621BB9EAEB19}"/>
            </a:ext>
          </a:extLst>
        </xdr:cNvPr>
        <xdr:cNvSpPr/>
      </xdr:nvSpPr>
      <xdr:spPr>
        <a:xfrm>
          <a:off x="821113" y="2317093"/>
          <a:ext cx="1353207" cy="269327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Servicio</a:t>
          </a:r>
        </a:p>
      </xdr:txBody>
    </xdr:sp>
    <xdr:clientData/>
  </xdr:twoCellAnchor>
  <xdr:twoCellAnchor editAs="oneCell">
    <xdr:from>
      <xdr:col>0</xdr:col>
      <xdr:colOff>16328</xdr:colOff>
      <xdr:row>1</xdr:row>
      <xdr:rowOff>119743</xdr:rowOff>
    </xdr:from>
    <xdr:to>
      <xdr:col>2</xdr:col>
      <xdr:colOff>390814</xdr:colOff>
      <xdr:row>4</xdr:row>
      <xdr:rowOff>43543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28" y="310243"/>
          <a:ext cx="2671372" cy="4953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1066799</xdr:colOff>
      <xdr:row>1</xdr:row>
      <xdr:rowOff>141516</xdr:rowOff>
    </xdr:from>
    <xdr:to>
      <xdr:col>5</xdr:col>
      <xdr:colOff>908957</xdr:colOff>
      <xdr:row>3</xdr:row>
      <xdr:rowOff>91592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79470" y="332016"/>
          <a:ext cx="2024744" cy="33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730935</xdr:colOff>
      <xdr:row>104</xdr:row>
      <xdr:rowOff>180289</xdr:rowOff>
    </xdr:from>
    <xdr:to>
      <xdr:col>69</xdr:col>
      <xdr:colOff>730935</xdr:colOff>
      <xdr:row>106</xdr:row>
      <xdr:rowOff>41897</xdr:rowOff>
    </xdr:to>
    <xdr:sp macro="" textlink="">
      <xdr:nvSpPr>
        <xdr:cNvPr id="2" name="Flech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905635" y="20792389"/>
          <a:ext cx="762000" cy="299758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70</xdr:col>
      <xdr:colOff>0</xdr:colOff>
      <xdr:row>0</xdr:row>
      <xdr:rowOff>190501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1"/>
          <a:ext cx="27698700" cy="190500"/>
        </a:xfrm>
        <a:prstGeom prst="rect">
          <a:avLst/>
        </a:prstGeom>
        <a:gradFill>
          <a:gsLst>
            <a:gs pos="51000">
              <a:srgbClr val="1D41A7"/>
            </a:gs>
            <a:gs pos="8000">
              <a:srgbClr val="0E2050"/>
            </a:gs>
            <a:gs pos="91000">
              <a:srgbClr val="0E205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Y"/>
        </a:p>
      </xdr:txBody>
    </xdr:sp>
    <xdr:clientData/>
  </xdr:twoCellAnchor>
  <xdr:twoCellAnchor>
    <xdr:from>
      <xdr:col>0</xdr:col>
      <xdr:colOff>666750</xdr:colOff>
      <xdr:row>5</xdr:row>
      <xdr:rowOff>152400</xdr:rowOff>
    </xdr:from>
    <xdr:to>
      <xdr:col>2</xdr:col>
      <xdr:colOff>38100</xdr:colOff>
      <xdr:row>6</xdr:row>
      <xdr:rowOff>161925</xdr:rowOff>
    </xdr:to>
    <xdr:sp macro="" textlink="">
      <xdr:nvSpPr>
        <xdr:cNvPr id="10" name="CuadroText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4ACAB-4B06-4262-83DF-3CB578070C9E}"/>
            </a:ext>
          </a:extLst>
        </xdr:cNvPr>
        <xdr:cNvSpPr txBox="1"/>
      </xdr:nvSpPr>
      <xdr:spPr>
        <a:xfrm>
          <a:off x="666750" y="1152525"/>
          <a:ext cx="1171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rgbClr val="002060"/>
              </a:solidFill>
              <a:latin typeface="Trebuchet MS" panose="020B0603020202020204" pitchFamily="34" charset="0"/>
            </a:rPr>
            <a:t>Volver</a:t>
          </a:r>
          <a:r>
            <a:rPr lang="en-US" sz="1100" b="1" u="sng" baseline="0">
              <a:solidFill>
                <a:srgbClr val="002060"/>
              </a:solidFill>
              <a:latin typeface="Trebuchet MS" panose="020B0603020202020204" pitchFamily="34" charset="0"/>
            </a:rPr>
            <a:t> al Inicio</a:t>
          </a:r>
          <a:endParaRPr lang="en-US" sz="1100" b="1" u="sng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66</xdr:col>
      <xdr:colOff>84054</xdr:colOff>
      <xdr:row>1</xdr:row>
      <xdr:rowOff>180353</xdr:rowOff>
    </xdr:from>
    <xdr:to>
      <xdr:col>70</xdr:col>
      <xdr:colOff>63654</xdr:colOff>
      <xdr:row>4</xdr:row>
      <xdr:rowOff>75336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34754" y="380378"/>
          <a:ext cx="3027600" cy="4950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3</xdr:col>
      <xdr:colOff>180975</xdr:colOff>
      <xdr:row>4</xdr:row>
      <xdr:rowOff>179759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38125"/>
          <a:ext cx="4000500" cy="741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476250</xdr:colOff>
      <xdr:row>73</xdr:row>
      <xdr:rowOff>28575</xdr:rowOff>
    </xdr:from>
    <xdr:to>
      <xdr:col>26</xdr:col>
      <xdr:colOff>571500</xdr:colOff>
      <xdr:row>74</xdr:row>
      <xdr:rowOff>190501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964025" y="14754225"/>
          <a:ext cx="742950" cy="381001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  <xdr:twoCellAnchor>
    <xdr:from>
      <xdr:col>0</xdr:col>
      <xdr:colOff>0</xdr:colOff>
      <xdr:row>0</xdr:row>
      <xdr:rowOff>8281</xdr:rowOff>
    </xdr:from>
    <xdr:to>
      <xdr:col>73</xdr:col>
      <xdr:colOff>0</xdr:colOff>
      <xdr:row>0</xdr:row>
      <xdr:rowOff>200024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0" y="8281"/>
          <a:ext cx="25669875" cy="191743"/>
        </a:xfrm>
        <a:prstGeom prst="rect">
          <a:avLst/>
        </a:prstGeom>
        <a:gradFill>
          <a:gsLst>
            <a:gs pos="51000">
              <a:srgbClr val="1D41A7"/>
            </a:gs>
            <a:gs pos="8000">
              <a:srgbClr val="0E2050"/>
            </a:gs>
            <a:gs pos="91000">
              <a:srgbClr val="0E205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Y"/>
        </a:p>
      </xdr:txBody>
    </xdr:sp>
    <xdr:clientData/>
  </xdr:twoCellAnchor>
  <xdr:twoCellAnchor>
    <xdr:from>
      <xdr:col>42</xdr:col>
      <xdr:colOff>71160</xdr:colOff>
      <xdr:row>1</xdr:row>
      <xdr:rowOff>76289</xdr:rowOff>
    </xdr:from>
    <xdr:to>
      <xdr:col>43</xdr:col>
      <xdr:colOff>553012</xdr:colOff>
      <xdr:row>4</xdr:row>
      <xdr:rowOff>122857</xdr:rowOff>
    </xdr:to>
    <xdr:pic>
      <xdr:nvPicPr>
        <xdr:cNvPr id="8" name="Imagen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13" t="16380" b="6857"/>
        <a:stretch/>
      </xdr:blipFill>
      <xdr:spPr bwMode="auto">
        <a:xfrm>
          <a:off x="20480637" y="275448"/>
          <a:ext cx="1243852" cy="6440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43</xdr:col>
      <xdr:colOff>607921</xdr:colOff>
      <xdr:row>2</xdr:row>
      <xdr:rowOff>0</xdr:rowOff>
    </xdr:from>
    <xdr:to>
      <xdr:col>43</xdr:col>
      <xdr:colOff>760321</xdr:colOff>
      <xdr:row>3</xdr:row>
      <xdr:rowOff>170863</xdr:rowOff>
    </xdr:to>
    <xdr:pic>
      <xdr:nvPicPr>
        <xdr:cNvPr id="9" name="Imagen 1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398" y="398318"/>
          <a:ext cx="152400" cy="370022"/>
        </a:xfrm>
        <a:prstGeom prst="rect">
          <a:avLst/>
        </a:prstGeom>
      </xdr:spPr>
    </xdr:pic>
    <xdr:clientData/>
  </xdr:twoCellAnchor>
  <xdr:twoCellAnchor>
    <xdr:from>
      <xdr:col>0</xdr:col>
      <xdr:colOff>628650</xdr:colOff>
      <xdr:row>5</xdr:row>
      <xdr:rowOff>19050</xdr:rowOff>
    </xdr:from>
    <xdr:to>
      <xdr:col>2</xdr:col>
      <xdr:colOff>190500</xdr:colOff>
      <xdr:row>6</xdr:row>
      <xdr:rowOff>28575</xdr:rowOff>
    </xdr:to>
    <xdr:sp macro="" textlink="">
      <xdr:nvSpPr>
        <xdr:cNvPr id="11" name="CuadroTexto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07574-8E22-43AB-BF48-2542502E2F92}"/>
            </a:ext>
          </a:extLst>
        </xdr:cNvPr>
        <xdr:cNvSpPr txBox="1"/>
      </xdr:nvSpPr>
      <xdr:spPr>
        <a:xfrm>
          <a:off x="628650" y="1028700"/>
          <a:ext cx="1171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rgbClr val="002060"/>
              </a:solidFill>
              <a:latin typeface="Trebuchet MS" panose="020B0603020202020204" pitchFamily="34" charset="0"/>
            </a:rPr>
            <a:t>Volver</a:t>
          </a:r>
          <a:r>
            <a:rPr lang="en-US" sz="1100" b="1" u="sng" baseline="0">
              <a:solidFill>
                <a:srgbClr val="002060"/>
              </a:solidFill>
              <a:latin typeface="Trebuchet MS" panose="020B0603020202020204" pitchFamily="34" charset="0"/>
            </a:rPr>
            <a:t> al Inicio</a:t>
          </a:r>
          <a:endParaRPr lang="en-US" sz="1100" b="1" u="sng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3</xdr:col>
      <xdr:colOff>371475</xdr:colOff>
      <xdr:row>4</xdr:row>
      <xdr:rowOff>170234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8600"/>
          <a:ext cx="4000500" cy="741734"/>
        </a:xfrm>
        <a:prstGeom prst="rect">
          <a:avLst/>
        </a:prstGeom>
      </xdr:spPr>
    </xdr:pic>
    <xdr:clientData/>
  </xdr:twoCellAnchor>
  <xdr:twoCellAnchor editAs="oneCell">
    <xdr:from>
      <xdr:col>69</xdr:col>
      <xdr:colOff>153521</xdr:colOff>
      <xdr:row>2</xdr:row>
      <xdr:rowOff>62193</xdr:rowOff>
    </xdr:from>
    <xdr:to>
      <xdr:col>73</xdr:col>
      <xdr:colOff>134601</xdr:colOff>
      <xdr:row>4</xdr:row>
      <xdr:rowOff>159124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775396" y="462243"/>
          <a:ext cx="3029080" cy="496981"/>
        </a:xfrm>
        <a:prstGeom prst="rect">
          <a:avLst/>
        </a:prstGeom>
      </xdr:spPr>
    </xdr:pic>
    <xdr:clientData/>
  </xdr:twoCellAnchor>
  <xdr:twoCellAnchor>
    <xdr:from>
      <xdr:col>71</xdr:col>
      <xdr:colOff>752474</xdr:colOff>
      <xdr:row>69</xdr:row>
      <xdr:rowOff>20734</xdr:rowOff>
    </xdr:from>
    <xdr:to>
      <xdr:col>72</xdr:col>
      <xdr:colOff>752474</xdr:colOff>
      <xdr:row>70</xdr:row>
      <xdr:rowOff>106459</xdr:rowOff>
    </xdr:to>
    <xdr:sp macro="" textlink="">
      <xdr:nvSpPr>
        <xdr:cNvPr id="10" name="Flecha izquierda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898349" y="13870084"/>
          <a:ext cx="762000" cy="30480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128</xdr:row>
      <xdr:rowOff>0</xdr:rowOff>
    </xdr:from>
    <xdr:to>
      <xdr:col>28</xdr:col>
      <xdr:colOff>0</xdr:colOff>
      <xdr:row>129</xdr:row>
      <xdr:rowOff>85725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96075" y="10620375"/>
          <a:ext cx="847725" cy="276225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  <xdr:twoCellAnchor>
    <xdr:from>
      <xdr:col>0</xdr:col>
      <xdr:colOff>0</xdr:colOff>
      <xdr:row>0</xdr:row>
      <xdr:rowOff>16567</xdr:rowOff>
    </xdr:from>
    <xdr:to>
      <xdr:col>74</xdr:col>
      <xdr:colOff>11206</xdr:colOff>
      <xdr:row>1</xdr:row>
      <xdr:rowOff>22412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0" y="16567"/>
          <a:ext cx="26501912" cy="207551"/>
        </a:xfrm>
        <a:prstGeom prst="rect">
          <a:avLst/>
        </a:prstGeom>
        <a:gradFill>
          <a:gsLst>
            <a:gs pos="51000">
              <a:srgbClr val="1D41A7"/>
            </a:gs>
            <a:gs pos="8000">
              <a:srgbClr val="0E2050"/>
            </a:gs>
            <a:gs pos="91000">
              <a:srgbClr val="0E205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Y"/>
        </a:p>
      </xdr:txBody>
    </xdr:sp>
    <xdr:clientData/>
  </xdr:twoCellAnchor>
  <xdr:twoCellAnchor>
    <xdr:from>
      <xdr:col>19</xdr:col>
      <xdr:colOff>0</xdr:colOff>
      <xdr:row>2</xdr:row>
      <xdr:rowOff>19806</xdr:rowOff>
    </xdr:from>
    <xdr:to>
      <xdr:col>19</xdr:col>
      <xdr:colOff>0</xdr:colOff>
      <xdr:row>3</xdr:row>
      <xdr:rowOff>188232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74060" y="419856"/>
          <a:ext cx="109855" cy="368451"/>
        </a:xfrm>
        <a:prstGeom prst="rect">
          <a:avLst/>
        </a:prstGeom>
      </xdr:spPr>
    </xdr:pic>
    <xdr:clientData/>
  </xdr:twoCellAnchor>
  <xdr:twoCellAnchor>
    <xdr:from>
      <xdr:col>0</xdr:col>
      <xdr:colOff>676275</xdr:colOff>
      <xdr:row>5</xdr:row>
      <xdr:rowOff>9525</xdr:rowOff>
    </xdr:from>
    <xdr:to>
      <xdr:col>2</xdr:col>
      <xdr:colOff>200025</xdr:colOff>
      <xdr:row>6</xdr:row>
      <xdr:rowOff>19050</xdr:rowOff>
    </xdr:to>
    <xdr:sp macro="" textlink="">
      <xdr:nvSpPr>
        <xdr:cNvPr id="14" name="CuadroText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6F62C-2FD7-4044-A08D-ECB010753F95}"/>
            </a:ext>
          </a:extLst>
        </xdr:cNvPr>
        <xdr:cNvSpPr txBox="1"/>
      </xdr:nvSpPr>
      <xdr:spPr>
        <a:xfrm>
          <a:off x="676275" y="1019175"/>
          <a:ext cx="1171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rgbClr val="002060"/>
              </a:solidFill>
              <a:latin typeface="Trebuchet MS" panose="020B0603020202020204" pitchFamily="34" charset="0"/>
            </a:rPr>
            <a:t>Volver</a:t>
          </a:r>
          <a:r>
            <a:rPr lang="en-US" sz="1100" b="1" u="sng" baseline="0">
              <a:solidFill>
                <a:srgbClr val="002060"/>
              </a:solidFill>
              <a:latin typeface="Trebuchet MS" panose="020B0603020202020204" pitchFamily="34" charset="0"/>
            </a:rPr>
            <a:t> al Inicio</a:t>
          </a:r>
          <a:endParaRPr lang="en-US" sz="1100" b="1" u="sng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119343</xdr:rowOff>
    </xdr:from>
    <xdr:to>
      <xdr:col>3</xdr:col>
      <xdr:colOff>323850</xdr:colOff>
      <xdr:row>5</xdr:row>
      <xdr:rowOff>51452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21049"/>
          <a:ext cx="3999379" cy="750138"/>
        </a:xfrm>
        <a:prstGeom prst="rect">
          <a:avLst/>
        </a:prstGeom>
      </xdr:spPr>
    </xdr:pic>
    <xdr:clientData/>
  </xdr:twoCellAnchor>
  <xdr:twoCellAnchor editAs="oneCell">
    <xdr:from>
      <xdr:col>70</xdr:col>
      <xdr:colOff>112618</xdr:colOff>
      <xdr:row>2</xdr:row>
      <xdr:rowOff>59393</xdr:rowOff>
    </xdr:from>
    <xdr:to>
      <xdr:col>74</xdr:col>
      <xdr:colOff>93698</xdr:colOff>
      <xdr:row>4</xdr:row>
      <xdr:rowOff>156324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55324" y="462805"/>
          <a:ext cx="3029080" cy="500343"/>
        </a:xfrm>
        <a:prstGeom prst="rect">
          <a:avLst/>
        </a:prstGeom>
      </xdr:spPr>
    </xdr:pic>
    <xdr:clientData/>
  </xdr:twoCellAnchor>
  <xdr:twoCellAnchor>
    <xdr:from>
      <xdr:col>73</xdr:col>
      <xdr:colOff>11206</xdr:colOff>
      <xdr:row>125</xdr:row>
      <xdr:rowOff>44824</xdr:rowOff>
    </xdr:from>
    <xdr:to>
      <xdr:col>74</xdr:col>
      <xdr:colOff>11206</xdr:colOff>
      <xdr:row>126</xdr:row>
      <xdr:rowOff>130549</xdr:rowOff>
    </xdr:to>
    <xdr:sp macro="" textlink="">
      <xdr:nvSpPr>
        <xdr:cNvPr id="9" name="Flecha izquierda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39912" y="25269265"/>
          <a:ext cx="762000" cy="309843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631732</xdr:colOff>
      <xdr:row>52</xdr:row>
      <xdr:rowOff>59531</xdr:rowOff>
    </xdr:from>
    <xdr:to>
      <xdr:col>12</xdr:col>
      <xdr:colOff>809626</xdr:colOff>
      <xdr:row>54</xdr:row>
      <xdr:rowOff>130968</xdr:rowOff>
    </xdr:to>
    <xdr:sp macro="" textlink="">
      <xdr:nvSpPr>
        <xdr:cNvPr id="2" name="Flech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604532" y="11279981"/>
          <a:ext cx="1025619" cy="452437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Y" sz="1100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14</xdr:col>
      <xdr:colOff>0</xdr:colOff>
      <xdr:row>1</xdr:row>
      <xdr:rowOff>81643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" y="0"/>
          <a:ext cx="13792199" cy="272143"/>
        </a:xfrm>
        <a:prstGeom prst="rect">
          <a:avLst/>
        </a:prstGeom>
        <a:gradFill>
          <a:gsLst>
            <a:gs pos="51000">
              <a:srgbClr val="1D41A7"/>
            </a:gs>
            <a:gs pos="8000">
              <a:srgbClr val="0E2050"/>
            </a:gs>
            <a:gs pos="91000">
              <a:srgbClr val="0E2050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Y"/>
        </a:p>
      </xdr:txBody>
    </xdr:sp>
    <xdr:clientData/>
  </xdr:twoCellAnchor>
  <xdr:twoCellAnchor>
    <xdr:from>
      <xdr:col>0</xdr:col>
      <xdr:colOff>742950</xdr:colOff>
      <xdr:row>5</xdr:row>
      <xdr:rowOff>114300</xdr:rowOff>
    </xdr:from>
    <xdr:to>
      <xdr:col>1</xdr:col>
      <xdr:colOff>1104900</xdr:colOff>
      <xdr:row>6</xdr:row>
      <xdr:rowOff>38100</xdr:rowOff>
    </xdr:to>
    <xdr:sp macro="" textlink="">
      <xdr:nvSpPr>
        <xdr:cNvPr id="4" name="Cuadro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C3CC6-412B-4675-9814-F2FDFCD89F46}"/>
            </a:ext>
          </a:extLst>
        </xdr:cNvPr>
        <xdr:cNvSpPr txBox="1"/>
      </xdr:nvSpPr>
      <xdr:spPr>
        <a:xfrm>
          <a:off x="742950" y="1066800"/>
          <a:ext cx="1171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rgbClr val="002060"/>
              </a:solidFill>
              <a:latin typeface="Trebuchet MS" panose="020B0603020202020204" pitchFamily="34" charset="0"/>
            </a:rPr>
            <a:t>Volver</a:t>
          </a:r>
          <a:r>
            <a:rPr lang="en-US" sz="1100" b="1" u="sng" baseline="0">
              <a:solidFill>
                <a:srgbClr val="002060"/>
              </a:solidFill>
              <a:latin typeface="Trebuchet MS" panose="020B0603020202020204" pitchFamily="34" charset="0"/>
            </a:rPr>
            <a:t> al Inicio</a:t>
          </a:r>
          <a:endParaRPr lang="en-US" sz="1100" b="1" u="sng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9525</xdr:colOff>
      <xdr:row>1</xdr:row>
      <xdr:rowOff>114300</xdr:rowOff>
    </xdr:from>
    <xdr:to>
      <xdr:col>3</xdr:col>
      <xdr:colOff>476250</xdr:colOff>
      <xdr:row>5</xdr:row>
      <xdr:rowOff>94034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304800"/>
          <a:ext cx="4000500" cy="741734"/>
        </a:xfrm>
        <a:prstGeom prst="rect">
          <a:avLst/>
        </a:prstGeom>
      </xdr:spPr>
    </xdr:pic>
    <xdr:clientData/>
  </xdr:twoCellAnchor>
  <xdr:twoCellAnchor editAs="oneCell">
    <xdr:from>
      <xdr:col>10</xdr:col>
      <xdr:colOff>638045</xdr:colOff>
      <xdr:row>1</xdr:row>
      <xdr:rowOff>152400</xdr:rowOff>
    </xdr:from>
    <xdr:to>
      <xdr:col>14</xdr:col>
      <xdr:colOff>0</xdr:colOff>
      <xdr:row>4</xdr:row>
      <xdr:rowOff>76200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3120" y="342900"/>
          <a:ext cx="302908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5"/>
  <sheetViews>
    <sheetView showGridLines="0" showRowColHeaders="0" zoomScale="145" zoomScaleNormal="145" zoomScaleSheetLayoutView="175" workbookViewId="0">
      <selection activeCell="B18" sqref="B18"/>
    </sheetView>
  </sheetViews>
  <sheetFormatPr baseColWidth="10" defaultColWidth="0" defaultRowHeight="15" zeroHeight="1" x14ac:dyDescent="0.25"/>
  <cols>
    <col min="1" max="1" width="11.42578125" style="26" customWidth="1"/>
    <col min="2" max="2" width="23" style="26" customWidth="1"/>
    <col min="3" max="3" width="16.7109375" style="26" customWidth="1"/>
    <col min="4" max="4" width="16.28515625" style="26" customWidth="1"/>
    <col min="5" max="5" width="16.42578125" style="26" customWidth="1"/>
    <col min="6" max="6" width="13.85546875" style="26" customWidth="1"/>
    <col min="7" max="7" width="20.5703125" style="26" hidden="1" customWidth="1"/>
    <col min="8" max="16384" width="11.42578125" style="26" hidden="1"/>
  </cols>
  <sheetData>
    <row r="1" spans="1:7" customFormat="1" x14ac:dyDescent="0.25">
      <c r="A1" s="26"/>
      <c r="B1" s="26"/>
      <c r="C1" s="26"/>
      <c r="D1" s="26"/>
      <c r="E1" s="26"/>
      <c r="F1" s="26"/>
      <c r="G1" s="26"/>
    </row>
    <row r="2" spans="1:7" customFormat="1" x14ac:dyDescent="0.25">
      <c r="A2" s="26"/>
      <c r="B2" s="26"/>
      <c r="C2" s="26"/>
      <c r="D2" s="26"/>
      <c r="E2" s="26"/>
      <c r="F2" s="26"/>
      <c r="G2" s="42"/>
    </row>
    <row r="3" spans="1:7" customFormat="1" x14ac:dyDescent="0.25">
      <c r="A3" s="26"/>
      <c r="B3" s="26"/>
      <c r="C3" s="26"/>
      <c r="D3" s="26"/>
      <c r="E3" s="26"/>
      <c r="F3" s="26"/>
      <c r="G3" s="26"/>
    </row>
    <row r="4" spans="1:7" customFormat="1" x14ac:dyDescent="0.25">
      <c r="A4" s="26"/>
      <c r="B4" s="26"/>
      <c r="C4" s="26"/>
      <c r="D4" s="26"/>
      <c r="E4" s="26"/>
      <c r="F4" s="26"/>
      <c r="G4" s="26"/>
    </row>
    <row r="5" spans="1:7" customFormat="1" x14ac:dyDescent="0.25">
      <c r="A5" s="26"/>
      <c r="B5" s="26"/>
      <c r="C5" s="26"/>
      <c r="D5" s="26"/>
      <c r="E5" s="26"/>
      <c r="F5" s="26"/>
      <c r="G5" s="26"/>
    </row>
    <row r="6" spans="1:7" customFormat="1" x14ac:dyDescent="0.25">
      <c r="A6" s="26"/>
      <c r="B6" s="26"/>
      <c r="C6" s="26"/>
      <c r="D6" s="26"/>
      <c r="E6" s="26"/>
      <c r="F6" s="26"/>
      <c r="G6" s="26"/>
    </row>
    <row r="7" spans="1:7" customFormat="1" ht="15.75" x14ac:dyDescent="0.25">
      <c r="A7" s="46"/>
      <c r="B7" s="204" t="s">
        <v>27</v>
      </c>
      <c r="C7" s="204"/>
      <c r="D7" s="204"/>
      <c r="E7" s="204"/>
      <c r="F7" s="46"/>
      <c r="G7" s="43"/>
    </row>
    <row r="8" spans="1:7" customFormat="1" x14ac:dyDescent="0.25">
      <c r="A8" s="26"/>
      <c r="B8" s="26"/>
      <c r="C8" s="26"/>
      <c r="D8" s="26"/>
      <c r="E8" s="26"/>
      <c r="F8" s="26"/>
      <c r="G8" s="21"/>
    </row>
    <row r="9" spans="1:7" customFormat="1" x14ac:dyDescent="0.25">
      <c r="A9" s="26"/>
      <c r="B9" s="127"/>
      <c r="C9" s="26"/>
      <c r="D9" s="26"/>
      <c r="E9" s="26"/>
      <c r="F9" s="26"/>
      <c r="G9" s="21"/>
    </row>
    <row r="10" spans="1:7" customFormat="1" x14ac:dyDescent="0.25">
      <c r="C10" s="26"/>
      <c r="D10" s="26"/>
      <c r="E10" s="26"/>
      <c r="F10" s="26"/>
      <c r="G10" s="21"/>
    </row>
    <row r="11" spans="1:7" customFormat="1" x14ac:dyDescent="0.25">
      <c r="C11" s="26"/>
      <c r="D11" s="26"/>
      <c r="E11" s="26"/>
      <c r="F11" s="26"/>
      <c r="G11" s="21"/>
    </row>
    <row r="12" spans="1:7" customFormat="1" x14ac:dyDescent="0.25">
      <c r="E12" s="26"/>
      <c r="F12" s="26"/>
      <c r="G12" s="21"/>
    </row>
    <row r="13" spans="1:7" customFormat="1" x14ac:dyDescent="0.25">
      <c r="E13" s="26"/>
      <c r="F13" s="26"/>
      <c r="G13" s="21"/>
    </row>
    <row r="14" spans="1:7" customFormat="1" x14ac:dyDescent="0.25">
      <c r="E14" s="26"/>
      <c r="F14" s="26"/>
      <c r="G14" s="26"/>
    </row>
    <row r="15" spans="1:7" customFormat="1" x14ac:dyDescent="0.25">
      <c r="A15" s="26"/>
      <c r="B15" s="26"/>
      <c r="C15" s="26"/>
      <c r="D15" s="26"/>
      <c r="E15" s="26"/>
      <c r="F15" s="26"/>
      <c r="G15" s="26"/>
    </row>
    <row r="16" spans="1:7" customFormat="1" x14ac:dyDescent="0.25">
      <c r="A16" s="26"/>
      <c r="B16" s="44"/>
      <c r="C16" s="26"/>
      <c r="D16" s="26"/>
      <c r="E16" s="26"/>
      <c r="F16" s="26"/>
      <c r="G16" s="26"/>
    </row>
    <row r="17" spans="1:7" customFormat="1" x14ac:dyDescent="0.25">
      <c r="A17" s="26"/>
      <c r="B17" s="68" t="s">
        <v>177</v>
      </c>
      <c r="C17" s="26"/>
      <c r="D17" s="26"/>
      <c r="E17" s="26"/>
      <c r="F17" s="26"/>
      <c r="G17" s="26"/>
    </row>
    <row r="18" spans="1:7" customFormat="1" x14ac:dyDescent="0.25">
      <c r="A18" s="26"/>
      <c r="B18" s="54" t="s">
        <v>97</v>
      </c>
      <c r="C18" s="69"/>
      <c r="D18" s="69"/>
      <c r="E18" s="69"/>
      <c r="F18" s="69"/>
      <c r="G18" s="69"/>
    </row>
    <row r="19" spans="1:7" customFormat="1" x14ac:dyDescent="0.25">
      <c r="A19" s="26"/>
      <c r="B19" s="26"/>
      <c r="C19" s="45"/>
      <c r="D19" s="26"/>
      <c r="E19" s="26"/>
      <c r="F19" s="26"/>
      <c r="G19" s="26"/>
    </row>
    <row r="20" spans="1:7" customFormat="1" x14ac:dyDescent="0.25">
      <c r="A20" s="26"/>
      <c r="B20" s="26"/>
      <c r="C20" s="45"/>
      <c r="D20" s="26"/>
      <c r="E20" s="26"/>
      <c r="F20" s="26"/>
      <c r="G20" s="26"/>
    </row>
    <row r="21" spans="1:7" customFormat="1" x14ac:dyDescent="0.25">
      <c r="A21" s="26"/>
      <c r="B21" s="45"/>
      <c r="C21" s="47"/>
      <c r="D21" s="26"/>
      <c r="E21" s="26"/>
      <c r="F21" s="26"/>
      <c r="G21" s="26"/>
    </row>
    <row r="22" spans="1:7" customFormat="1" x14ac:dyDescent="0.25">
      <c r="A22" s="26"/>
      <c r="B22" s="128" t="s">
        <v>174</v>
      </c>
      <c r="C22" s="29"/>
      <c r="D22" s="26"/>
      <c r="E22" s="26"/>
      <c r="F22" s="26"/>
      <c r="G22" s="26"/>
    </row>
    <row r="23" spans="1:7" customFormat="1" x14ac:dyDescent="0.25">
      <c r="A23" s="26"/>
      <c r="B23" s="30" t="s">
        <v>66</v>
      </c>
      <c r="C23" s="30"/>
      <c r="D23" s="26"/>
      <c r="E23" s="26"/>
      <c r="F23" s="26"/>
      <c r="G23" s="26"/>
    </row>
    <row r="24" spans="1:7" x14ac:dyDescent="0.25"/>
    <row r="25" spans="1:7" x14ac:dyDescent="0.25"/>
  </sheetData>
  <mergeCells count="1">
    <mergeCell ref="B7:E7"/>
  </mergeCells>
  <pageMargins left="0.7" right="0.7" top="0.75" bottom="0.75" header="0.3" footer="0.3"/>
  <pageSetup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5:BS117"/>
  <sheetViews>
    <sheetView showGridLines="0" tabSelected="1" topLeftCell="A7" zoomScaleNormal="100" workbookViewId="0">
      <pane xSplit="3" topLeftCell="BJ1" activePane="topRight" state="frozen"/>
      <selection pane="topRight" activeCell="BT18" sqref="BT18"/>
    </sheetView>
  </sheetViews>
  <sheetFormatPr baseColWidth="10" defaultRowHeight="15.75" x14ac:dyDescent="0.3"/>
  <cols>
    <col min="2" max="2" width="15.5703125" style="10" customWidth="1"/>
    <col min="3" max="3" width="30.28515625" style="10" bestFit="1" customWidth="1"/>
    <col min="4" max="10" width="8.7109375" style="10" customWidth="1"/>
    <col min="11" max="15" width="11.42578125" style="10" customWidth="1"/>
    <col min="16" max="16" width="11.42578125" style="20" customWidth="1"/>
    <col min="17" max="18" width="11.42578125" customWidth="1"/>
    <col min="19" max="19" width="11.42578125" hidden="1" customWidth="1"/>
    <col min="20" max="20" width="11.42578125" customWidth="1"/>
    <col min="21" max="21" width="11.42578125" style="103" hidden="1" customWidth="1"/>
    <col min="22" max="31" width="11.42578125" hidden="1" customWidth="1"/>
    <col min="32" max="32" width="11.42578125" style="103" customWidth="1"/>
    <col min="33" max="43" width="11.42578125" hidden="1" customWidth="1"/>
    <col min="44" max="44" width="11.42578125" customWidth="1"/>
    <col min="45" max="55" width="11.42578125" hidden="1" customWidth="1"/>
    <col min="56" max="59" width="11.42578125" customWidth="1"/>
  </cols>
  <sheetData>
    <row r="5" spans="2:71" x14ac:dyDescent="0.3">
      <c r="B5" s="25"/>
    </row>
    <row r="6" spans="2:71" ht="16.5" x14ac:dyDescent="0.3">
      <c r="B6" s="208" t="s">
        <v>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</row>
    <row r="7" spans="2:71" ht="16.5" x14ac:dyDescent="0.3">
      <c r="B7" s="208" t="s">
        <v>10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129"/>
    </row>
    <row r="8" spans="2:7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BS8" s="217"/>
    </row>
    <row r="9" spans="2:71" s="140" customFormat="1" x14ac:dyDescent="0.3">
      <c r="B9" s="141"/>
      <c r="C9" s="137"/>
      <c r="D9" s="115">
        <v>2004</v>
      </c>
      <c r="E9" s="115">
        <v>2005</v>
      </c>
      <c r="F9" s="115">
        <v>2006</v>
      </c>
      <c r="G9" s="115">
        <v>2007</v>
      </c>
      <c r="H9" s="115">
        <v>2008</v>
      </c>
      <c r="I9" s="115">
        <v>2009</v>
      </c>
      <c r="J9" s="115">
        <v>2010</v>
      </c>
      <c r="K9" s="115">
        <v>2011</v>
      </c>
      <c r="L9" s="115">
        <v>2012</v>
      </c>
      <c r="M9" s="115">
        <v>2013</v>
      </c>
      <c r="N9" s="115">
        <v>2014</v>
      </c>
      <c r="O9" s="115">
        <v>2015</v>
      </c>
      <c r="P9" s="115">
        <v>2016</v>
      </c>
      <c r="Q9" s="115">
        <v>2017</v>
      </c>
      <c r="R9" s="115">
        <v>2018</v>
      </c>
      <c r="S9" s="138">
        <v>43770</v>
      </c>
      <c r="T9" s="115">
        <v>2019</v>
      </c>
      <c r="U9" s="139" t="s">
        <v>103</v>
      </c>
      <c r="V9" s="139" t="s">
        <v>104</v>
      </c>
      <c r="W9" s="139" t="s">
        <v>105</v>
      </c>
      <c r="X9" s="139" t="s">
        <v>106</v>
      </c>
      <c r="Y9" s="139" t="s">
        <v>107</v>
      </c>
      <c r="Z9" s="139" t="s">
        <v>108</v>
      </c>
      <c r="AA9" s="139" t="s">
        <v>109</v>
      </c>
      <c r="AB9" s="93">
        <v>44044</v>
      </c>
      <c r="AC9" s="93">
        <v>44075</v>
      </c>
      <c r="AD9" s="93">
        <v>44105</v>
      </c>
      <c r="AE9" s="93">
        <v>44136</v>
      </c>
      <c r="AF9" s="115">
        <v>2020</v>
      </c>
      <c r="AG9" s="85">
        <v>44197</v>
      </c>
      <c r="AH9" s="85">
        <v>44228</v>
      </c>
      <c r="AI9" s="85">
        <v>44256</v>
      </c>
      <c r="AJ9" s="85">
        <v>44287</v>
      </c>
      <c r="AK9" s="85">
        <v>44317</v>
      </c>
      <c r="AL9" s="85">
        <v>44348</v>
      </c>
      <c r="AM9" s="85">
        <v>44378</v>
      </c>
      <c r="AN9" s="85">
        <v>44409</v>
      </c>
      <c r="AO9" s="85">
        <v>44440</v>
      </c>
      <c r="AP9" s="85">
        <v>44470</v>
      </c>
      <c r="AQ9" s="85">
        <v>44501</v>
      </c>
      <c r="AR9" s="115">
        <v>2021</v>
      </c>
      <c r="AS9" s="93">
        <v>44562</v>
      </c>
      <c r="AT9" s="93">
        <v>44593</v>
      </c>
      <c r="AU9" s="93">
        <v>44621</v>
      </c>
      <c r="AV9" s="93">
        <v>44652</v>
      </c>
      <c r="AW9" s="93">
        <v>44682</v>
      </c>
      <c r="AX9" s="93">
        <v>44713</v>
      </c>
      <c r="AY9" s="93">
        <v>44743</v>
      </c>
      <c r="AZ9" s="93">
        <v>44774</v>
      </c>
      <c r="BA9" s="93">
        <v>44805</v>
      </c>
      <c r="BB9" s="93">
        <v>44835</v>
      </c>
      <c r="BC9" s="93">
        <v>44866</v>
      </c>
      <c r="BD9" s="115" t="s">
        <v>100</v>
      </c>
      <c r="BE9" s="93" t="s">
        <v>98</v>
      </c>
      <c r="BF9" s="93" t="s">
        <v>101</v>
      </c>
      <c r="BG9" s="93" t="s">
        <v>110</v>
      </c>
      <c r="BH9" s="93" t="s">
        <v>112</v>
      </c>
      <c r="BI9" s="93" t="s">
        <v>114</v>
      </c>
      <c r="BJ9" s="93" t="s">
        <v>116</v>
      </c>
      <c r="BK9" s="119" t="s">
        <v>118</v>
      </c>
      <c r="BL9" s="119" t="s">
        <v>122</v>
      </c>
      <c r="BM9" s="119" t="s">
        <v>124</v>
      </c>
      <c r="BN9" s="119" t="s">
        <v>126</v>
      </c>
      <c r="BO9" s="119" t="s">
        <v>128</v>
      </c>
      <c r="BP9" s="119" t="s">
        <v>130</v>
      </c>
      <c r="BQ9" s="119" t="s">
        <v>175</v>
      </c>
      <c r="BR9" s="119" t="s">
        <v>178</v>
      </c>
    </row>
    <row r="10" spans="2:71" ht="15" customHeight="1" x14ac:dyDescent="0.3">
      <c r="B10" s="205" t="s">
        <v>0</v>
      </c>
      <c r="C10" s="59" t="s">
        <v>14</v>
      </c>
      <c r="D10" s="60">
        <v>2467.8613407501925</v>
      </c>
      <c r="E10" s="60">
        <v>2350.5637336732793</v>
      </c>
      <c r="F10" s="60">
        <v>2398.5203184407546</v>
      </c>
      <c r="G10" s="60">
        <v>2482.0271014802065</v>
      </c>
      <c r="H10" s="60">
        <v>2566.8092262829459</v>
      </c>
      <c r="I10" s="60">
        <v>2707.3466724916289</v>
      </c>
      <c r="J10" s="60">
        <v>2839.4179392680317</v>
      </c>
      <c r="K10" s="60">
        <v>2746.452958772652</v>
      </c>
      <c r="L10" s="60">
        <v>3590.9886760698128</v>
      </c>
      <c r="M10" s="60">
        <v>4174.1946977707721</v>
      </c>
      <c r="N10" s="60">
        <v>5400.3405147080366</v>
      </c>
      <c r="O10" s="60">
        <v>5464.2578809098695</v>
      </c>
      <c r="P10" s="60">
        <f t="shared" ref="P10" si="0">P12+P27</f>
        <v>6304.4378244210493</v>
      </c>
      <c r="Q10" s="60">
        <v>7166.0023828960475</v>
      </c>
      <c r="R10" s="60">
        <v>8040.8902278536843</v>
      </c>
      <c r="S10" s="60">
        <v>8761.4212305515339</v>
      </c>
      <c r="T10" s="60">
        <f>+T45+T91</f>
        <v>8859.1000026930287</v>
      </c>
      <c r="U10" s="60">
        <v>9376.7056753541438</v>
      </c>
      <c r="V10" s="60">
        <v>9498.6601075000181</v>
      </c>
      <c r="W10" s="60">
        <v>9606.1659326931895</v>
      </c>
      <c r="X10" s="60">
        <v>10780.446819239211</v>
      </c>
      <c r="Y10" s="60">
        <v>10868.021809835302</v>
      </c>
      <c r="Z10" s="60">
        <v>10871.399616890703</v>
      </c>
      <c r="AA10" s="60">
        <v>10944.773982889183</v>
      </c>
      <c r="AB10" s="60">
        <v>10977.008173273167</v>
      </c>
      <c r="AC10" s="60">
        <v>11032.564496832654</v>
      </c>
      <c r="AD10" s="60">
        <v>11369.602126595721</v>
      </c>
      <c r="AE10" s="60">
        <v>11540.902586437089</v>
      </c>
      <c r="AF10" s="60">
        <v>12212.88846053925</v>
      </c>
      <c r="AG10" s="60">
        <v>12789.639148882463</v>
      </c>
      <c r="AH10" s="60">
        <v>12923.296937279049</v>
      </c>
      <c r="AI10" s="60">
        <v>13046.386141726363</v>
      </c>
      <c r="AJ10" s="60">
        <v>13032.62744488896</v>
      </c>
      <c r="AK10" s="60">
        <v>12994.302336699551</v>
      </c>
      <c r="AL10" s="60">
        <v>13110.102686817199</v>
      </c>
      <c r="AM10" s="60">
        <v>13163.202720482785</v>
      </c>
      <c r="AN10" s="60">
        <v>13203.231611393947</v>
      </c>
      <c r="AO10" s="60">
        <v>13310.262361310297</v>
      </c>
      <c r="AP10" s="60">
        <v>13416.201569814939</v>
      </c>
      <c r="AQ10" s="60">
        <v>13522.901905046236</v>
      </c>
      <c r="AR10" s="60">
        <v>13631.332064066542</v>
      </c>
      <c r="AS10" s="60">
        <v>13805.862965411541</v>
      </c>
      <c r="AT10" s="60">
        <v>13901.592910532867</v>
      </c>
      <c r="AU10" s="60">
        <v>14060.759388416791</v>
      </c>
      <c r="AV10" s="60">
        <v>14123.860621517326</v>
      </c>
      <c r="AW10" s="60">
        <v>14373.958044234776</v>
      </c>
      <c r="AX10" s="60">
        <v>14450.338447838691</v>
      </c>
      <c r="AY10" s="60">
        <v>14431.307093750551</v>
      </c>
      <c r="AZ10" s="60">
        <v>14494.564146524712</v>
      </c>
      <c r="BA10" s="60">
        <v>14670.65808999923</v>
      </c>
      <c r="BB10" s="60">
        <v>14876.459336002525</v>
      </c>
      <c r="BC10" s="60">
        <v>14936.739132057362</v>
      </c>
      <c r="BD10" s="60">
        <v>15053.706296129903</v>
      </c>
      <c r="BE10" s="60">
        <v>15117.578731887304</v>
      </c>
      <c r="BF10" s="60">
        <v>15235.742168313242</v>
      </c>
      <c r="BG10" s="60">
        <v>15317.049969779095</v>
      </c>
      <c r="BH10" s="60">
        <v>15486.270781009134</v>
      </c>
      <c r="BI10" s="60">
        <v>15475.928806520817</v>
      </c>
      <c r="BJ10" s="60">
        <v>15565.566888416633</v>
      </c>
      <c r="BK10" s="60">
        <v>16000.480987308349</v>
      </c>
      <c r="BL10" s="60">
        <v>16046.998619320022</v>
      </c>
      <c r="BM10" s="60">
        <v>16125.9948607153</v>
      </c>
      <c r="BN10" s="60">
        <v>16194.187134712518</v>
      </c>
      <c r="BO10" s="60">
        <v>16220.891604290409</v>
      </c>
      <c r="BP10" s="60">
        <v>16565.857437346185</v>
      </c>
      <c r="BQ10" s="60">
        <v>16579.799439055099</v>
      </c>
      <c r="BR10" s="60">
        <v>17462.695943444141</v>
      </c>
      <c r="BS10" s="129"/>
    </row>
    <row r="11" spans="2:71" x14ac:dyDescent="0.3">
      <c r="B11" s="206"/>
      <c r="C11" s="1" t="s">
        <v>1</v>
      </c>
      <c r="D11" s="72">
        <f t="shared" ref="D11:O11" si="1">+(D10/D103)*100</f>
        <v>25.557232615823001</v>
      </c>
      <c r="E11" s="72">
        <f t="shared" si="1"/>
        <v>21.79777957855179</v>
      </c>
      <c r="F11" s="72">
        <f t="shared" si="1"/>
        <v>17.833619881809415</v>
      </c>
      <c r="G11" s="72">
        <f t="shared" si="1"/>
        <v>13.857223427666881</v>
      </c>
      <c r="H11" s="72">
        <f t="shared" si="1"/>
        <v>10.426819011044003</v>
      </c>
      <c r="I11" s="72">
        <f t="shared" si="1"/>
        <v>12.091352038967251</v>
      </c>
      <c r="J11" s="72">
        <f t="shared" si="1"/>
        <v>10.425676418577634</v>
      </c>
      <c r="K11" s="72">
        <f t="shared" si="1"/>
        <v>8.1200446695412456</v>
      </c>
      <c r="L11" s="72">
        <f t="shared" si="1"/>
        <v>10.751152588777826</v>
      </c>
      <c r="M11" s="72">
        <f t="shared" si="1"/>
        <v>10.860934770601267</v>
      </c>
      <c r="N11" s="72">
        <f t="shared" si="1"/>
        <v>13.472184034210668</v>
      </c>
      <c r="O11" s="75">
        <f t="shared" si="1"/>
        <v>15.039568783125535</v>
      </c>
      <c r="P11" s="75">
        <f t="shared" ref="P11:R11" si="2">+(P10/P42)*100</f>
        <v>17.329180761521627</v>
      </c>
      <c r="Q11" s="75">
        <f t="shared" si="2"/>
        <v>18.19042935564298</v>
      </c>
      <c r="R11" s="75">
        <f t="shared" si="2"/>
        <v>19.760286070326853</v>
      </c>
      <c r="S11" s="75">
        <f>+(S10/S42)*100</f>
        <v>22.606077781613322</v>
      </c>
      <c r="T11" s="75">
        <f>+(T10/T42)*100</f>
        <v>22.858106974427752</v>
      </c>
      <c r="U11" s="77">
        <f t="shared" ref="U11:W11" si="3">+(U10/U42)*100</f>
        <v>25.768200125717549</v>
      </c>
      <c r="V11" s="75">
        <f t="shared" si="3"/>
        <v>26.10334407952779</v>
      </c>
      <c r="W11" s="75">
        <f t="shared" si="3"/>
        <v>26.398781700603962</v>
      </c>
      <c r="X11" s="75">
        <f>+(X10/X42)*100</f>
        <v>29.625832429929545</v>
      </c>
      <c r="Y11" s="75">
        <f t="shared" ref="Y11:AH11" si="4">+(Y10/Y42)*100</f>
        <v>29.866497964480693</v>
      </c>
      <c r="Z11" s="75">
        <f t="shared" si="4"/>
        <v>29.875780543160584</v>
      </c>
      <c r="AA11" s="75">
        <f t="shared" si="4"/>
        <v>30.077421227278041</v>
      </c>
      <c r="AB11" s="75">
        <f t="shared" si="4"/>
        <v>30.166004264590196</v>
      </c>
      <c r="AC11" s="75">
        <f t="shared" si="4"/>
        <v>30.31867904326996</v>
      </c>
      <c r="AD11" s="75">
        <f t="shared" si="4"/>
        <v>31.244894858751891</v>
      </c>
      <c r="AE11" s="75">
        <f t="shared" si="4"/>
        <v>31.715647027333009</v>
      </c>
      <c r="AF11" s="72">
        <f t="shared" si="4"/>
        <v>33.787893883288874</v>
      </c>
      <c r="AG11" s="102">
        <f t="shared" si="4"/>
        <v>31.748597508773475</v>
      </c>
      <c r="AH11" s="102">
        <f t="shared" si="4"/>
        <v>32.080385394132755</v>
      </c>
      <c r="AI11" s="102">
        <f t="shared" ref="AI11:AJ11" si="5">+(AI10/AI42)*100</f>
        <v>32.385938159475188</v>
      </c>
      <c r="AJ11" s="102">
        <f t="shared" si="5"/>
        <v>32.351784003673686</v>
      </c>
      <c r="AK11" s="102">
        <f t="shared" ref="AK11:AL11" si="6">+(AK10/AK42)*100</f>
        <v>32.256646961868093</v>
      </c>
      <c r="AL11" s="102">
        <f t="shared" si="6"/>
        <v>32.544106104730737</v>
      </c>
      <c r="AM11" s="102">
        <f t="shared" ref="AM11:AN11" si="7">+(AM10/AM42)*100</f>
        <v>32.675919956312178</v>
      </c>
      <c r="AN11" s="102">
        <f t="shared" si="7"/>
        <v>32.775286414698314</v>
      </c>
      <c r="AO11" s="102">
        <f t="shared" ref="AO11:AP11" si="8">+(AO10/AO42)*100</f>
        <v>33.040976178154487</v>
      </c>
      <c r="AP11" s="102">
        <f t="shared" si="8"/>
        <v>33.303956333580196</v>
      </c>
      <c r="AQ11" s="102">
        <f t="shared" ref="AQ11" si="9">+(AQ10/AQ42)*100</f>
        <v>33.568825886026147</v>
      </c>
      <c r="AR11" s="102">
        <f t="shared" ref="AR11:AW11" si="10">+(AR10/AR42)*100</f>
        <v>33.837989498578011</v>
      </c>
      <c r="AS11" s="102">
        <f t="shared" si="10"/>
        <v>32.798395423336629</v>
      </c>
      <c r="AT11" s="102">
        <f t="shared" si="10"/>
        <v>33.025819714147701</v>
      </c>
      <c r="AU11" s="102">
        <f t="shared" si="10"/>
        <v>33.40394928800017</v>
      </c>
      <c r="AV11" s="102">
        <f t="shared" si="10"/>
        <v>33.553858004327189</v>
      </c>
      <c r="AW11" s="102">
        <f t="shared" si="10"/>
        <v>34.148010951172672</v>
      </c>
      <c r="AX11" s="102">
        <f t="shared" ref="AX11:AY11" si="11">+(AX10/AX42)*100</f>
        <v>34.329466807012437</v>
      </c>
      <c r="AY11" s="102">
        <f t="shared" si="11"/>
        <v>34.284254285463575</v>
      </c>
      <c r="AZ11" s="102">
        <f t="shared" ref="AZ11:BA11" si="12">+(AZ10/AZ42)*100</f>
        <v>34.434533180408408</v>
      </c>
      <c r="BA11" s="102">
        <f t="shared" si="12"/>
        <v>34.852877097351644</v>
      </c>
      <c r="BB11" s="102">
        <f t="shared" ref="BB11:BC11" si="13">+(BB10/BB42)*100</f>
        <v>35.34179623713613</v>
      </c>
      <c r="BC11" s="102">
        <f t="shared" si="13"/>
        <v>35.485002104961843</v>
      </c>
      <c r="BD11" s="102">
        <f t="shared" ref="BD11:BE11" si="14">+(BD10/BD42)*100</f>
        <v>35.762879359604227</v>
      </c>
      <c r="BE11" s="102">
        <f t="shared" si="14"/>
        <v>34.84179339102932</v>
      </c>
      <c r="BF11" s="102">
        <f t="shared" ref="BF11:BG11" si="15">+(BF10/BF42)*100</f>
        <v>35.114127083569819</v>
      </c>
      <c r="BG11" s="102">
        <f t="shared" si="15"/>
        <v>35.30151883922025</v>
      </c>
      <c r="BH11" s="102">
        <f t="shared" ref="BH11" si="16">+(BH10/BH42)*100</f>
        <v>35.69152550939576</v>
      </c>
      <c r="BI11" s="102">
        <f t="shared" ref="BI11:BJ11" si="17">+(BI10/BI42)*100</f>
        <v>35.667690148934419</v>
      </c>
      <c r="BJ11" s="102">
        <f t="shared" si="17"/>
        <v>35.874280872539813</v>
      </c>
      <c r="BK11" s="102">
        <f t="shared" ref="BK11:BL11" si="18">+(BK10/BK42)*100</f>
        <v>36.876636305587333</v>
      </c>
      <c r="BL11" s="102">
        <f t="shared" si="18"/>
        <v>36.983846445010791</v>
      </c>
      <c r="BM11" s="102">
        <f t="shared" ref="BM11:BN11" si="19">+(BM10/BM42)*100</f>
        <v>37.16591070081364</v>
      </c>
      <c r="BN11" s="102">
        <f t="shared" si="19"/>
        <v>37.323074831632027</v>
      </c>
      <c r="BO11" s="102">
        <f t="shared" ref="BO11:BP11" si="20">+(BO10/BO42)*100</f>
        <v>37.384621169716404</v>
      </c>
      <c r="BP11" s="102">
        <f t="shared" si="20"/>
        <v>38.179670991877515</v>
      </c>
      <c r="BQ11" s="102">
        <f t="shared" ref="BQ11:BR11" si="21">+(BQ10/BQ42)*100</f>
        <v>36.409557170329059</v>
      </c>
      <c r="BR11" s="102">
        <f t="shared" si="21"/>
        <v>38.348414806707595</v>
      </c>
      <c r="BS11" s="129"/>
    </row>
    <row r="12" spans="2:71" x14ac:dyDescent="0.3">
      <c r="B12" s="206"/>
      <c r="C12" s="11" t="s">
        <v>3</v>
      </c>
      <c r="D12" s="73">
        <v>2195.9141902800002</v>
      </c>
      <c r="E12" s="73">
        <v>2094.6068758700007</v>
      </c>
      <c r="F12" s="73">
        <v>2098.8891855100001</v>
      </c>
      <c r="G12" s="73">
        <v>2129.6840608800003</v>
      </c>
      <c r="H12" s="73">
        <v>2193.9160391400001</v>
      </c>
      <c r="I12" s="73">
        <v>2211.8097065799993</v>
      </c>
      <c r="J12" s="73">
        <v>2339.7025353000004</v>
      </c>
      <c r="K12" s="73">
        <v>2288.4959471599991</v>
      </c>
      <c r="L12" s="73">
        <v>2240.1755910499996</v>
      </c>
      <c r="M12" s="73">
        <v>2674.048410710001</v>
      </c>
      <c r="N12" s="73">
        <v>3681.9730979880001</v>
      </c>
      <c r="O12" s="73">
        <v>3994.6611014819537</v>
      </c>
      <c r="P12" s="73">
        <v>4822.477909156999</v>
      </c>
      <c r="Q12" s="73">
        <v>5590.1120003092983</v>
      </c>
      <c r="R12" s="73">
        <v>6402.3782347562928</v>
      </c>
      <c r="S12" s="73">
        <v>7176.1096995813505</v>
      </c>
      <c r="T12" s="73">
        <v>7238.463816027278</v>
      </c>
      <c r="U12" s="104">
        <v>7774.7383466511264</v>
      </c>
      <c r="V12" s="73">
        <v>7923.9439584757156</v>
      </c>
      <c r="W12" s="73">
        <v>8040.1485537442304</v>
      </c>
      <c r="X12" s="73">
        <v>9149.0401460949142</v>
      </c>
      <c r="Y12" s="73">
        <v>9316.5360278632179</v>
      </c>
      <c r="Z12" s="73">
        <v>9339.0255675476637</v>
      </c>
      <c r="AA12" s="73">
        <v>9420.9852241465796</v>
      </c>
      <c r="AB12" s="73">
        <v>9445.4872710570689</v>
      </c>
      <c r="AC12" s="73">
        <v>9453.354495559659</v>
      </c>
      <c r="AD12" s="73">
        <v>9762.9985441088866</v>
      </c>
      <c r="AE12" s="73">
        <v>9903.8914830291233</v>
      </c>
      <c r="AF12" s="104">
        <v>10488.485509183689</v>
      </c>
      <c r="AG12" s="73">
        <v>11024.958046915088</v>
      </c>
      <c r="AH12" s="73">
        <v>11045.940770087605</v>
      </c>
      <c r="AI12" s="73">
        <v>11069.669510518694</v>
      </c>
      <c r="AJ12" s="73">
        <v>11115.053972883721</v>
      </c>
      <c r="AK12" s="73">
        <v>11098.58099036909</v>
      </c>
      <c r="AL12" s="73">
        <v>11177.059672354484</v>
      </c>
      <c r="AM12" s="73">
        <v>11254.690529921252</v>
      </c>
      <c r="AN12" s="73">
        <v>11260.941835154155</v>
      </c>
      <c r="AO12" s="73">
        <v>11344.959044033692</v>
      </c>
      <c r="AP12" s="73">
        <v>11420.728159955297</v>
      </c>
      <c r="AQ12" s="73">
        <v>11645.21481924748</v>
      </c>
      <c r="AR12" s="73">
        <v>11811.999114032</v>
      </c>
      <c r="AS12" s="73">
        <v>12027.250182331083</v>
      </c>
      <c r="AT12" s="73">
        <v>12095.12480523776</v>
      </c>
      <c r="AU12" s="73">
        <v>12163.256837614095</v>
      </c>
      <c r="AV12" s="73">
        <v>12195.038017544668</v>
      </c>
      <c r="AW12" s="73">
        <v>12453.598314293848</v>
      </c>
      <c r="AX12" s="73">
        <v>12517.808546663788</v>
      </c>
      <c r="AY12" s="73">
        <v>12540.26496299935</v>
      </c>
      <c r="AZ12" s="73">
        <v>12588.025610091117</v>
      </c>
      <c r="BA12" s="73">
        <v>12824.846202601515</v>
      </c>
      <c r="BB12" s="73">
        <v>13109.776205507165</v>
      </c>
      <c r="BC12" s="73">
        <v>13140.872059956879</v>
      </c>
      <c r="BD12" s="73">
        <v>13323.111934856623</v>
      </c>
      <c r="BE12" s="73">
        <v>13377.127147752062</v>
      </c>
      <c r="BF12" s="73">
        <v>13427.621369903643</v>
      </c>
      <c r="BG12" s="73">
        <v>13472.047689538753</v>
      </c>
      <c r="BH12" s="73">
        <v>13618.626784150727</v>
      </c>
      <c r="BI12" s="73">
        <v>13611.153347915368</v>
      </c>
      <c r="BJ12" s="73">
        <v>13627.429607993707</v>
      </c>
      <c r="BK12" s="73">
        <v>14068.172840051109</v>
      </c>
      <c r="BL12" s="73">
        <v>14072.107038309357</v>
      </c>
      <c r="BM12" s="73">
        <v>14158.951201444082</v>
      </c>
      <c r="BN12" s="73">
        <v>14222.256029538623</v>
      </c>
      <c r="BO12" s="73">
        <v>14258.355447328109</v>
      </c>
      <c r="BP12" s="73">
        <v>14338.301318561342</v>
      </c>
      <c r="BQ12" s="73">
        <v>14352.92472551591</v>
      </c>
      <c r="BR12" s="73">
        <v>15236.203240956358</v>
      </c>
      <c r="BS12" s="129"/>
    </row>
    <row r="13" spans="2:71" x14ac:dyDescent="0.3">
      <c r="B13" s="206"/>
      <c r="C13" s="1" t="s">
        <v>4</v>
      </c>
      <c r="D13" s="72">
        <f t="shared" ref="D13:AH13" si="22">+(D12/D10)*100</f>
        <v>88.980452589466623</v>
      </c>
      <c r="E13" s="72">
        <f t="shared" si="22"/>
        <v>89.110830983370576</v>
      </c>
      <c r="F13" s="72">
        <f t="shared" si="22"/>
        <v>87.507667513713599</v>
      </c>
      <c r="G13" s="72">
        <f t="shared" si="22"/>
        <v>85.80422266984597</v>
      </c>
      <c r="H13" s="72">
        <f t="shared" si="22"/>
        <v>85.472500904052737</v>
      </c>
      <c r="I13" s="72">
        <f t="shared" si="22"/>
        <v>81.696582452975036</v>
      </c>
      <c r="J13" s="72">
        <f t="shared" si="22"/>
        <v>82.400780207197954</v>
      </c>
      <c r="K13" s="72">
        <f t="shared" si="22"/>
        <v>83.325510449765474</v>
      </c>
      <c r="L13" s="72">
        <f t="shared" si="22"/>
        <v>62.383254115459316</v>
      </c>
      <c r="M13" s="72">
        <f t="shared" si="22"/>
        <v>64.061420329484775</v>
      </c>
      <c r="N13" s="72">
        <f t="shared" si="22"/>
        <v>68.180387661852123</v>
      </c>
      <c r="O13" s="72">
        <f t="shared" si="22"/>
        <v>73.105281422347346</v>
      </c>
      <c r="P13" s="72">
        <f t="shared" si="22"/>
        <v>76.493385190928706</v>
      </c>
      <c r="Q13" s="72">
        <f t="shared" si="22"/>
        <v>78.008793489266566</v>
      </c>
      <c r="R13" s="72">
        <f t="shared" si="22"/>
        <v>79.622753865964029</v>
      </c>
      <c r="S13" s="72">
        <f t="shared" si="22"/>
        <v>81.905772028833411</v>
      </c>
      <c r="T13" s="72">
        <f t="shared" si="22"/>
        <v>81.706536937464264</v>
      </c>
      <c r="U13" s="72">
        <f t="shared" si="22"/>
        <v>82.915456833484185</v>
      </c>
      <c r="V13" s="72">
        <f t="shared" si="22"/>
        <v>83.421702311666806</v>
      </c>
      <c r="W13" s="72">
        <f t="shared" si="22"/>
        <v>83.697789628854451</v>
      </c>
      <c r="X13" s="72">
        <f t="shared" si="22"/>
        <v>84.866984638959281</v>
      </c>
      <c r="Y13" s="72">
        <f t="shared" si="22"/>
        <v>85.724303749850534</v>
      </c>
      <c r="Z13" s="72">
        <f t="shared" si="22"/>
        <v>85.9045375632939</v>
      </c>
      <c r="AA13" s="72">
        <f t="shared" si="22"/>
        <v>86.077476235463052</v>
      </c>
      <c r="AB13" s="72">
        <f t="shared" si="22"/>
        <v>86.047920544096456</v>
      </c>
      <c r="AC13" s="72">
        <f t="shared" si="22"/>
        <v>85.685920968543883</v>
      </c>
      <c r="AD13" s="72">
        <f t="shared" si="22"/>
        <v>85.869306906275327</v>
      </c>
      <c r="AE13" s="72">
        <f t="shared" si="22"/>
        <v>85.815571259289655</v>
      </c>
      <c r="AF13" s="72">
        <f t="shared" si="22"/>
        <v>85.880465895293838</v>
      </c>
      <c r="AG13" s="72">
        <f t="shared" si="22"/>
        <v>86.202260427952965</v>
      </c>
      <c r="AH13" s="72">
        <f t="shared" si="22"/>
        <v>85.473086501820234</v>
      </c>
      <c r="AI13" s="72">
        <f t="shared" ref="AI13:AJ13" si="23">+(AI12/AI10)*100</f>
        <v>84.848550320877592</v>
      </c>
      <c r="AJ13" s="72">
        <f t="shared" si="23"/>
        <v>85.286363167257889</v>
      </c>
      <c r="AK13" s="72">
        <f t="shared" ref="AK13:AL13" si="24">+(AK12/AK10)*100</f>
        <v>85.411134070842621</v>
      </c>
      <c r="AL13" s="72">
        <f t="shared" si="24"/>
        <v>85.255317516265706</v>
      </c>
      <c r="AM13" s="72">
        <f t="shared" ref="AM13:AN13" si="25">+(AM12/AM10)*100</f>
        <v>85.501156283251916</v>
      </c>
      <c r="AN13" s="72">
        <f t="shared" si="25"/>
        <v>85.289284976538156</v>
      </c>
      <c r="AO13" s="72">
        <f t="shared" ref="AO13:AP13" si="26">+(AO12/AO10)*100</f>
        <v>85.234676342749907</v>
      </c>
      <c r="AP13" s="72">
        <f t="shared" si="26"/>
        <v>85.126390659266406</v>
      </c>
      <c r="AQ13" s="72">
        <f t="shared" ref="AQ13" si="27">+(AQ12/AQ10)*100</f>
        <v>86.114762208708513</v>
      </c>
      <c r="AR13" s="72">
        <f t="shared" ref="AR13:AW13" si="28">+(AR12/AR10)*100</f>
        <v>86.6533003415677</v>
      </c>
      <c r="AS13" s="72">
        <f t="shared" si="28"/>
        <v>87.11697495812831</v>
      </c>
      <c r="AT13" s="72">
        <f t="shared" si="28"/>
        <v>87.005315743878569</v>
      </c>
      <c r="AU13" s="72">
        <f t="shared" si="28"/>
        <v>86.504978156685823</v>
      </c>
      <c r="AV13" s="72">
        <f t="shared" si="28"/>
        <v>86.343517146904233</v>
      </c>
      <c r="AW13" s="72">
        <f t="shared" si="28"/>
        <v>86.640007407624495</v>
      </c>
      <c r="AX13" s="72">
        <f t="shared" ref="AX13:AY13" si="29">+(AX12/AX10)*100</f>
        <v>86.626403885620078</v>
      </c>
      <c r="AY13" s="72">
        <f t="shared" si="29"/>
        <v>86.896251888575549</v>
      </c>
      <c r="AZ13" s="72">
        <f t="shared" ref="AZ13:BA13" si="30">+(AZ12/AZ10)*100</f>
        <v>86.846527310786954</v>
      </c>
      <c r="BA13" s="72">
        <f t="shared" si="30"/>
        <v>87.418342953163247</v>
      </c>
      <c r="BB13" s="72">
        <f t="shared" ref="BB13:BC13" si="31">+(BB12/BB10)*100</f>
        <v>88.124303702966415</v>
      </c>
      <c r="BC13" s="72">
        <f t="shared" si="31"/>
        <v>87.976846510988622</v>
      </c>
      <c r="BD13" s="72">
        <f t="shared" ref="BD13:BE13" si="32">+(BD12/BD10)*100</f>
        <v>88.503865246007933</v>
      </c>
      <c r="BE13" s="72">
        <f t="shared" si="32"/>
        <v>88.487233207099948</v>
      </c>
      <c r="BF13" s="72">
        <f t="shared" ref="BF13:BG13" si="33">+(BF12/BF10)*100</f>
        <v>88.13237465930564</v>
      </c>
      <c r="BG13" s="72">
        <f t="shared" si="33"/>
        <v>87.954584702141887</v>
      </c>
      <c r="BH13" s="72">
        <f t="shared" ref="BH13" si="34">+(BH12/BH10)*100</f>
        <v>87.940001674588402</v>
      </c>
      <c r="BI13" s="72">
        <f t="shared" ref="BI13:BJ13" si="35">+(BI12/BI10)*100</f>
        <v>87.950477920137999</v>
      </c>
      <c r="BJ13" s="72">
        <f t="shared" si="35"/>
        <v>87.548559623194819</v>
      </c>
      <c r="BK13" s="72">
        <f t="shared" ref="BK13:BL13" si="36">+(BK12/BK10)*100</f>
        <v>87.92343712173431</v>
      </c>
      <c r="BL13" s="72">
        <f t="shared" si="36"/>
        <v>87.693078139653082</v>
      </c>
      <c r="BM13" s="72">
        <f t="shared" ref="BM13:BN13" si="37">+(BM12/BM10)*100</f>
        <v>87.80203220786612</v>
      </c>
      <c r="BN13" s="72">
        <f t="shared" si="37"/>
        <v>87.823216511145361</v>
      </c>
      <c r="BO13" s="72">
        <f t="shared" ref="BO13:BP13" si="38">+(BO12/BO10)*100</f>
        <v>87.901181976684867</v>
      </c>
      <c r="BP13" s="72">
        <f t="shared" si="38"/>
        <v>86.553330383231327</v>
      </c>
      <c r="BQ13" s="72">
        <f t="shared" ref="BQ13:BR13" si="39">+(BQ12/BQ10)*100</f>
        <v>86.568747579095557</v>
      </c>
      <c r="BR13" s="72">
        <f t="shared" si="39"/>
        <v>87.250005900013079</v>
      </c>
      <c r="BS13" s="129"/>
    </row>
    <row r="14" spans="2:71" x14ac:dyDescent="0.3">
      <c r="B14" s="206"/>
      <c r="C14" s="1" t="s">
        <v>1</v>
      </c>
      <c r="D14" s="72">
        <f t="shared" ref="D14:P14" si="40">+(D12/D103)*100</f>
        <v>22.740941250902083</v>
      </c>
      <c r="E14" s="72">
        <f t="shared" si="40"/>
        <v>19.424182518370952</v>
      </c>
      <c r="F14" s="72">
        <f t="shared" si="40"/>
        <v>15.605784791833305</v>
      </c>
      <c r="G14" s="72">
        <f t="shared" si="40"/>
        <v>11.890082845733353</v>
      </c>
      <c r="H14" s="72">
        <f t="shared" si="40"/>
        <v>8.9120629734785286</v>
      </c>
      <c r="I14" s="72">
        <f t="shared" si="40"/>
        <v>9.8782213881943584</v>
      </c>
      <c r="J14" s="72">
        <f t="shared" si="40"/>
        <v>8.5908387107858246</v>
      </c>
      <c r="K14" s="72">
        <f t="shared" si="40"/>
        <v>6.7660686696442154</v>
      </c>
      <c r="L14" s="72">
        <f t="shared" si="40"/>
        <v>6.7069188397980541</v>
      </c>
      <c r="M14" s="72">
        <f t="shared" si="40"/>
        <v>6.9576690751060406</v>
      </c>
      <c r="N14" s="72">
        <f t="shared" si="40"/>
        <v>9.1853873010429847</v>
      </c>
      <c r="O14" s="72">
        <f t="shared" si="40"/>
        <v>10.994719083611423</v>
      </c>
      <c r="P14" s="72">
        <f t="shared" si="40"/>
        <v>13.25567699034305</v>
      </c>
      <c r="Q14" s="72">
        <f t="shared" ref="Q14:S14" si="41">+(Q12/Q42)*100</f>
        <v>14.190134470854451</v>
      </c>
      <c r="R14" s="72">
        <f t="shared" si="41"/>
        <v>15.733683940986722</v>
      </c>
      <c r="S14" s="72">
        <f t="shared" si="41"/>
        <v>18.515682532468968</v>
      </c>
      <c r="T14" s="77">
        <f>+(T12/T42)*100</f>
        <v>18.67656761826591</v>
      </c>
      <c r="U14" s="77">
        <f t="shared" ref="U14:AC14" si="42">+(U12/U42)*100</f>
        <v>21.36582085200515</v>
      </c>
      <c r="V14" s="77">
        <f t="shared" si="42"/>
        <v>21.775853991413779</v>
      </c>
      <c r="W14" s="77">
        <f t="shared" si="42"/>
        <v>22.095196772352033</v>
      </c>
      <c r="X14" s="77">
        <f t="shared" si="42"/>
        <v>25.142550657472118</v>
      </c>
      <c r="Y14" s="77">
        <f t="shared" si="42"/>
        <v>25.602847434514359</v>
      </c>
      <c r="Z14" s="77">
        <f t="shared" si="42"/>
        <v>25.664651119026633</v>
      </c>
      <c r="AA14" s="77">
        <f t="shared" si="42"/>
        <v>25.889885109150377</v>
      </c>
      <c r="AB14" s="77">
        <f t="shared" si="42"/>
        <v>25.957219380923323</v>
      </c>
      <c r="AC14" s="77">
        <f t="shared" si="42"/>
        <v>25.978839363722773</v>
      </c>
      <c r="AD14" s="77">
        <f t="shared" ref="AD14:AI14" si="43">+(AD12/AD42)*100</f>
        <v>26.829774658804705</v>
      </c>
      <c r="AE14" s="77">
        <f t="shared" si="43"/>
        <v>27.216963675085744</v>
      </c>
      <c r="AF14" s="77">
        <f t="shared" si="43"/>
        <v>29.017200683175975</v>
      </c>
      <c r="AG14" s="77">
        <f t="shared" si="43"/>
        <v>27.368008706735498</v>
      </c>
      <c r="AH14" s="77">
        <f t="shared" si="43"/>
        <v>27.420095558044395</v>
      </c>
      <c r="AI14" s="77">
        <f t="shared" si="43"/>
        <v>27.47899903613061</v>
      </c>
      <c r="AJ14" s="77">
        <f t="shared" ref="AJ14:AK14" si="44">+(AJ12/AJ42)*100</f>
        <v>27.591659996459988</v>
      </c>
      <c r="AK14" s="77">
        <f t="shared" si="44"/>
        <v>27.550767983359542</v>
      </c>
      <c r="AL14" s="77">
        <f t="shared" ref="AL14:AM14" si="45">+(AL12/AL42)*100</f>
        <v>27.745580992418599</v>
      </c>
      <c r="AM14" s="77">
        <f t="shared" si="45"/>
        <v>27.938289388836772</v>
      </c>
      <c r="AN14" s="77">
        <f t="shared" ref="AN14:AO14" si="46">+(AN12/AN42)*100</f>
        <v>27.95380743210864</v>
      </c>
      <c r="AO14" s="77">
        <f t="shared" si="46"/>
        <v>28.16236910593507</v>
      </c>
      <c r="AP14" s="77">
        <f t="shared" ref="AP14:AQ14" si="47">+(AP12/AP42)*100</f>
        <v>28.350455973514975</v>
      </c>
      <c r="AQ14" s="77">
        <f t="shared" si="47"/>
        <v>28.907714588006801</v>
      </c>
      <c r="AR14" s="77">
        <f t="shared" ref="AR14:AW14" si="48">+(AR12/AR42)*100</f>
        <v>29.321734669750942</v>
      </c>
      <c r="AS14" s="77">
        <f t="shared" si="48"/>
        <v>28.572969927616072</v>
      </c>
      <c r="AT14" s="77">
        <f t="shared" si="48"/>
        <v>28.734218719298305</v>
      </c>
      <c r="AU14" s="77">
        <f t="shared" si="48"/>
        <v>28.896079035054957</v>
      </c>
      <c r="AV14" s="77">
        <f t="shared" si="48"/>
        <v>28.971581139414145</v>
      </c>
      <c r="AW14" s="77">
        <f t="shared" si="48"/>
        <v>29.585839217652431</v>
      </c>
      <c r="AX14" s="77">
        <f t="shared" ref="AX14:AY14" si="49">+(AX12/AX42)*100</f>
        <v>29.73838256802248</v>
      </c>
      <c r="AY14" s="77">
        <f t="shared" si="49"/>
        <v>29.791731962016186</v>
      </c>
      <c r="AZ14" s="77">
        <f t="shared" ref="AZ14:BA14" si="50">+(AZ12/AZ42)*100</f>
        <v>29.905196262865381</v>
      </c>
      <c r="BA14" s="77">
        <f t="shared" si="50"/>
        <v>30.467807630007353</v>
      </c>
      <c r="BB14" s="77">
        <f t="shared" ref="BB14:BC14" si="51">+(BB12/BB42)*100</f>
        <v>31.144711850097401</v>
      </c>
      <c r="BC14" s="77">
        <f t="shared" si="51"/>
        <v>31.218585836303365</v>
      </c>
      <c r="BD14" s="77">
        <f t="shared" ref="BD14:BE14" si="52">+(BD12/BD42)*100</f>
        <v>31.651530556516512</v>
      </c>
      <c r="BE14" s="77">
        <f t="shared" si="52"/>
        <v>30.83053897145605</v>
      </c>
      <c r="BF14" s="77">
        <f t="shared" ref="BF14:BG14" si="53">+(BF12/BF42)*100</f>
        <v>30.946914039636464</v>
      </c>
      <c r="BG14" s="77">
        <f t="shared" si="53"/>
        <v>31.049304288584555</v>
      </c>
      <c r="BH14" s="77">
        <f t="shared" ref="BH14" si="54">+(BH12/BH42)*100</f>
        <v>31.387128130648779</v>
      </c>
      <c r="BI14" s="77">
        <f t="shared" ref="BI14:BJ14" si="55">+(BI12/BI42)*100</f>
        <v>31.369903949061801</v>
      </c>
      <c r="BJ14" s="77">
        <f t="shared" si="55"/>
        <v>31.4074161790879</v>
      </c>
      <c r="BK14" s="77">
        <f t="shared" ref="BK14:BL14" si="56">+(BK12/BK42)*100</f>
        <v>32.423206134753727</v>
      </c>
      <c r="BL14" s="77">
        <f t="shared" si="56"/>
        <v>32.432273362072614</v>
      </c>
      <c r="BM14" s="77">
        <f t="shared" ref="BM14:BN14" si="57">+(BM12/BM42)*100</f>
        <v>32.632424883875153</v>
      </c>
      <c r="BN14" s="77">
        <f t="shared" si="57"/>
        <v>32.778324818000996</v>
      </c>
      <c r="BO14" s="77">
        <f t="shared" ref="BO14:BP14" si="58">+(BO12/BO42)*100</f>
        <v>32.861523885686665</v>
      </c>
      <c r="BP14" s="77">
        <f t="shared" si="58"/>
        <v>33.045776772830479</v>
      </c>
      <c r="BQ14" s="77">
        <f t="shared" ref="BQ14:BR14" si="59">+(BQ12/BQ42)*100</f>
        <v>31.519297641448652</v>
      </c>
      <c r="BR14" s="77">
        <f t="shared" si="59"/>
        <v>33.458994181413864</v>
      </c>
      <c r="BS14" s="129"/>
    </row>
    <row r="15" spans="2:71" x14ac:dyDescent="0.3">
      <c r="B15" s="206"/>
      <c r="C15" s="23" t="s">
        <v>11</v>
      </c>
      <c r="D15" s="74">
        <f t="shared" ref="D15:P15" si="60">+D12-D18-D21</f>
        <v>1795.9141902800002</v>
      </c>
      <c r="E15" s="74">
        <f t="shared" si="60"/>
        <v>1707.5101016700007</v>
      </c>
      <c r="F15" s="74">
        <f t="shared" si="60"/>
        <v>1737.59886291</v>
      </c>
      <c r="G15" s="74">
        <f t="shared" si="60"/>
        <v>1794.2001898800004</v>
      </c>
      <c r="H15" s="74">
        <f t="shared" si="60"/>
        <v>1884.2386197400001</v>
      </c>
      <c r="I15" s="74">
        <f t="shared" si="60"/>
        <v>1940.8419645799993</v>
      </c>
      <c r="J15" s="74">
        <f t="shared" si="60"/>
        <v>2081.6380191000003</v>
      </c>
      <c r="K15" s="74">
        <f t="shared" si="60"/>
        <v>2056.237882559999</v>
      </c>
      <c r="L15" s="74">
        <f t="shared" si="60"/>
        <v>2046.6272038499997</v>
      </c>
      <c r="M15" s="74">
        <f t="shared" si="60"/>
        <v>2019.2097009100012</v>
      </c>
      <c r="N15" s="74">
        <f t="shared" si="60"/>
        <v>2065.8440655879999</v>
      </c>
      <c r="O15" s="74">
        <f t="shared" si="60"/>
        <v>2111.4352948819537</v>
      </c>
      <c r="P15" s="74">
        <f t="shared" si="60"/>
        <v>2377.9617799569992</v>
      </c>
      <c r="Q15" s="74">
        <v>2671.402322709298</v>
      </c>
      <c r="R15" s="74">
        <v>2979.4750087562916</v>
      </c>
      <c r="S15" s="74">
        <v>3189.369351071352</v>
      </c>
      <c r="T15" s="74">
        <v>3231.2908302072788</v>
      </c>
      <c r="U15" s="74">
        <v>3317.5653608311268</v>
      </c>
      <c r="V15" s="74">
        <v>3466.770972655715</v>
      </c>
      <c r="W15" s="74">
        <v>3531.7435332742298</v>
      </c>
      <c r="X15" s="74">
        <v>3640.6351256249163</v>
      </c>
      <c r="Y15" s="74">
        <v>3808.1310073932209</v>
      </c>
      <c r="Z15" s="74">
        <v>3830.6205470776658</v>
      </c>
      <c r="AA15" s="74">
        <v>3869.1021864565828</v>
      </c>
      <c r="AB15" s="74">
        <v>3876.5078572339717</v>
      </c>
      <c r="AC15" s="74">
        <v>3884.3750817365622</v>
      </c>
      <c r="AD15" s="74">
        <v>4194.0191302888888</v>
      </c>
      <c r="AE15" s="74">
        <v>4334.9120692091219</v>
      </c>
      <c r="AF15" s="74">
        <v>4919.5060953636867</v>
      </c>
      <c r="AG15" s="74">
        <v>4917.1915598450878</v>
      </c>
      <c r="AH15" s="74">
        <v>4938.1742830176036</v>
      </c>
      <c r="AI15" s="74">
        <v>4946.3123206786922</v>
      </c>
      <c r="AJ15" s="74">
        <v>4991.6967830437234</v>
      </c>
      <c r="AK15" s="74">
        <v>4975.2238005290919</v>
      </c>
      <c r="AL15" s="74">
        <v>5035.6831119344852</v>
      </c>
      <c r="AM15" s="74">
        <v>5091.18806603126</v>
      </c>
      <c r="AN15" s="74">
        <v>5097.4393712641595</v>
      </c>
      <c r="AO15" s="74">
        <v>5163.8500655436965</v>
      </c>
      <c r="AP15" s="74">
        <v>5219.7405598552978</v>
      </c>
      <c r="AQ15" s="74">
        <v>5444.2272191474831</v>
      </c>
      <c r="AR15" s="74">
        <v>5593.2003647519623</v>
      </c>
      <c r="AS15" s="74">
        <v>5593.6304330510902</v>
      </c>
      <c r="AT15" s="74">
        <v>5641.692457837762</v>
      </c>
      <c r="AU15" s="74">
        <v>5667.5333404040994</v>
      </c>
      <c r="AV15" s="74">
        <v>5699.314520334673</v>
      </c>
      <c r="AW15" s="74">
        <v>5957.8748170838498</v>
      </c>
      <c r="AX15" s="74">
        <v>6003.161819663791</v>
      </c>
      <c r="AY15" s="74">
        <v>6025.6182359993518</v>
      </c>
      <c r="AZ15" s="74">
        <v>6073.3788830911217</v>
      </c>
      <c r="BA15" s="74">
        <v>6310.1994756015138</v>
      </c>
      <c r="BB15" s="74">
        <v>6595.1294785071632</v>
      </c>
      <c r="BC15" s="74">
        <v>6626.2253329568848</v>
      </c>
      <c r="BD15" s="74">
        <v>6808.4652078566287</v>
      </c>
      <c r="BE15" s="74">
        <v>7100.0704207520685</v>
      </c>
      <c r="BF15" s="74">
        <v>7150.5646429036478</v>
      </c>
      <c r="BG15" s="74">
        <v>7194.9909625387563</v>
      </c>
      <c r="BH15" s="74">
        <v>7341.5700571507268</v>
      </c>
      <c r="BI15" s="74">
        <v>7334.0966209153712</v>
      </c>
      <c r="BJ15" s="74">
        <v>7350.3728809937074</v>
      </c>
      <c r="BK15" s="74">
        <v>7361.3801130511101</v>
      </c>
      <c r="BL15" s="74">
        <v>7365.3143113093593</v>
      </c>
      <c r="BM15" s="74">
        <v>7452.1584744440843</v>
      </c>
      <c r="BN15" s="74">
        <v>7515.4633025386238</v>
      </c>
      <c r="BO15" s="74">
        <v>7551.5627203281119</v>
      </c>
      <c r="BP15" s="74">
        <v>7631.5085915613417</v>
      </c>
      <c r="BQ15" s="74">
        <v>7646.1319985159134</v>
      </c>
      <c r="BR15" s="74">
        <v>7655.4754096777515</v>
      </c>
      <c r="BS15" s="129"/>
    </row>
    <row r="16" spans="2:71" x14ac:dyDescent="0.3">
      <c r="B16" s="206"/>
      <c r="C16" s="1" t="s">
        <v>12</v>
      </c>
      <c r="D16" s="72">
        <f>+(D15/D10)*100</f>
        <v>72.772086527927442</v>
      </c>
      <c r="E16" s="72">
        <f t="shared" ref="E16:AH16" si="61">+(E15/E10)*100</f>
        <v>72.642578340202505</v>
      </c>
      <c r="F16" s="72">
        <f t="shared" si="61"/>
        <v>72.444617189634215</v>
      </c>
      <c r="G16" s="72">
        <f t="shared" si="61"/>
        <v>72.28769536037673</v>
      </c>
      <c r="H16" s="72">
        <f t="shared" si="61"/>
        <v>73.407817006665837</v>
      </c>
      <c r="I16" s="72">
        <f t="shared" si="61"/>
        <v>71.687973479724377</v>
      </c>
      <c r="J16" s="72">
        <f t="shared" si="61"/>
        <v>73.312138741950122</v>
      </c>
      <c r="K16" s="72">
        <f t="shared" si="61"/>
        <v>74.868854971355503</v>
      </c>
      <c r="L16" s="72">
        <f t="shared" si="61"/>
        <v>56.993418483567815</v>
      </c>
      <c r="M16" s="72">
        <f t="shared" si="61"/>
        <v>48.373634847180455</v>
      </c>
      <c r="N16" s="72">
        <f t="shared" si="61"/>
        <v>38.253959356110848</v>
      </c>
      <c r="O16" s="75">
        <f t="shared" si="61"/>
        <v>38.640842743870877</v>
      </c>
      <c r="P16" s="75">
        <f t="shared" si="61"/>
        <v>37.71885529183362</v>
      </c>
      <c r="Q16" s="75">
        <f t="shared" si="61"/>
        <v>37.278836650758763</v>
      </c>
      <c r="R16" s="75">
        <f t="shared" si="61"/>
        <v>37.054044071331496</v>
      </c>
      <c r="S16" s="75">
        <f t="shared" si="61"/>
        <v>36.402419962983338</v>
      </c>
      <c r="T16" s="75">
        <f t="shared" si="61"/>
        <v>36.474256179804001</v>
      </c>
      <c r="U16" s="77">
        <f t="shared" si="61"/>
        <v>35.380926688901617</v>
      </c>
      <c r="V16" s="75">
        <f t="shared" si="61"/>
        <v>36.497473679665596</v>
      </c>
      <c r="W16" s="75">
        <f t="shared" si="61"/>
        <v>36.765381298010418</v>
      </c>
      <c r="X16" s="75">
        <f t="shared" si="61"/>
        <v>33.770725709881482</v>
      </c>
      <c r="Y16" s="75">
        <f t="shared" si="61"/>
        <v>35.039780688947026</v>
      </c>
      <c r="Z16" s="75">
        <f t="shared" si="61"/>
        <v>35.235762478329818</v>
      </c>
      <c r="AA16" s="75">
        <f t="shared" si="61"/>
        <v>35.351138292169864</v>
      </c>
      <c r="AB16" s="75">
        <f t="shared" si="61"/>
        <v>35.31479430499558</v>
      </c>
      <c r="AC16" s="75">
        <f t="shared" si="61"/>
        <v>35.208269870996268</v>
      </c>
      <c r="AD16" s="75">
        <f t="shared" si="61"/>
        <v>36.888002619531065</v>
      </c>
      <c r="AE16" s="75">
        <f t="shared" si="61"/>
        <v>37.561291560536404</v>
      </c>
      <c r="AF16" s="77">
        <f t="shared" si="61"/>
        <v>40.281266067883749</v>
      </c>
      <c r="AG16" s="75">
        <f t="shared" si="61"/>
        <v>38.446679398884712</v>
      </c>
      <c r="AH16" s="75">
        <f t="shared" si="61"/>
        <v>38.211412358503907</v>
      </c>
      <c r="AI16" s="75">
        <f t="shared" ref="AI16:AJ16" si="62">+(AI15/AI10)*100</f>
        <v>37.913275499786572</v>
      </c>
      <c r="AJ16" s="75">
        <f t="shared" si="62"/>
        <v>38.301538228972625</v>
      </c>
      <c r="AK16" s="75">
        <f t="shared" ref="AK16:AL16" si="63">+(AK15/AK10)*100</f>
        <v>38.287733128062335</v>
      </c>
      <c r="AL16" s="75">
        <f t="shared" si="63"/>
        <v>38.410706858902735</v>
      </c>
      <c r="AM16" s="75">
        <f t="shared" ref="AM16:AN16" si="64">+(AM15/AM10)*100</f>
        <v>38.677426566629151</v>
      </c>
      <c r="AN16" s="75">
        <f t="shared" si="64"/>
        <v>38.607513079337636</v>
      </c>
      <c r="AO16" s="75">
        <f t="shared" ref="AO16:AP16" si="65">+(AO15/AO10)*100</f>
        <v>38.796005107711139</v>
      </c>
      <c r="AP16" s="75">
        <f t="shared" si="65"/>
        <v>38.906247291328512</v>
      </c>
      <c r="AQ16" s="75">
        <f t="shared" ref="AQ16" si="66">+(AQ15/AQ10)*100</f>
        <v>40.259311628341422</v>
      </c>
      <c r="AR16" s="75">
        <f t="shared" ref="AR16:AW16" si="67">+(AR15/AR10)*100</f>
        <v>41.031942721842704</v>
      </c>
      <c r="AS16" s="75">
        <f t="shared" si="67"/>
        <v>40.516340391506624</v>
      </c>
      <c r="AT16" s="75">
        <f t="shared" si="67"/>
        <v>40.583064790821219</v>
      </c>
      <c r="AU16" s="75">
        <f t="shared" si="67"/>
        <v>40.307448437479096</v>
      </c>
      <c r="AV16" s="75">
        <f t="shared" si="67"/>
        <v>40.352384330753864</v>
      </c>
      <c r="AW16" s="75">
        <f t="shared" si="67"/>
        <v>41.449090074904476</v>
      </c>
      <c r="AX16" s="75">
        <f t="shared" ref="AX16:AY16" si="68">+(AX15/AX10)*100</f>
        <v>41.543399425095629</v>
      </c>
      <c r="AY16" s="75">
        <f t="shared" si="68"/>
        <v>41.753794003931446</v>
      </c>
      <c r="AZ16" s="75">
        <f t="shared" ref="AZ16:BA16" si="69">+(AZ15/AZ10)*100</f>
        <v>41.90107975442163</v>
      </c>
      <c r="BA16" s="75">
        <f t="shared" si="69"/>
        <v>43.012381836525002</v>
      </c>
      <c r="BB16" s="75">
        <f t="shared" ref="BB16:BC16" si="70">+(BB15/BB10)*100</f>
        <v>44.332655570444025</v>
      </c>
      <c r="BC16" s="75">
        <f t="shared" si="70"/>
        <v>44.361927154070877</v>
      </c>
      <c r="BD16" s="75">
        <f t="shared" ref="BD16:BE16" si="71">+(BD15/BD10)*100</f>
        <v>45.227833424696144</v>
      </c>
      <c r="BE16" s="75">
        <f t="shared" si="71"/>
        <v>46.965658632727916</v>
      </c>
      <c r="BF16" s="75">
        <f t="shared" ref="BF16:BG16" si="72">+(BF15/BF10)*100</f>
        <v>46.932827845926269</v>
      </c>
      <c r="BG16" s="75">
        <f t="shared" si="72"/>
        <v>46.973738263795219</v>
      </c>
      <c r="BH16" s="75">
        <f t="shared" ref="BH16" si="73">+(BH15/BH10)*100</f>
        <v>47.406959112155775</v>
      </c>
      <c r="BI16" s="75">
        <f t="shared" ref="BI16:BJ16" si="74">+(BI15/BI10)*100</f>
        <v>47.390348667313162</v>
      </c>
      <c r="BJ16" s="75">
        <f t="shared" si="74"/>
        <v>47.222005685277068</v>
      </c>
      <c r="BK16" s="75">
        <f t="shared" ref="BK16:BL16" si="75">+(BK15/BK10)*100</f>
        <v>46.007242650331506</v>
      </c>
      <c r="BL16" s="75">
        <f t="shared" si="75"/>
        <v>45.898391880222263</v>
      </c>
      <c r="BM16" s="75">
        <f t="shared" ref="BM16:BN16" si="76">+(BM15/BM10)*100</f>
        <v>46.212085138377191</v>
      </c>
      <c r="BN16" s="75">
        <f t="shared" si="76"/>
        <v>46.408400989939771</v>
      </c>
      <c r="BO16" s="75">
        <f t="shared" ref="BO16:BP16" si="77">+(BO15/BO10)*100</f>
        <v>46.554547706432679</v>
      </c>
      <c r="BP16" s="75">
        <f t="shared" si="77"/>
        <v>46.067694475969681</v>
      </c>
      <c r="BQ16" s="75">
        <f t="shared" ref="BQ16:BR16" si="78">+(BQ15/BQ10)*100</f>
        <v>46.117156161158448</v>
      </c>
      <c r="BR16" s="75">
        <f t="shared" si="78"/>
        <v>43.839023679226209</v>
      </c>
      <c r="BS16" s="129"/>
    </row>
    <row r="17" spans="2:71" x14ac:dyDescent="0.3">
      <c r="B17" s="206"/>
      <c r="C17" s="1" t="s">
        <v>13</v>
      </c>
      <c r="D17" s="72">
        <f t="shared" ref="D17:P17" si="79">+(D15/D103)*100</f>
        <v>18.598531433330407</v>
      </c>
      <c r="E17" s="72">
        <f t="shared" si="79"/>
        <v>15.834469106774145</v>
      </c>
      <c r="F17" s="72">
        <f t="shared" si="79"/>
        <v>12.919497654431325</v>
      </c>
      <c r="G17" s="72">
        <f t="shared" si="79"/>
        <v>10.017067456798589</v>
      </c>
      <c r="H17" s="72">
        <f t="shared" si="79"/>
        <v>7.6541002192434258</v>
      </c>
      <c r="I17" s="72">
        <f t="shared" si="79"/>
        <v>8.668045243034955</v>
      </c>
      <c r="J17" s="72">
        <f t="shared" si="79"/>
        <v>7.643286360774411</v>
      </c>
      <c r="K17" s="72">
        <f t="shared" si="79"/>
        <v>6.0793844672481185</v>
      </c>
      <c r="L17" s="72">
        <f t="shared" si="79"/>
        <v>6.1274493867290802</v>
      </c>
      <c r="M17" s="72">
        <f t="shared" si="79"/>
        <v>5.2538289269211136</v>
      </c>
      <c r="N17" s="72">
        <f t="shared" si="79"/>
        <v>5.1536438048274045</v>
      </c>
      <c r="O17" s="72">
        <f t="shared" si="79"/>
        <v>5.8114161228438332</v>
      </c>
      <c r="P17" s="72">
        <f t="shared" si="79"/>
        <v>6.5363686146986133</v>
      </c>
      <c r="Q17" s="72">
        <f t="shared" ref="Q17:AC17" si="80">+(Q15/Q42)*100</f>
        <v>6.7811804455618159</v>
      </c>
      <c r="R17" s="72">
        <f t="shared" si="80"/>
        <v>7.3219851091200896</v>
      </c>
      <c r="S17" s="72">
        <f t="shared" si="80"/>
        <v>8.2291593712215487</v>
      </c>
      <c r="T17" s="72">
        <f t="shared" si="80"/>
        <v>8.3373244957064241</v>
      </c>
      <c r="U17" s="72">
        <f t="shared" si="80"/>
        <v>9.1170279955295808</v>
      </c>
      <c r="V17" s="72">
        <f t="shared" si="80"/>
        <v>9.5270611349382044</v>
      </c>
      <c r="W17" s="72">
        <f t="shared" si="80"/>
        <v>9.7056127502564458</v>
      </c>
      <c r="X17" s="72">
        <f t="shared" si="80"/>
        <v>10.004858609180621</v>
      </c>
      <c r="Y17" s="72">
        <f t="shared" si="80"/>
        <v>10.465155386222861</v>
      </c>
      <c r="Z17" s="72">
        <f t="shared" si="80"/>
        <v>10.526959070735137</v>
      </c>
      <c r="AA17" s="72">
        <f t="shared" si="80"/>
        <v>10.632710772773516</v>
      </c>
      <c r="AB17" s="72">
        <f t="shared" si="80"/>
        <v>10.653062356076221</v>
      </c>
      <c r="AC17" s="72">
        <f t="shared" si="80"/>
        <v>10.674682338875677</v>
      </c>
      <c r="AD17" s="72">
        <f t="shared" ref="AD17:AI17" si="81">+(AD15/AD42)*100</f>
        <v>11.525617633966124</v>
      </c>
      <c r="AE17" s="72">
        <f t="shared" si="81"/>
        <v>11.912806650247148</v>
      </c>
      <c r="AF17" s="72">
        <f t="shared" si="81"/>
        <v>13.610191433861807</v>
      </c>
      <c r="AG17" s="72">
        <f t="shared" si="81"/>
        <v>12.206281497840436</v>
      </c>
      <c r="AH17" s="72">
        <f t="shared" si="81"/>
        <v>12.258368349149327</v>
      </c>
      <c r="AI17" s="72">
        <f t="shared" si="81"/>
        <v>12.278569957592339</v>
      </c>
      <c r="AJ17" s="72">
        <f t="shared" ref="AJ17:AK17" si="82">+(AJ15/AJ42)*100</f>
        <v>12.39123091792173</v>
      </c>
      <c r="AK17" s="72">
        <f t="shared" si="82"/>
        <v>12.350338904821282</v>
      </c>
      <c r="AL17" s="72">
        <f t="shared" ref="AL17:AM17" si="83">+(AL15/AL42)*100</f>
        <v>12.50042119573839</v>
      </c>
      <c r="AM17" s="72">
        <f t="shared" si="83"/>
        <v>12.638204946073165</v>
      </c>
      <c r="AN17" s="72">
        <f t="shared" ref="AN17:AO17" si="84">+(AN15/AN42)*100</f>
        <v>12.653722989345024</v>
      </c>
      <c r="AO17" s="72">
        <f t="shared" si="84"/>
        <v>12.818578805714434</v>
      </c>
      <c r="AP17" s="72">
        <f t="shared" ref="AP17:AQ17" si="85">+(AP15/AP42)*100</f>
        <v>12.957319608938775</v>
      </c>
      <c r="AQ17" s="72">
        <f t="shared" si="85"/>
        <v>13.514578223430609</v>
      </c>
      <c r="AR17" s="72">
        <f t="shared" ref="AR17:AW17" si="86">+(AR15/AR42)*100</f>
        <v>13.884384469279679</v>
      </c>
      <c r="AS17" s="72">
        <f t="shared" si="86"/>
        <v>13.288709532671398</v>
      </c>
      <c r="AT17" s="72">
        <f t="shared" si="86"/>
        <v>13.402889812292369</v>
      </c>
      <c r="AU17" s="72">
        <f t="shared" si="86"/>
        <v>13.464279635342336</v>
      </c>
      <c r="AV17" s="72">
        <f t="shared" si="86"/>
        <v>13.539781739701526</v>
      </c>
      <c r="AW17" s="72">
        <f t="shared" si="86"/>
        <v>14.154039817939806</v>
      </c>
      <c r="AX17" s="72">
        <f t="shared" ref="AX17:AY17" si="87">+(AX15/AX42)*100</f>
        <v>14.2616275161428</v>
      </c>
      <c r="AY17" s="72">
        <f t="shared" si="87"/>
        <v>14.314976910136501</v>
      </c>
      <c r="AZ17" s="72">
        <f t="shared" ref="AZ17:BA17" si="88">+(AZ15/AZ42)*100</f>
        <v>14.428441210985705</v>
      </c>
      <c r="BA17" s="72">
        <f t="shared" si="88"/>
        <v>14.991052578127661</v>
      </c>
      <c r="BB17" s="72">
        <f t="shared" ref="BB17:BC17" si="89">+(BB15/BB42)*100</f>
        <v>15.667956798217709</v>
      </c>
      <c r="BC17" s="72">
        <f t="shared" si="89"/>
        <v>15.741830784423689</v>
      </c>
      <c r="BD17" s="72">
        <f t="shared" ref="BD17:BE17" si="90">+(BD15/BD42)*100</f>
        <v>16.174775504636841</v>
      </c>
      <c r="BE17" s="72">
        <f t="shared" si="90"/>
        <v>16.363677745551186</v>
      </c>
      <c r="BF17" s="72">
        <f t="shared" ref="BF17:BG17" si="91">+(BF15/BF42)*100</f>
        <v>16.480052813731589</v>
      </c>
      <c r="BG17" s="72">
        <f t="shared" si="91"/>
        <v>16.58244306267968</v>
      </c>
      <c r="BH17" s="72">
        <f t="shared" ref="BH17" si="92">+(BH15/BH42)*100</f>
        <v>16.920266904743894</v>
      </c>
      <c r="BI17" s="72">
        <f t="shared" ref="BI17:BJ17" si="93">+(BI15/BI42)*100</f>
        <v>16.903042723156929</v>
      </c>
      <c r="BJ17" s="72">
        <f t="shared" si="93"/>
        <v>16.940554953183018</v>
      </c>
      <c r="BK17" s="72">
        <f t="shared" ref="BK17:BL17" si="94">+(BK15/BK42)*100</f>
        <v>16.96592354639181</v>
      </c>
      <c r="BL17" s="72">
        <f t="shared" si="94"/>
        <v>16.974990773710701</v>
      </c>
      <c r="BM17" s="72">
        <f t="shared" ref="BM17:BN17" si="95">+(BM15/BM42)*100</f>
        <v>17.175142295513236</v>
      </c>
      <c r="BN17" s="72">
        <f t="shared" si="95"/>
        <v>17.32104222963908</v>
      </c>
      <c r="BO17" s="72">
        <f t="shared" ref="BO17:BP17" si="96">+(BO15/BO42)*100</f>
        <v>17.404241297324756</v>
      </c>
      <c r="BP17" s="72">
        <f t="shared" si="96"/>
        <v>17.588494184468559</v>
      </c>
      <c r="BQ17" s="72">
        <f t="shared" ref="BQ17:BR17" si="97">+(BQ15/BQ42)*100</f>
        <v>16.791052337826919</v>
      </c>
      <c r="BR17" s="72">
        <f t="shared" si="97"/>
        <v>16.81157064772043</v>
      </c>
      <c r="BS17" s="129"/>
    </row>
    <row r="18" spans="2:71" x14ac:dyDescent="0.3">
      <c r="B18" s="206"/>
      <c r="C18" s="23" t="s">
        <v>20</v>
      </c>
      <c r="D18" s="74">
        <v>400</v>
      </c>
      <c r="E18" s="74">
        <v>387.09677419999997</v>
      </c>
      <c r="F18" s="74">
        <v>361.29032260000002</v>
      </c>
      <c r="G18" s="74">
        <v>335.48387100000002</v>
      </c>
      <c r="H18" s="74">
        <v>309.67741939999996</v>
      </c>
      <c r="I18" s="74">
        <v>270.96774199999999</v>
      </c>
      <c r="J18" s="74">
        <v>258.06451620000001</v>
      </c>
      <c r="K18" s="74">
        <v>232.25806459999998</v>
      </c>
      <c r="L18" s="74">
        <v>193.54838719999998</v>
      </c>
      <c r="M18" s="74">
        <v>154.8387098</v>
      </c>
      <c r="N18" s="74">
        <v>116.1290324</v>
      </c>
      <c r="O18" s="74">
        <v>103.2258066</v>
      </c>
      <c r="P18" s="74">
        <v>64.516129200000009</v>
      </c>
      <c r="Q18" s="74">
        <v>38.709677599999999</v>
      </c>
      <c r="R18" s="74">
        <v>12.903226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129"/>
    </row>
    <row r="19" spans="2:71" x14ac:dyDescent="0.3">
      <c r="B19" s="206"/>
      <c r="C19" s="1" t="s">
        <v>12</v>
      </c>
      <c r="D19" s="72">
        <f>+(D18/D10)*100</f>
        <v>16.208366061539181</v>
      </c>
      <c r="E19" s="72">
        <f t="shared" ref="E19:AH19" si="98">+(E18/E10)*100</f>
        <v>16.468252643168075</v>
      </c>
      <c r="F19" s="72">
        <f t="shared" si="98"/>
        <v>15.063050324079386</v>
      </c>
      <c r="G19" s="72">
        <f t="shared" si="98"/>
        <v>13.516527309469245</v>
      </c>
      <c r="H19" s="72">
        <f t="shared" si="98"/>
        <v>12.064683897386905</v>
      </c>
      <c r="I19" s="72">
        <f t="shared" si="98"/>
        <v>10.008608973250647</v>
      </c>
      <c r="J19" s="72">
        <f t="shared" si="98"/>
        <v>9.0886414652478393</v>
      </c>
      <c r="K19" s="72">
        <f t="shared" si="98"/>
        <v>8.4566554784099619</v>
      </c>
      <c r="L19" s="72">
        <f t="shared" si="98"/>
        <v>5.3898356318915104</v>
      </c>
      <c r="M19" s="72">
        <f t="shared" si="98"/>
        <v>3.7094271113585471</v>
      </c>
      <c r="N19" s="72">
        <f t="shared" si="98"/>
        <v>2.1504020363848926</v>
      </c>
      <c r="O19" s="72">
        <f t="shared" si="98"/>
        <v>1.8891093511642896</v>
      </c>
      <c r="P19" s="72">
        <f t="shared" si="98"/>
        <v>1.0233446819015091</v>
      </c>
      <c r="Q19" s="72">
        <f t="shared" si="98"/>
        <v>0.54018510644641993</v>
      </c>
      <c r="R19" s="72">
        <f t="shared" si="98"/>
        <v>0.16047011754125381</v>
      </c>
      <c r="S19" s="72">
        <f t="shared" si="98"/>
        <v>0</v>
      </c>
      <c r="T19" s="72">
        <f t="shared" si="98"/>
        <v>0</v>
      </c>
      <c r="U19" s="72">
        <f t="shared" si="98"/>
        <v>0</v>
      </c>
      <c r="V19" s="72">
        <f t="shared" si="98"/>
        <v>0</v>
      </c>
      <c r="W19" s="72">
        <f t="shared" si="98"/>
        <v>0</v>
      </c>
      <c r="X19" s="72">
        <f t="shared" si="98"/>
        <v>0</v>
      </c>
      <c r="Y19" s="72">
        <f t="shared" si="98"/>
        <v>0</v>
      </c>
      <c r="Z19" s="72">
        <f t="shared" si="98"/>
        <v>0</v>
      </c>
      <c r="AA19" s="72">
        <f t="shared" si="98"/>
        <v>0</v>
      </c>
      <c r="AB19" s="72">
        <f t="shared" si="98"/>
        <v>0</v>
      </c>
      <c r="AC19" s="72">
        <f t="shared" si="98"/>
        <v>0</v>
      </c>
      <c r="AD19" s="72">
        <f t="shared" si="98"/>
        <v>0</v>
      </c>
      <c r="AE19" s="72">
        <f t="shared" si="98"/>
        <v>0</v>
      </c>
      <c r="AF19" s="72">
        <f t="shared" si="98"/>
        <v>0</v>
      </c>
      <c r="AG19" s="72">
        <f t="shared" si="98"/>
        <v>0</v>
      </c>
      <c r="AH19" s="72">
        <f t="shared" si="98"/>
        <v>0</v>
      </c>
      <c r="AI19" s="72">
        <f t="shared" ref="AI19:AJ19" si="99">+(AI18/AI10)*100</f>
        <v>0</v>
      </c>
      <c r="AJ19" s="72">
        <f t="shared" si="99"/>
        <v>0</v>
      </c>
      <c r="AK19" s="72">
        <f t="shared" ref="AK19:AL19" si="100">+(AK18/AK10)*100</f>
        <v>0</v>
      </c>
      <c r="AL19" s="72">
        <f t="shared" si="100"/>
        <v>0</v>
      </c>
      <c r="AM19" s="72">
        <f t="shared" ref="AM19:AN19" si="101">+(AM18/AM10)*100</f>
        <v>0</v>
      </c>
      <c r="AN19" s="72">
        <f t="shared" si="101"/>
        <v>0</v>
      </c>
      <c r="AO19" s="72">
        <f t="shared" ref="AO19:AP19" si="102">+(AO18/AO10)*100</f>
        <v>0</v>
      </c>
      <c r="AP19" s="72">
        <f t="shared" si="102"/>
        <v>0</v>
      </c>
      <c r="AQ19" s="72">
        <f t="shared" ref="AQ19" si="103">+(AQ18/AQ10)*100</f>
        <v>0</v>
      </c>
      <c r="AR19" s="72">
        <f t="shared" ref="AR19:AW19" si="104">+(AR18/AR10)*100</f>
        <v>0</v>
      </c>
      <c r="AS19" s="72">
        <f t="shared" si="104"/>
        <v>0</v>
      </c>
      <c r="AT19" s="72">
        <f t="shared" si="104"/>
        <v>0</v>
      </c>
      <c r="AU19" s="72">
        <f t="shared" si="104"/>
        <v>0</v>
      </c>
      <c r="AV19" s="72">
        <f t="shared" si="104"/>
        <v>0</v>
      </c>
      <c r="AW19" s="72">
        <f t="shared" si="104"/>
        <v>0</v>
      </c>
      <c r="AX19" s="72">
        <f t="shared" ref="AX19:AY19" si="105">+(AX18/AX10)*100</f>
        <v>0</v>
      </c>
      <c r="AY19" s="72">
        <f t="shared" si="105"/>
        <v>0</v>
      </c>
      <c r="AZ19" s="72">
        <f t="shared" ref="AZ19:BA19" si="106">+(AZ18/AZ10)*100</f>
        <v>0</v>
      </c>
      <c r="BA19" s="72">
        <f t="shared" si="106"/>
        <v>0</v>
      </c>
      <c r="BB19" s="72">
        <f t="shared" ref="BB19:BC19" si="107">+(BB18/BB10)*100</f>
        <v>0</v>
      </c>
      <c r="BC19" s="72">
        <f t="shared" si="107"/>
        <v>0</v>
      </c>
      <c r="BD19" s="72">
        <f t="shared" ref="BD19:BE19" si="108">+(BD18/BD10)*100</f>
        <v>0</v>
      </c>
      <c r="BE19" s="72">
        <f t="shared" si="108"/>
        <v>0</v>
      </c>
      <c r="BF19" s="72">
        <f t="shared" ref="BF19:BG19" si="109">+(BF18/BF10)*100</f>
        <v>0</v>
      </c>
      <c r="BG19" s="72">
        <f t="shared" si="109"/>
        <v>0</v>
      </c>
      <c r="BH19" s="72">
        <f t="shared" ref="BH19" si="110">+(BH18/BH10)*100</f>
        <v>0</v>
      </c>
      <c r="BI19" s="72">
        <f t="shared" ref="BI19:BJ19" si="111">+(BI18/BI10)*100</f>
        <v>0</v>
      </c>
      <c r="BJ19" s="72">
        <f t="shared" si="111"/>
        <v>0</v>
      </c>
      <c r="BK19" s="72">
        <f t="shared" ref="BK19:BL19" si="112">+(BK18/BK10)*100</f>
        <v>0</v>
      </c>
      <c r="BL19" s="72">
        <f t="shared" si="112"/>
        <v>0</v>
      </c>
      <c r="BM19" s="72">
        <f t="shared" ref="BM19:BN19" si="113">+(BM18/BM10)*100</f>
        <v>0</v>
      </c>
      <c r="BN19" s="72">
        <f t="shared" si="113"/>
        <v>0</v>
      </c>
      <c r="BO19" s="72">
        <f t="shared" ref="BO19:BP19" si="114">+(BO18/BO10)*100</f>
        <v>0</v>
      </c>
      <c r="BP19" s="72">
        <f t="shared" si="114"/>
        <v>0</v>
      </c>
      <c r="BQ19" s="72">
        <f t="shared" ref="BQ19:BR19" si="115">+(BQ18/BQ10)*100</f>
        <v>0</v>
      </c>
      <c r="BR19" s="72">
        <f t="shared" si="115"/>
        <v>0</v>
      </c>
      <c r="BS19" s="129"/>
    </row>
    <row r="20" spans="2:71" x14ac:dyDescent="0.3">
      <c r="B20" s="206"/>
      <c r="C20" s="1" t="s">
        <v>13</v>
      </c>
      <c r="D20" s="72">
        <f t="shared" ref="D20:P20" si="116">+(D18/D103)*100</f>
        <v>4.1424098175716777</v>
      </c>
      <c r="E20" s="72">
        <f t="shared" si="116"/>
        <v>3.5897134115968057</v>
      </c>
      <c r="F20" s="72">
        <f t="shared" si="116"/>
        <v>2.6862871374019788</v>
      </c>
      <c r="G20" s="72">
        <f t="shared" si="116"/>
        <v>1.873015388934764</v>
      </c>
      <c r="H20" s="72">
        <f t="shared" si="116"/>
        <v>1.2579627542351024</v>
      </c>
      <c r="I20" s="72">
        <f t="shared" si="116"/>
        <v>1.2101761451594015</v>
      </c>
      <c r="J20" s="72">
        <f t="shared" si="116"/>
        <v>0.94755235001141269</v>
      </c>
      <c r="K20" s="72">
        <f t="shared" si="116"/>
        <v>0.68668420239609584</v>
      </c>
      <c r="L20" s="72">
        <f t="shared" si="116"/>
        <v>0.57946945306897379</v>
      </c>
      <c r="M20" s="72">
        <f t="shared" si="116"/>
        <v>0.40287845892765067</v>
      </c>
      <c r="N20" s="72">
        <f t="shared" si="116"/>
        <v>0.28970611981718658</v>
      </c>
      <c r="O20" s="72">
        <f t="shared" si="116"/>
        <v>0.28411390025680983</v>
      </c>
      <c r="P20" s="72">
        <f t="shared" si="116"/>
        <v>0.17733724974013101</v>
      </c>
      <c r="Q20" s="72">
        <f t="shared" ref="Q20:AH20" si="117">+(Q18/Q42)*100</f>
        <v>9.8261990177840833E-2</v>
      </c>
      <c r="R20" s="72">
        <f t="shared" si="117"/>
        <v>3.1709354283541505E-2</v>
      </c>
      <c r="S20" s="72">
        <f t="shared" si="117"/>
        <v>0</v>
      </c>
      <c r="T20" s="72">
        <f t="shared" si="117"/>
        <v>0</v>
      </c>
      <c r="U20" s="72">
        <f t="shared" si="117"/>
        <v>0</v>
      </c>
      <c r="V20" s="72">
        <f t="shared" si="117"/>
        <v>0</v>
      </c>
      <c r="W20" s="72">
        <f t="shared" si="117"/>
        <v>0</v>
      </c>
      <c r="X20" s="72">
        <f t="shared" si="117"/>
        <v>0</v>
      </c>
      <c r="Y20" s="72">
        <f t="shared" si="117"/>
        <v>0</v>
      </c>
      <c r="Z20" s="72">
        <f t="shared" si="117"/>
        <v>0</v>
      </c>
      <c r="AA20" s="72">
        <f t="shared" si="117"/>
        <v>0</v>
      </c>
      <c r="AB20" s="72">
        <f t="shared" si="117"/>
        <v>0</v>
      </c>
      <c r="AC20" s="72">
        <f t="shared" si="117"/>
        <v>0</v>
      </c>
      <c r="AD20" s="72">
        <f t="shared" si="117"/>
        <v>0</v>
      </c>
      <c r="AE20" s="72">
        <f t="shared" si="117"/>
        <v>0</v>
      </c>
      <c r="AF20" s="72">
        <f t="shared" si="117"/>
        <v>0</v>
      </c>
      <c r="AG20" s="72">
        <f t="shared" si="117"/>
        <v>0</v>
      </c>
      <c r="AH20" s="72">
        <f t="shared" si="117"/>
        <v>0</v>
      </c>
      <c r="AI20" s="72">
        <f t="shared" ref="AI20:AJ20" si="118">+(AI18/AI42)*100</f>
        <v>0</v>
      </c>
      <c r="AJ20" s="72">
        <f t="shared" si="118"/>
        <v>0</v>
      </c>
      <c r="AK20" s="72">
        <f t="shared" ref="AK20:AL20" si="119">+(AK18/AK42)*100</f>
        <v>0</v>
      </c>
      <c r="AL20" s="72">
        <f t="shared" si="119"/>
        <v>0</v>
      </c>
      <c r="AM20" s="72">
        <f t="shared" ref="AM20:AN20" si="120">+(AM18/AM42)*100</f>
        <v>0</v>
      </c>
      <c r="AN20" s="72">
        <f t="shared" si="120"/>
        <v>0</v>
      </c>
      <c r="AO20" s="72">
        <f t="shared" ref="AO20:AP20" si="121">+(AO18/AO42)*100</f>
        <v>0</v>
      </c>
      <c r="AP20" s="72">
        <f t="shared" si="121"/>
        <v>0</v>
      </c>
      <c r="AQ20" s="72">
        <f t="shared" ref="AQ20" si="122">+(AQ18/AQ42)*100</f>
        <v>0</v>
      </c>
      <c r="AR20" s="72">
        <f t="shared" ref="AR20:AW20" si="123">+(AR18/AR42)*100</f>
        <v>0</v>
      </c>
      <c r="AS20" s="72">
        <f t="shared" si="123"/>
        <v>0</v>
      </c>
      <c r="AT20" s="72">
        <f t="shared" si="123"/>
        <v>0</v>
      </c>
      <c r="AU20" s="72">
        <f t="shared" si="123"/>
        <v>0</v>
      </c>
      <c r="AV20" s="72">
        <f t="shared" si="123"/>
        <v>0</v>
      </c>
      <c r="AW20" s="72">
        <f t="shared" si="123"/>
        <v>0</v>
      </c>
      <c r="AX20" s="72">
        <f t="shared" ref="AX20:AY20" si="124">+(AX18/AX42)*100</f>
        <v>0</v>
      </c>
      <c r="AY20" s="72">
        <f t="shared" si="124"/>
        <v>0</v>
      </c>
      <c r="AZ20" s="72">
        <f t="shared" ref="AZ20:BA20" si="125">+(AZ18/AZ42)*100</f>
        <v>0</v>
      </c>
      <c r="BA20" s="72">
        <f t="shared" si="125"/>
        <v>0</v>
      </c>
      <c r="BB20" s="72">
        <f t="shared" ref="BB20:BC20" si="126">+(BB18/BB42)*100</f>
        <v>0</v>
      </c>
      <c r="BC20" s="72">
        <f t="shared" si="126"/>
        <v>0</v>
      </c>
      <c r="BD20" s="72">
        <f t="shared" ref="BD20:BE20" si="127">+(BD18/BD42)*100</f>
        <v>0</v>
      </c>
      <c r="BE20" s="72">
        <f t="shared" si="127"/>
        <v>0</v>
      </c>
      <c r="BF20" s="72">
        <f t="shared" ref="BF20:BG20" si="128">+(BF18/BF42)*100</f>
        <v>0</v>
      </c>
      <c r="BG20" s="72">
        <f t="shared" si="128"/>
        <v>0</v>
      </c>
      <c r="BH20" s="72">
        <f t="shared" ref="BH20" si="129">+(BH18/BH42)*100</f>
        <v>0</v>
      </c>
      <c r="BI20" s="72">
        <f t="shared" ref="BI20:BJ20" si="130">+(BI18/BI42)*100</f>
        <v>0</v>
      </c>
      <c r="BJ20" s="72">
        <f t="shared" si="130"/>
        <v>0</v>
      </c>
      <c r="BK20" s="72">
        <f t="shared" ref="BK20:BL20" si="131">+(BK18/BK42)*100</f>
        <v>0</v>
      </c>
      <c r="BL20" s="72">
        <f t="shared" si="131"/>
        <v>0</v>
      </c>
      <c r="BM20" s="72">
        <f t="shared" ref="BM20:BN20" si="132">+(BM18/BM42)*100</f>
        <v>0</v>
      </c>
      <c r="BN20" s="72">
        <f t="shared" si="132"/>
        <v>0</v>
      </c>
      <c r="BO20" s="72">
        <f t="shared" ref="BO20:BP20" si="133">+(BO18/BO42)*100</f>
        <v>0</v>
      </c>
      <c r="BP20" s="72">
        <f t="shared" si="133"/>
        <v>0</v>
      </c>
      <c r="BQ20" s="72">
        <f t="shared" ref="BQ20:BR20" si="134">+(BQ18/BQ42)*100</f>
        <v>0</v>
      </c>
      <c r="BR20" s="72">
        <f t="shared" si="134"/>
        <v>0</v>
      </c>
      <c r="BS20" s="129"/>
    </row>
    <row r="21" spans="2:71" x14ac:dyDescent="0.3">
      <c r="B21" s="206"/>
      <c r="C21" s="23" t="s">
        <v>21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500</v>
      </c>
      <c r="N21" s="74">
        <v>1500</v>
      </c>
      <c r="O21" s="74">
        <v>1780</v>
      </c>
      <c r="P21" s="74">
        <v>2379.9999999999995</v>
      </c>
      <c r="Q21" s="74">
        <v>2879.9999999999995</v>
      </c>
      <c r="R21" s="74">
        <v>3410</v>
      </c>
      <c r="S21" s="74">
        <v>3910</v>
      </c>
      <c r="T21" s="74">
        <v>3910</v>
      </c>
      <c r="U21" s="74">
        <v>4360</v>
      </c>
      <c r="V21" s="74">
        <f>+U21</f>
        <v>4360</v>
      </c>
      <c r="W21" s="74">
        <f>+V21</f>
        <v>4360</v>
      </c>
      <c r="X21" s="74">
        <v>5360</v>
      </c>
      <c r="Y21" s="74">
        <v>5360</v>
      </c>
      <c r="Z21" s="74">
        <f t="shared" ref="Z21:AE21" si="135">+Y21</f>
        <v>5360</v>
      </c>
      <c r="AA21" s="74">
        <f t="shared" si="135"/>
        <v>5360</v>
      </c>
      <c r="AB21" s="74">
        <f t="shared" si="135"/>
        <v>5360</v>
      </c>
      <c r="AC21" s="74">
        <f t="shared" si="135"/>
        <v>5360</v>
      </c>
      <c r="AD21" s="74">
        <f t="shared" si="135"/>
        <v>5360</v>
      </c>
      <c r="AE21" s="74">
        <f t="shared" si="135"/>
        <v>5360</v>
      </c>
      <c r="AF21" s="74">
        <v>5360</v>
      </c>
      <c r="AG21" s="74">
        <v>5856.3519999999999</v>
      </c>
      <c r="AH21" s="74">
        <v>5856.3519999999999</v>
      </c>
      <c r="AI21" s="74">
        <v>5856.3519999999999</v>
      </c>
      <c r="AJ21" s="74">
        <v>5856.3519999999999</v>
      </c>
      <c r="AK21" s="74">
        <v>5856.3519999999999</v>
      </c>
      <c r="AL21" s="74">
        <v>5856.3519999999999</v>
      </c>
      <c r="AM21" s="74">
        <v>5856.3519999999999</v>
      </c>
      <c r="AN21" s="74">
        <v>5856.3519999999999</v>
      </c>
      <c r="AO21" s="74">
        <v>5856.3519999999999</v>
      </c>
      <c r="AP21" s="74">
        <v>5856.3519999999999</v>
      </c>
      <c r="AQ21" s="74">
        <v>5856.3519999999999</v>
      </c>
      <c r="AR21" s="74">
        <v>5856.3519999999999</v>
      </c>
      <c r="AS21" s="74">
        <v>6071.1730000000007</v>
      </c>
      <c r="AT21" s="74">
        <v>6071.1730000000007</v>
      </c>
      <c r="AU21" s="74">
        <v>6071.1730000000007</v>
      </c>
      <c r="AV21" s="74">
        <v>6071.1730000000007</v>
      </c>
      <c r="AW21" s="74">
        <v>6071.1730000000007</v>
      </c>
      <c r="AX21" s="74">
        <v>6071.1730000000007</v>
      </c>
      <c r="AY21" s="74">
        <v>6071.1730000000007</v>
      </c>
      <c r="AZ21" s="74">
        <v>6071.1730000000007</v>
      </c>
      <c r="BA21" s="74">
        <v>6071.1730000000007</v>
      </c>
      <c r="BB21" s="74">
        <v>6071.1730000000007</v>
      </c>
      <c r="BC21" s="74">
        <v>6071.1730000000007</v>
      </c>
      <c r="BD21" s="74">
        <v>6071.1730000000007</v>
      </c>
      <c r="BE21" s="74">
        <v>5833.5830000000005</v>
      </c>
      <c r="BF21" s="74">
        <v>5833.5830000000005</v>
      </c>
      <c r="BG21" s="74">
        <v>5833.5830000000005</v>
      </c>
      <c r="BH21" s="74">
        <v>5833.5830000000005</v>
      </c>
      <c r="BI21" s="74">
        <v>5833.5830000000005</v>
      </c>
      <c r="BJ21" s="74">
        <v>5833.5830000000005</v>
      </c>
      <c r="BK21" s="74">
        <v>6263.3190000000004</v>
      </c>
      <c r="BL21" s="74">
        <v>6263.3190000000004</v>
      </c>
      <c r="BM21" s="74">
        <v>6263.3190000000004</v>
      </c>
      <c r="BN21" s="74">
        <v>6263.3190000000004</v>
      </c>
      <c r="BO21" s="74">
        <v>6263.3190000000004</v>
      </c>
      <c r="BP21" s="74">
        <v>6263.3190000000004</v>
      </c>
      <c r="BQ21" s="74">
        <v>6263.3190000000004</v>
      </c>
      <c r="BR21" s="74">
        <v>7137.2541042786061</v>
      </c>
      <c r="BS21" s="129"/>
    </row>
    <row r="22" spans="2:71" x14ac:dyDescent="0.3">
      <c r="B22" s="206"/>
      <c r="C22" s="1" t="s">
        <v>12</v>
      </c>
      <c r="D22" s="72">
        <f t="shared" ref="D22:AH22" si="136">+(D21/D10)*100</f>
        <v>0</v>
      </c>
      <c r="E22" s="72">
        <f t="shared" si="136"/>
        <v>0</v>
      </c>
      <c r="F22" s="72">
        <f t="shared" si="136"/>
        <v>0</v>
      </c>
      <c r="G22" s="72">
        <f t="shared" si="136"/>
        <v>0</v>
      </c>
      <c r="H22" s="72">
        <f t="shared" si="136"/>
        <v>0</v>
      </c>
      <c r="I22" s="72">
        <f t="shared" si="136"/>
        <v>0</v>
      </c>
      <c r="J22" s="72">
        <f t="shared" si="136"/>
        <v>0</v>
      </c>
      <c r="K22" s="72">
        <f t="shared" si="136"/>
        <v>0</v>
      </c>
      <c r="L22" s="72">
        <f t="shared" si="136"/>
        <v>0</v>
      </c>
      <c r="M22" s="72">
        <f t="shared" si="136"/>
        <v>11.978358370945775</v>
      </c>
      <c r="N22" s="72">
        <f t="shared" si="136"/>
        <v>27.776026269356386</v>
      </c>
      <c r="O22" s="72">
        <f t="shared" si="136"/>
        <v>32.575329327312183</v>
      </c>
      <c r="P22" s="72">
        <f t="shared" si="136"/>
        <v>37.75118521719358</v>
      </c>
      <c r="Q22" s="72">
        <f t="shared" si="136"/>
        <v>40.189771732061367</v>
      </c>
      <c r="R22" s="72">
        <f t="shared" si="136"/>
        <v>42.40823967709126</v>
      </c>
      <c r="S22" s="72">
        <f t="shared" si="136"/>
        <v>44.627462795255475</v>
      </c>
      <c r="T22" s="72">
        <f t="shared" si="136"/>
        <v>44.135408775286663</v>
      </c>
      <c r="U22" s="72">
        <f t="shared" si="136"/>
        <v>46.498206843154748</v>
      </c>
      <c r="V22" s="72">
        <f t="shared" si="136"/>
        <v>45.901210809274048</v>
      </c>
      <c r="W22" s="72">
        <f t="shared" si="136"/>
        <v>45.387514962253292</v>
      </c>
      <c r="X22" s="72">
        <f t="shared" si="136"/>
        <v>49.719646039478924</v>
      </c>
      <c r="Y22" s="72">
        <f t="shared" si="136"/>
        <v>49.319002977610218</v>
      </c>
      <c r="Z22" s="72">
        <f t="shared" si="136"/>
        <v>49.303679276698297</v>
      </c>
      <c r="AA22" s="72">
        <f t="shared" si="136"/>
        <v>48.973144702482713</v>
      </c>
      <c r="AB22" s="72">
        <f t="shared" si="136"/>
        <v>48.829334144530698</v>
      </c>
      <c r="AC22" s="72">
        <f t="shared" si="136"/>
        <v>48.583445866451136</v>
      </c>
      <c r="AD22" s="72">
        <f t="shared" si="136"/>
        <v>47.143250399782353</v>
      </c>
      <c r="AE22" s="72">
        <f t="shared" si="136"/>
        <v>46.443507861326999</v>
      </c>
      <c r="AF22" s="72">
        <f t="shared" si="136"/>
        <v>43.888061512381434</v>
      </c>
      <c r="AG22" s="72">
        <f t="shared" si="136"/>
        <v>45.789814175575998</v>
      </c>
      <c r="AH22" s="72">
        <f t="shared" si="136"/>
        <v>45.316238019003784</v>
      </c>
      <c r="AI22" s="72">
        <f t="shared" ref="AI22:AJ22" si="137">+(AI21/AI10)*100</f>
        <v>44.888691292599269</v>
      </c>
      <c r="AJ22" s="72">
        <f t="shared" si="137"/>
        <v>44.93608080768626</v>
      </c>
      <c r="AK22" s="72">
        <f t="shared" ref="AK22:AL22" si="138">+(AK21/AK10)*100</f>
        <v>45.068614291511601</v>
      </c>
      <c r="AL22" s="72">
        <f t="shared" si="138"/>
        <v>44.670527301733699</v>
      </c>
      <c r="AM22" s="72">
        <f t="shared" ref="AM22:AN22" si="139">+(AM21/AM10)*100</f>
        <v>44.490327501278557</v>
      </c>
      <c r="AN22" s="72">
        <f t="shared" si="139"/>
        <v>44.355443972869217</v>
      </c>
      <c r="AO22" s="72">
        <f t="shared" ref="AO22:AP22" si="140">+(AO21/AO10)*100</f>
        <v>43.998772082983081</v>
      </c>
      <c r="AP22" s="72">
        <f t="shared" si="140"/>
        <v>43.651341771550186</v>
      </c>
      <c r="AQ22" s="72">
        <f t="shared" ref="AQ22" si="141">+(AQ21/AQ10)*100</f>
        <v>43.306917709834387</v>
      </c>
      <c r="AR22" s="72">
        <f t="shared" ref="AR22:AW22" si="142">+(AR21/AR10)*100</f>
        <v>42.962433696688294</v>
      </c>
      <c r="AS22" s="72">
        <f t="shared" si="142"/>
        <v>43.975324217040161</v>
      </c>
      <c r="AT22" s="72">
        <f t="shared" si="142"/>
        <v>43.672498821340355</v>
      </c>
      <c r="AU22" s="72">
        <f t="shared" si="142"/>
        <v>43.178130229590685</v>
      </c>
      <c r="AV22" s="72">
        <f t="shared" si="142"/>
        <v>42.985223110675072</v>
      </c>
      <c r="AW22" s="72">
        <f t="shared" si="142"/>
        <v>42.237308480492445</v>
      </c>
      <c r="AX22" s="72">
        <f t="shared" ref="AX22:AY22" si="143">+(AX21/AX10)*100</f>
        <v>42.014054009288998</v>
      </c>
      <c r="AY22" s="72">
        <f t="shared" si="143"/>
        <v>42.069460240570379</v>
      </c>
      <c r="AZ22" s="72">
        <f t="shared" ref="AZ22:BA22" si="144">+(AZ21/AZ10)*100</f>
        <v>41.885861062304897</v>
      </c>
      <c r="BA22" s="72">
        <f t="shared" si="144"/>
        <v>41.383099263547216</v>
      </c>
      <c r="BB22" s="72">
        <f t="shared" ref="BB22:BC22" si="145">+(BB21/BB10)*100</f>
        <v>40.810604612800255</v>
      </c>
      <c r="BC22" s="72">
        <f t="shared" si="145"/>
        <v>40.64590635428582</v>
      </c>
      <c r="BD22" s="72">
        <f t="shared" ref="BD22:BE22" si="146">+(BD21/BD10)*100</f>
        <v>40.330088023311667</v>
      </c>
      <c r="BE22" s="72">
        <f t="shared" si="146"/>
        <v>38.588077518626065</v>
      </c>
      <c r="BF22" s="72">
        <f t="shared" ref="BF22:BG22" si="147">+(BF21/BF10)*100</f>
        <v>38.288801001978626</v>
      </c>
      <c r="BG22" s="72">
        <f t="shared" si="147"/>
        <v>38.085551796917812</v>
      </c>
      <c r="BH22" s="72">
        <f t="shared" ref="BH22" si="148">+(BH21/BH10)*100</f>
        <v>37.669385241240541</v>
      </c>
      <c r="BI22" s="72">
        <f t="shared" ref="BI22:BJ22" si="149">+(BI21/BI10)*100</f>
        <v>37.694558258383871</v>
      </c>
      <c r="BJ22" s="72">
        <f t="shared" si="149"/>
        <v>37.477485027166949</v>
      </c>
      <c r="BK22" s="72">
        <f t="shared" ref="BK22:BL22" si="150">+(BK21/BK10)*100</f>
        <v>39.144566997505216</v>
      </c>
      <c r="BL22" s="72">
        <f t="shared" si="150"/>
        <v>39.031093281575934</v>
      </c>
      <c r="BM22" s="72">
        <f t="shared" ref="BM22:BN22" si="151">+(BM21/BM10)*100</f>
        <v>38.839892075484507</v>
      </c>
      <c r="BN22" s="72">
        <f t="shared" si="151"/>
        <v>38.676340762880706</v>
      </c>
      <c r="BO22" s="72">
        <f t="shared" ref="BO22:BP22" si="152">+(BO21/BO10)*100</f>
        <v>38.612667865577492</v>
      </c>
      <c r="BP22" s="72">
        <f t="shared" si="152"/>
        <v>37.808601357874359</v>
      </c>
      <c r="BQ22" s="72">
        <f t="shared" ref="BQ22:BR22" si="153">+(BQ21/BQ10)*100</f>
        <v>37.776807994710907</v>
      </c>
      <c r="BR22" s="72">
        <f t="shared" si="153"/>
        <v>40.871433181874075</v>
      </c>
      <c r="BS22" s="129"/>
    </row>
    <row r="23" spans="2:71" x14ac:dyDescent="0.3">
      <c r="B23" s="206"/>
      <c r="C23" s="1" t="s">
        <v>13</v>
      </c>
      <c r="D23" s="72">
        <f t="shared" ref="D23:P23" si="154">+(D21/D103)*100</f>
        <v>0</v>
      </c>
      <c r="E23" s="72">
        <f t="shared" si="154"/>
        <v>0</v>
      </c>
      <c r="F23" s="72">
        <f t="shared" si="154"/>
        <v>0</v>
      </c>
      <c r="G23" s="72">
        <f t="shared" si="154"/>
        <v>0</v>
      </c>
      <c r="H23" s="72">
        <f t="shared" si="154"/>
        <v>0</v>
      </c>
      <c r="I23" s="72">
        <f t="shared" si="154"/>
        <v>0</v>
      </c>
      <c r="J23" s="72">
        <f t="shared" si="154"/>
        <v>0</v>
      </c>
      <c r="K23" s="72">
        <f t="shared" si="154"/>
        <v>0</v>
      </c>
      <c r="L23" s="72">
        <f t="shared" si="154"/>
        <v>0</v>
      </c>
      <c r="M23" s="72">
        <f t="shared" si="154"/>
        <v>1.3009616892572773</v>
      </c>
      <c r="N23" s="72">
        <f t="shared" si="154"/>
        <v>3.7420373763983923</v>
      </c>
      <c r="O23" s="72">
        <f t="shared" si="154"/>
        <v>4.8991890605107811</v>
      </c>
      <c r="P23" s="72">
        <f t="shared" si="154"/>
        <v>6.5419711259043059</v>
      </c>
      <c r="Q23" s="72">
        <f t="shared" ref="Q23:AC23" si="155">+(Q21/Q42)*100</f>
        <v>7.3106920351147933</v>
      </c>
      <c r="R23" s="72">
        <f t="shared" si="155"/>
        <v>8.3799894775830897</v>
      </c>
      <c r="S23" s="72">
        <f t="shared" si="155"/>
        <v>10.088518951455999</v>
      </c>
      <c r="T23" s="72">
        <f t="shared" si="155"/>
        <v>10.088518951455999</v>
      </c>
      <c r="U23" s="72">
        <f t="shared" si="155"/>
        <v>11.981750994214208</v>
      </c>
      <c r="V23" s="72">
        <f t="shared" si="155"/>
        <v>11.981750994214208</v>
      </c>
      <c r="W23" s="72">
        <f t="shared" si="155"/>
        <v>11.981750994214208</v>
      </c>
      <c r="X23" s="72">
        <f t="shared" si="155"/>
        <v>14.729859020410126</v>
      </c>
      <c r="Y23" s="72">
        <f t="shared" si="155"/>
        <v>14.729859020410126</v>
      </c>
      <c r="Z23" s="72">
        <f t="shared" si="155"/>
        <v>14.729859020410126</v>
      </c>
      <c r="AA23" s="72">
        <f t="shared" si="155"/>
        <v>14.729859020410126</v>
      </c>
      <c r="AB23" s="72">
        <f t="shared" si="155"/>
        <v>14.729859020410126</v>
      </c>
      <c r="AC23" s="72">
        <f t="shared" si="155"/>
        <v>14.729859020410126</v>
      </c>
      <c r="AD23" s="72">
        <f t="shared" ref="AD23:AI23" si="156">+(AD21/AD42)*100</f>
        <v>14.729859020410126</v>
      </c>
      <c r="AE23" s="72">
        <f t="shared" si="156"/>
        <v>14.729859020410126</v>
      </c>
      <c r="AF23" s="72">
        <f t="shared" si="156"/>
        <v>14.828851651235983</v>
      </c>
      <c r="AG23" s="72">
        <f t="shared" si="156"/>
        <v>14.537623802618926</v>
      </c>
      <c r="AH23" s="72">
        <f t="shared" si="156"/>
        <v>14.537623802618926</v>
      </c>
      <c r="AI23" s="72">
        <f t="shared" si="156"/>
        <v>14.537623802618926</v>
      </c>
      <c r="AJ23" s="72">
        <f t="shared" ref="AJ23:AK23" si="157">+(AJ21/AJ42)*100</f>
        <v>14.537623802618926</v>
      </c>
      <c r="AK23" s="72">
        <f t="shared" si="157"/>
        <v>14.537623802618926</v>
      </c>
      <c r="AL23" s="72">
        <f t="shared" ref="AL23:AM23" si="158">+(AL21/AL42)*100</f>
        <v>14.537623802618926</v>
      </c>
      <c r="AM23" s="72">
        <f t="shared" si="158"/>
        <v>14.537623802618926</v>
      </c>
      <c r="AN23" s="72">
        <f t="shared" ref="AN23:AO23" si="159">+(AN21/AN42)*100</f>
        <v>14.537623802618926</v>
      </c>
      <c r="AO23" s="72">
        <f t="shared" si="159"/>
        <v>14.537623802618926</v>
      </c>
      <c r="AP23" s="72">
        <f t="shared" ref="AP23:AQ23" si="160">+(AP21/AP42)*100</f>
        <v>14.537623802618926</v>
      </c>
      <c r="AQ23" s="72">
        <f t="shared" si="160"/>
        <v>14.537623802618926</v>
      </c>
      <c r="AR23" s="72">
        <f t="shared" ref="AR23:AW23" si="161">+(AR21/AR42)*100</f>
        <v>14.537623802618926</v>
      </c>
      <c r="AS23" s="72">
        <f t="shared" si="161"/>
        <v>14.423200725399147</v>
      </c>
      <c r="AT23" s="72">
        <f t="shared" si="161"/>
        <v>14.423200725399147</v>
      </c>
      <c r="AU23" s="72">
        <f t="shared" si="161"/>
        <v>14.423200725399147</v>
      </c>
      <c r="AV23" s="72">
        <f t="shared" si="161"/>
        <v>14.423200725399147</v>
      </c>
      <c r="AW23" s="72">
        <f t="shared" si="161"/>
        <v>14.423200725399147</v>
      </c>
      <c r="AX23" s="72">
        <f t="shared" ref="AX23:AY23" si="162">+(AX21/AX42)*100</f>
        <v>14.423200725399147</v>
      </c>
      <c r="AY23" s="72">
        <f t="shared" si="162"/>
        <v>14.423200725399147</v>
      </c>
      <c r="AZ23" s="72">
        <f t="shared" ref="AZ23:BA23" si="163">+(AZ21/AZ42)*100</f>
        <v>14.423200725399147</v>
      </c>
      <c r="BA23" s="72">
        <f t="shared" si="163"/>
        <v>14.423200725399147</v>
      </c>
      <c r="BB23" s="72">
        <f t="shared" ref="BB23:BC23" si="164">+(BB21/BB42)*100</f>
        <v>14.423200725399147</v>
      </c>
      <c r="BC23" s="72">
        <f t="shared" si="164"/>
        <v>14.423200725399147</v>
      </c>
      <c r="BD23" s="72">
        <f t="shared" ref="BD23:BE23" si="165">+(BD21/BD42)*100</f>
        <v>14.423200725399147</v>
      </c>
      <c r="BE23" s="72">
        <f t="shared" si="165"/>
        <v>13.444778242609928</v>
      </c>
      <c r="BF23" s="72">
        <f t="shared" ref="BF23:BG23" si="166">+(BF21/BF42)*100</f>
        <v>13.444778242609928</v>
      </c>
      <c r="BG23" s="72">
        <f t="shared" si="166"/>
        <v>13.444778242609928</v>
      </c>
      <c r="BH23" s="72">
        <f t="shared" ref="BH23" si="167">+(BH21/BH42)*100</f>
        <v>13.444778242609928</v>
      </c>
      <c r="BI23" s="72">
        <f t="shared" ref="BI23:BJ23" si="168">+(BI21/BI42)*100</f>
        <v>13.444778242609928</v>
      </c>
      <c r="BJ23" s="72">
        <f t="shared" si="168"/>
        <v>13.444778242609928</v>
      </c>
      <c r="BK23" s="72">
        <f t="shared" ref="BK23:BL23" si="169">+(BK21/BK42)*100</f>
        <v>14.435199605066968</v>
      </c>
      <c r="BL23" s="72">
        <f t="shared" si="169"/>
        <v>14.435199605066968</v>
      </c>
      <c r="BM23" s="72">
        <f t="shared" ref="BM23:BN23" si="170">+(BM21/BM42)*100</f>
        <v>14.435199605066968</v>
      </c>
      <c r="BN23" s="72">
        <f t="shared" si="170"/>
        <v>14.435199605066968</v>
      </c>
      <c r="BO23" s="72">
        <f t="shared" ref="BO23:BP23" si="171">+(BO21/BO42)*100</f>
        <v>14.435199605066968</v>
      </c>
      <c r="BP23" s="72">
        <f t="shared" si="171"/>
        <v>14.435199605066968</v>
      </c>
      <c r="BQ23" s="72">
        <f t="shared" ref="BQ23:BR23" si="172">+(BQ21/BQ42)*100</f>
        <v>13.754368503959707</v>
      </c>
      <c r="BR23" s="72">
        <f t="shared" si="172"/>
        <v>15.673546734031399</v>
      </c>
      <c r="BS23" s="129"/>
    </row>
    <row r="24" spans="2:71" x14ac:dyDescent="0.3">
      <c r="B24" s="206"/>
      <c r="C24" s="23" t="s">
        <v>32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76.74034850999999</v>
      </c>
      <c r="T24" s="74">
        <v>97.17298581999998</v>
      </c>
      <c r="U24" s="74">
        <f>+T24</f>
        <v>97.17298581999998</v>
      </c>
      <c r="V24" s="74">
        <f>+U24</f>
        <v>97.17298581999998</v>
      </c>
      <c r="W24" s="74">
        <v>148.40502047000001</v>
      </c>
      <c r="X24" s="74">
        <v>148.40502046999998</v>
      </c>
      <c r="Y24" s="74">
        <v>148.40502046999998</v>
      </c>
      <c r="Z24" s="74">
        <f>+Y24</f>
        <v>148.40502046999998</v>
      </c>
      <c r="AA24" s="74">
        <v>191.88303768999998</v>
      </c>
      <c r="AB24" s="74">
        <v>208.9794138231012</v>
      </c>
      <c r="AC24" s="74">
        <v>208.9794138231012</v>
      </c>
      <c r="AD24" s="74">
        <v>208.9794138231012</v>
      </c>
      <c r="AE24" s="74">
        <v>208.9794138231012</v>
      </c>
      <c r="AF24" s="74">
        <v>208.9794138231012</v>
      </c>
      <c r="AG24" s="74">
        <v>251.41448707000001</v>
      </c>
      <c r="AH24" s="74">
        <v>251.41448707000001</v>
      </c>
      <c r="AI24" s="74">
        <v>267.00518984000001</v>
      </c>
      <c r="AJ24" s="74">
        <v>267.00518984000001</v>
      </c>
      <c r="AK24" s="74">
        <v>267.00518984000001</v>
      </c>
      <c r="AL24" s="74">
        <v>285.02456042</v>
      </c>
      <c r="AM24" s="74">
        <v>307.15046388999997</v>
      </c>
      <c r="AN24" s="74">
        <v>307.15046388999997</v>
      </c>
      <c r="AO24" s="74">
        <v>324.75697848999999</v>
      </c>
      <c r="AP24" s="74">
        <v>344.63560009999998</v>
      </c>
      <c r="AQ24" s="74">
        <v>344.63560009999998</v>
      </c>
      <c r="AR24" s="74">
        <v>362.44674927999995</v>
      </c>
      <c r="AS24" s="74">
        <v>362.44674927999995</v>
      </c>
      <c r="AT24" s="74">
        <v>382.25934739999997</v>
      </c>
      <c r="AU24" s="74">
        <v>424.55049720999995</v>
      </c>
      <c r="AV24" s="74">
        <v>424.55049721</v>
      </c>
      <c r="AW24" s="74">
        <v>424.55049721</v>
      </c>
      <c r="AX24" s="74">
        <v>443.47372700000005</v>
      </c>
      <c r="AY24" s="74">
        <v>443.47372700000005</v>
      </c>
      <c r="AZ24" s="74">
        <v>443.47372700000005</v>
      </c>
      <c r="BA24" s="74">
        <v>443.47372700000005</v>
      </c>
      <c r="BB24" s="74">
        <v>443.473727</v>
      </c>
      <c r="BC24" s="74">
        <v>443.473727</v>
      </c>
      <c r="BD24" s="74">
        <v>443.473727</v>
      </c>
      <c r="BE24" s="74">
        <v>443.473727</v>
      </c>
      <c r="BF24" s="74">
        <v>443.473727</v>
      </c>
      <c r="BG24" s="74">
        <v>443.473727</v>
      </c>
      <c r="BH24" s="74">
        <v>443.473727</v>
      </c>
      <c r="BI24" s="74">
        <v>443.473727</v>
      </c>
      <c r="BJ24" s="74">
        <v>443.473727</v>
      </c>
      <c r="BK24" s="74">
        <v>443.473727</v>
      </c>
      <c r="BL24" s="74">
        <v>443.473727</v>
      </c>
      <c r="BM24" s="74">
        <v>443.473727</v>
      </c>
      <c r="BN24" s="74">
        <v>443.473727</v>
      </c>
      <c r="BO24" s="74">
        <v>443.473727</v>
      </c>
      <c r="BP24" s="74">
        <v>443.473727</v>
      </c>
      <c r="BQ24" s="74">
        <v>443.473727</v>
      </c>
      <c r="BR24" s="74">
        <v>443.473727</v>
      </c>
      <c r="BS24" s="129"/>
    </row>
    <row r="25" spans="2:71" x14ac:dyDescent="0.3">
      <c r="B25" s="206"/>
      <c r="C25" s="1" t="s">
        <v>12</v>
      </c>
      <c r="D25" s="72">
        <f t="shared" ref="D25:AH25" si="173">+(D24/D10)*100</f>
        <v>0</v>
      </c>
      <c r="E25" s="72">
        <f t="shared" si="173"/>
        <v>0</v>
      </c>
      <c r="F25" s="72">
        <f t="shared" si="173"/>
        <v>0</v>
      </c>
      <c r="G25" s="72">
        <f t="shared" si="173"/>
        <v>0</v>
      </c>
      <c r="H25" s="72">
        <f t="shared" si="173"/>
        <v>0</v>
      </c>
      <c r="I25" s="72">
        <f t="shared" si="173"/>
        <v>0</v>
      </c>
      <c r="J25" s="72">
        <f t="shared" si="173"/>
        <v>0</v>
      </c>
      <c r="K25" s="72">
        <f t="shared" si="173"/>
        <v>0</v>
      </c>
      <c r="L25" s="72">
        <f t="shared" si="173"/>
        <v>0</v>
      </c>
      <c r="M25" s="72">
        <f t="shared" si="173"/>
        <v>0</v>
      </c>
      <c r="N25" s="72">
        <f t="shared" si="173"/>
        <v>0</v>
      </c>
      <c r="O25" s="72">
        <f t="shared" si="173"/>
        <v>0</v>
      </c>
      <c r="P25" s="72">
        <f t="shared" si="173"/>
        <v>0</v>
      </c>
      <c r="Q25" s="72">
        <f t="shared" si="173"/>
        <v>0</v>
      </c>
      <c r="R25" s="72">
        <f t="shared" si="173"/>
        <v>0</v>
      </c>
      <c r="S25" s="72">
        <f t="shared" si="173"/>
        <v>0.87588927059461985</v>
      </c>
      <c r="T25" s="72">
        <f t="shared" si="173"/>
        <v>1.0968719823736146</v>
      </c>
      <c r="U25" s="72">
        <f t="shared" si="173"/>
        <v>1.0363233014278217</v>
      </c>
      <c r="V25" s="72">
        <f t="shared" si="173"/>
        <v>1.0230178227271598</v>
      </c>
      <c r="W25" s="72">
        <f t="shared" si="173"/>
        <v>1.5448933685907411</v>
      </c>
      <c r="X25" s="72">
        <f t="shared" si="173"/>
        <v>1.3766128895988849</v>
      </c>
      <c r="Y25" s="72">
        <f t="shared" si="173"/>
        <v>1.3655200832933272</v>
      </c>
      <c r="Z25" s="72">
        <f t="shared" si="173"/>
        <v>1.3650958082658069</v>
      </c>
      <c r="AA25" s="72">
        <f t="shared" si="173"/>
        <v>1.7531932408105064</v>
      </c>
      <c r="AB25" s="72">
        <f t="shared" si="173"/>
        <v>1.9037920945702176</v>
      </c>
      <c r="AC25" s="72">
        <f t="shared" si="173"/>
        <v>1.8942052310965165</v>
      </c>
      <c r="AD25" s="72">
        <f t="shared" si="173"/>
        <v>1.838053886989216</v>
      </c>
      <c r="AE25" s="72">
        <f t="shared" si="173"/>
        <v>1.8107718374531172</v>
      </c>
      <c r="AF25" s="72">
        <f t="shared" si="173"/>
        <v>1.7111383150540449</v>
      </c>
      <c r="AG25" s="72">
        <f t="shared" si="173"/>
        <v>1.9657668534922519</v>
      </c>
      <c r="AH25" s="72">
        <f t="shared" si="173"/>
        <v>1.9454361243125189</v>
      </c>
      <c r="AI25" s="72">
        <f t="shared" ref="AI25:AJ25" si="174">+(AI24/AI10)*100</f>
        <v>2.046583528491734</v>
      </c>
      <c r="AJ25" s="72">
        <f t="shared" si="174"/>
        <v>2.0487441305990233</v>
      </c>
      <c r="AK25" s="72">
        <f t="shared" ref="AK25:AL25" si="175">+(AK24/AK10)*100</f>
        <v>2.054786651268707</v>
      </c>
      <c r="AL25" s="72">
        <f t="shared" si="175"/>
        <v>2.174083355629282</v>
      </c>
      <c r="AM25" s="72">
        <f t="shared" ref="AM25:AN25" si="176">+(AM24/AM10)*100</f>
        <v>2.3334022153442509</v>
      </c>
      <c r="AN25" s="72">
        <f t="shared" si="176"/>
        <v>2.3263279243313386</v>
      </c>
      <c r="AO25" s="72">
        <f t="shared" ref="AO25:AP25" si="177">+(AO24/AO10)*100</f>
        <v>2.4398991520557081</v>
      </c>
      <c r="AP25" s="72">
        <f t="shared" si="177"/>
        <v>2.5688015963877162</v>
      </c>
      <c r="AQ25" s="72">
        <f t="shared" ref="AQ25" si="178">+(AQ24/AQ10)*100</f>
        <v>2.5485328705327293</v>
      </c>
      <c r="AR25" s="72">
        <f t="shared" ref="AR25:AW25" si="179">+(AR24/AR10)*100</f>
        <v>2.658923923036423</v>
      </c>
      <c r="AS25" s="72">
        <f t="shared" si="179"/>
        <v>2.6253103495815822</v>
      </c>
      <c r="AT25" s="72">
        <f t="shared" si="179"/>
        <v>2.7497521317170226</v>
      </c>
      <c r="AU25" s="72">
        <f t="shared" si="179"/>
        <v>3.0193994896160681</v>
      </c>
      <c r="AV25" s="72">
        <f t="shared" si="179"/>
        <v>3.0059097054753474</v>
      </c>
      <c r="AW25" s="72">
        <f t="shared" si="179"/>
        <v>2.9536088522276032</v>
      </c>
      <c r="AX25" s="72">
        <f t="shared" ref="AX25:AY25" si="180">+(AX24/AX10)*100</f>
        <v>3.0689504512354837</v>
      </c>
      <c r="AY25" s="72">
        <f t="shared" si="180"/>
        <v>3.0729976440737339</v>
      </c>
      <c r="AZ25" s="72">
        <f t="shared" ref="AZ25:BA25" si="181">+(AZ24/AZ10)*100</f>
        <v>3.0595864940604613</v>
      </c>
      <c r="BA25" s="72">
        <f t="shared" si="181"/>
        <v>3.0228618530910314</v>
      </c>
      <c r="BB25" s="72">
        <f t="shared" ref="BB25:BC25" si="182">+(BB24/BB10)*100</f>
        <v>2.9810435197221228</v>
      </c>
      <c r="BC25" s="72">
        <f t="shared" si="182"/>
        <v>2.9690130026319652</v>
      </c>
      <c r="BD25" s="72">
        <f t="shared" ref="BD25:BE25" si="183">+(BD24/BD10)*100</f>
        <v>2.9459437980001701</v>
      </c>
      <c r="BE25" s="72">
        <f t="shared" si="183"/>
        <v>2.9334970557460158</v>
      </c>
      <c r="BF25" s="72">
        <f t="shared" ref="BF25:BG25" si="184">+(BF24/BF10)*100</f>
        <v>2.9107458114007794</v>
      </c>
      <c r="BG25" s="72">
        <f t="shared" si="184"/>
        <v>2.8952946414288929</v>
      </c>
      <c r="BH25" s="72">
        <f t="shared" ref="BH25" si="185">+(BH24/BH10)*100</f>
        <v>2.8636573211920933</v>
      </c>
      <c r="BI25" s="72">
        <f t="shared" ref="BI25:BJ25" si="186">+(BI24/BI10)*100</f>
        <v>2.8655709944410015</v>
      </c>
      <c r="BJ25" s="72">
        <f t="shared" si="186"/>
        <v>2.8490689107508063</v>
      </c>
      <c r="BK25" s="72">
        <f t="shared" ref="BK25:BL25" si="187">+(BK24/BK10)*100</f>
        <v>2.771627473897599</v>
      </c>
      <c r="BL25" s="72">
        <f t="shared" si="187"/>
        <v>2.7635929778548944</v>
      </c>
      <c r="BM25" s="72">
        <f t="shared" ref="BM25:BN25" si="188">+(BM24/BM10)*100</f>
        <v>2.750054994004437</v>
      </c>
      <c r="BN25" s="72">
        <f t="shared" si="188"/>
        <v>2.7384747583248958</v>
      </c>
      <c r="BO25" s="72">
        <f t="shared" ref="BO25:BP25" si="189">+(BO24/BO10)*100</f>
        <v>2.7339664046747076</v>
      </c>
      <c r="BP25" s="72">
        <f t="shared" si="189"/>
        <v>2.6770345493872822</v>
      </c>
      <c r="BQ25" s="72">
        <f t="shared" ref="BQ25:BR25" si="190">+(BQ24/BQ10)*100</f>
        <v>2.6747834232262226</v>
      </c>
      <c r="BR25" s="72">
        <f t="shared" si="190"/>
        <v>2.5395490389127988</v>
      </c>
      <c r="BS25" s="129"/>
    </row>
    <row r="26" spans="2:71" x14ac:dyDescent="0.3">
      <c r="B26" s="206"/>
      <c r="C26" s="1" t="s">
        <v>13</v>
      </c>
      <c r="D26" s="72">
        <f t="shared" ref="D26:AC26" si="191">+(D24/D42)*100</f>
        <v>0</v>
      </c>
      <c r="E26" s="72">
        <f t="shared" si="191"/>
        <v>0</v>
      </c>
      <c r="F26" s="72">
        <f t="shared" si="191"/>
        <v>0</v>
      </c>
      <c r="G26" s="72">
        <f t="shared" si="191"/>
        <v>0</v>
      </c>
      <c r="H26" s="72">
        <f t="shared" si="191"/>
        <v>0</v>
      </c>
      <c r="I26" s="72">
        <f t="shared" si="191"/>
        <v>0</v>
      </c>
      <c r="J26" s="72">
        <f t="shared" si="191"/>
        <v>0</v>
      </c>
      <c r="K26" s="72">
        <f t="shared" si="191"/>
        <v>0</v>
      </c>
      <c r="L26" s="72">
        <f t="shared" si="191"/>
        <v>0</v>
      </c>
      <c r="M26" s="72">
        <f t="shared" si="191"/>
        <v>0</v>
      </c>
      <c r="N26" s="72">
        <f t="shared" si="191"/>
        <v>0</v>
      </c>
      <c r="O26" s="72">
        <f t="shared" si="191"/>
        <v>0</v>
      </c>
      <c r="P26" s="72">
        <f t="shared" si="191"/>
        <v>0</v>
      </c>
      <c r="Q26" s="72">
        <f t="shared" si="191"/>
        <v>0</v>
      </c>
      <c r="R26" s="72">
        <f t="shared" si="191"/>
        <v>0</v>
      </c>
      <c r="S26" s="72">
        <f t="shared" si="191"/>
        <v>0.19800420979142536</v>
      </c>
      <c r="T26" s="72">
        <f t="shared" si="191"/>
        <v>0.25072417110348721</v>
      </c>
      <c r="U26" s="72">
        <f t="shared" si="191"/>
        <v>0.26704186226136417</v>
      </c>
      <c r="V26" s="72">
        <f t="shared" si="191"/>
        <v>0.26704186226136417</v>
      </c>
      <c r="W26" s="72">
        <f t="shared" si="191"/>
        <v>0.40783302788137671</v>
      </c>
      <c r="X26" s="72">
        <f t="shared" si="191"/>
        <v>0.4078330278813766</v>
      </c>
      <c r="Y26" s="72">
        <f t="shared" si="191"/>
        <v>0.4078330278813766</v>
      </c>
      <c r="Z26" s="72">
        <f t="shared" si="191"/>
        <v>0.4078330278813766</v>
      </c>
      <c r="AA26" s="72">
        <f t="shared" si="191"/>
        <v>0.52731531596674308</v>
      </c>
      <c r="AB26" s="72">
        <f t="shared" si="191"/>
        <v>0.57429800443698276</v>
      </c>
      <c r="AC26" s="72">
        <f t="shared" si="191"/>
        <v>0.57429800443698276</v>
      </c>
      <c r="AD26" s="72">
        <f t="shared" ref="AD26:AI26" si="192">+(AD24/AD42)*100</f>
        <v>0.57429800443698276</v>
      </c>
      <c r="AE26" s="72">
        <f t="shared" si="192"/>
        <v>0.57429800443698276</v>
      </c>
      <c r="AF26" s="72">
        <f t="shared" si="192"/>
        <v>0.57815759808675793</v>
      </c>
      <c r="AG26" s="72">
        <f t="shared" si="192"/>
        <v>0.62410340627613581</v>
      </c>
      <c r="AH26" s="72">
        <f t="shared" si="192"/>
        <v>0.62410340627613581</v>
      </c>
      <c r="AI26" s="72">
        <f t="shared" si="192"/>
        <v>0.66280527591933835</v>
      </c>
      <c r="AJ26" s="72">
        <f t="shared" ref="AJ26:AK26" si="193">+(AJ24/AJ42)*100</f>
        <v>0.66280527591933835</v>
      </c>
      <c r="AK26" s="72">
        <f t="shared" si="193"/>
        <v>0.66280527591933835</v>
      </c>
      <c r="AL26" s="72">
        <f t="shared" ref="AL26:AM26" si="194">+(AL24/AL42)*100</f>
        <v>0.70753599406128387</v>
      </c>
      <c r="AM26" s="72">
        <f t="shared" si="194"/>
        <v>0.7624606401447025</v>
      </c>
      <c r="AN26" s="72">
        <f t="shared" ref="AN26:AO26" si="195">+(AN24/AN42)*100</f>
        <v>0.7624606401447025</v>
      </c>
      <c r="AO26" s="72">
        <f t="shared" si="195"/>
        <v>0.80616649760171977</v>
      </c>
      <c r="AP26" s="72">
        <f t="shared" ref="AP26:AQ26" si="196">+(AP24/AP42)*100</f>
        <v>0.85551256195727599</v>
      </c>
      <c r="AQ26" s="72">
        <f t="shared" si="196"/>
        <v>0.85551256195727599</v>
      </c>
      <c r="AR26" s="72">
        <f t="shared" ref="AR26:AW26" si="197">+(AR24/AR42)*100</f>
        <v>0.89972639785224329</v>
      </c>
      <c r="AS26" s="72">
        <f t="shared" si="197"/>
        <v>0.86105966954554869</v>
      </c>
      <c r="AT26" s="72">
        <f t="shared" si="197"/>
        <v>0.90812818160679698</v>
      </c>
      <c r="AU26" s="72">
        <f t="shared" si="197"/>
        <v>1.0085986743134874</v>
      </c>
      <c r="AV26" s="72">
        <f t="shared" si="197"/>
        <v>1.0085986743134874</v>
      </c>
      <c r="AW26" s="72">
        <f t="shared" si="197"/>
        <v>1.0085986743134874</v>
      </c>
      <c r="AX26" s="72">
        <f t="shared" ref="AX26:AY26" si="198">+(AX24/AX42)*100</f>
        <v>1.0535543264805438</v>
      </c>
      <c r="AY26" s="72">
        <f t="shared" si="198"/>
        <v>1.0535543264805438</v>
      </c>
      <c r="AZ26" s="72">
        <f t="shared" ref="AZ26:BA26" si="199">+(AZ24/AZ42)*100</f>
        <v>1.0535543264805438</v>
      </c>
      <c r="BA26" s="72">
        <f t="shared" si="199"/>
        <v>1.0535543264805438</v>
      </c>
      <c r="BB26" s="72">
        <f t="shared" ref="BB26:BC26" si="200">+(BB24/BB42)*100</f>
        <v>1.0535543264805436</v>
      </c>
      <c r="BC26" s="72">
        <f t="shared" si="200"/>
        <v>1.0535543264805436</v>
      </c>
      <c r="BD26" s="72">
        <f t="shared" ref="BD26:BE26" si="201">+(BD24/BD42)*100</f>
        <v>1.0535543264805436</v>
      </c>
      <c r="BE26" s="72">
        <f t="shared" si="201"/>
        <v>1.0220829832949552</v>
      </c>
      <c r="BF26" s="72">
        <f t="shared" ref="BF26:BG26" si="202">+(BF24/BF42)*100</f>
        <v>1.0220829832949552</v>
      </c>
      <c r="BG26" s="72">
        <f t="shared" si="202"/>
        <v>1.0220829832949552</v>
      </c>
      <c r="BH26" s="72">
        <f t="shared" ref="BH26" si="203">+(BH24/BH42)*100</f>
        <v>1.0220829832949552</v>
      </c>
      <c r="BI26" s="72">
        <f t="shared" ref="BI26:BJ26" si="204">+(BI24/BI42)*100</f>
        <v>1.0220829832949552</v>
      </c>
      <c r="BJ26" s="72">
        <f t="shared" si="204"/>
        <v>1.0220829832949552</v>
      </c>
      <c r="BK26" s="72">
        <f t="shared" ref="BK26:BL26" si="205">+(BK24/BK42)*100</f>
        <v>1.0220829832949552</v>
      </c>
      <c r="BL26" s="72">
        <f t="shared" si="205"/>
        <v>1.0220829832949552</v>
      </c>
      <c r="BM26" s="72">
        <f t="shared" ref="BM26:BN26" si="206">+(BM24/BM42)*100</f>
        <v>1.0220829832949552</v>
      </c>
      <c r="BN26" s="72">
        <f t="shared" si="206"/>
        <v>1.0220829832949552</v>
      </c>
      <c r="BO26" s="72">
        <f t="shared" ref="BO26:BP26" si="207">+(BO24/BO42)*100</f>
        <v>1.0220829832949552</v>
      </c>
      <c r="BP26" s="72">
        <f t="shared" si="207"/>
        <v>1.0220829832949552</v>
      </c>
      <c r="BQ26" s="72">
        <f t="shared" ref="BQ26:BR26" si="208">+(BQ24/BQ42)*100</f>
        <v>0.97387679966203611</v>
      </c>
      <c r="BR26" s="72">
        <f t="shared" si="208"/>
        <v>0.97387679966203611</v>
      </c>
      <c r="BS26" s="129"/>
    </row>
    <row r="27" spans="2:71" x14ac:dyDescent="0.3">
      <c r="B27" s="206"/>
      <c r="C27" s="11" t="s">
        <v>35</v>
      </c>
      <c r="D27" s="73">
        <v>271.9471504701923</v>
      </c>
      <c r="E27" s="73">
        <v>255.95685780327867</v>
      </c>
      <c r="F27" s="73">
        <v>299.6311329307544</v>
      </c>
      <c r="G27" s="73">
        <v>352.34304060020622</v>
      </c>
      <c r="H27" s="73">
        <v>372.89318714294564</v>
      </c>
      <c r="I27" s="73">
        <v>495.53696591162941</v>
      </c>
      <c r="J27" s="73">
        <v>499.71540396803135</v>
      </c>
      <c r="K27" s="73">
        <v>457.95701161265293</v>
      </c>
      <c r="L27" s="73">
        <v>1350.8130850198133</v>
      </c>
      <c r="M27" s="73">
        <v>1500.1462870607706</v>
      </c>
      <c r="N27" s="73">
        <v>1718.3674167200363</v>
      </c>
      <c r="O27" s="73">
        <v>1469.5967794279156</v>
      </c>
      <c r="P27" s="73">
        <v>1481.9599152640499</v>
      </c>
      <c r="Q27" s="73">
        <v>1575.8903825867492</v>
      </c>
      <c r="R27" s="73">
        <v>1638.511993097392</v>
      </c>
      <c r="S27" s="73">
        <v>1585.3115309701834</v>
      </c>
      <c r="T27" s="73">
        <v>1620.636186665751</v>
      </c>
      <c r="U27" s="104">
        <v>1601.9673287030171</v>
      </c>
      <c r="V27" s="73">
        <v>1574.716149024302</v>
      </c>
      <c r="W27" s="73">
        <v>1566.01737894896</v>
      </c>
      <c r="X27" s="73">
        <v>1631.4066731442965</v>
      </c>
      <c r="Y27" s="73">
        <v>1551.4857819720835</v>
      </c>
      <c r="Z27" s="73">
        <v>1532.3740493430391</v>
      </c>
      <c r="AA27" s="73">
        <v>1523.7887587426035</v>
      </c>
      <c r="AB27" s="73">
        <v>1531.5209022160982</v>
      </c>
      <c r="AC27" s="73">
        <v>1579.210001272995</v>
      </c>
      <c r="AD27" s="73">
        <v>1606.6035824868331</v>
      </c>
      <c r="AE27" s="73">
        <v>1637.0111034079657</v>
      </c>
      <c r="AF27" s="104">
        <v>1724.4029513555608</v>
      </c>
      <c r="AG27" s="73">
        <v>1764.6811019673755</v>
      </c>
      <c r="AH27" s="73">
        <v>1877.3561671914426</v>
      </c>
      <c r="AI27" s="73">
        <v>1976.7166312076695</v>
      </c>
      <c r="AJ27" s="73">
        <v>1917.573472005238</v>
      </c>
      <c r="AK27" s="73">
        <v>1895.7213463304618</v>
      </c>
      <c r="AL27" s="73">
        <v>1933.0430144627601</v>
      </c>
      <c r="AM27" s="73">
        <v>1908.5121905615326</v>
      </c>
      <c r="AN27" s="73">
        <v>1942.2897762397911</v>
      </c>
      <c r="AO27" s="73">
        <v>1965.3033172766038</v>
      </c>
      <c r="AP27" s="73">
        <v>1995.4734098596452</v>
      </c>
      <c r="AQ27" s="73">
        <v>1877.6870857987558</v>
      </c>
      <c r="AR27" s="73">
        <v>1819.3329500345869</v>
      </c>
      <c r="AS27" s="73">
        <v>1778.6127830804576</v>
      </c>
      <c r="AT27" s="73">
        <v>1806.4681052951071</v>
      </c>
      <c r="AU27" s="73">
        <v>1897.5025508026956</v>
      </c>
      <c r="AV27" s="73">
        <v>1928.8226039726578</v>
      </c>
      <c r="AW27" s="73">
        <v>1920.3597299409289</v>
      </c>
      <c r="AX27" s="73">
        <v>1932.5299011749034</v>
      </c>
      <c r="AY27" s="73">
        <v>1891.0421307511999</v>
      </c>
      <c r="AZ27" s="73">
        <v>1906.538536433595</v>
      </c>
      <c r="BA27" s="73">
        <v>1845.8118873977189</v>
      </c>
      <c r="BB27" s="73">
        <v>1766.683130495366</v>
      </c>
      <c r="BC27" s="73">
        <v>1795.8670721004828</v>
      </c>
      <c r="BD27" s="73">
        <v>1730.5943612732808</v>
      </c>
      <c r="BE27" s="73">
        <v>1740.451584135242</v>
      </c>
      <c r="BF27" s="73">
        <v>1808.1207984095979</v>
      </c>
      <c r="BG27" s="73">
        <v>1845.0022802403416</v>
      </c>
      <c r="BH27" s="73">
        <v>1867.6439968584077</v>
      </c>
      <c r="BI27" s="73">
        <v>1864.7754586054484</v>
      </c>
      <c r="BJ27" s="73">
        <v>1938.1372804229272</v>
      </c>
      <c r="BK27" s="73">
        <v>1932.3081472572394</v>
      </c>
      <c r="BL27" s="73">
        <v>1974.8915810106639</v>
      </c>
      <c r="BM27" s="135">
        <v>1967.0436592712081</v>
      </c>
      <c r="BN27" s="135">
        <v>1971.9311051738948</v>
      </c>
      <c r="BO27" s="135">
        <v>1962.5361569622994</v>
      </c>
      <c r="BP27" s="135">
        <v>2227.5561187848443</v>
      </c>
      <c r="BQ27" s="135">
        <v>2226.8747135391882</v>
      </c>
      <c r="BR27" s="135">
        <v>2226.4927024877829</v>
      </c>
      <c r="BS27" s="129"/>
    </row>
    <row r="28" spans="2:71" x14ac:dyDescent="0.3">
      <c r="B28" s="206"/>
      <c r="C28" s="1" t="s">
        <v>4</v>
      </c>
      <c r="D28" s="72">
        <f t="shared" ref="D28:AH28" si="209">+(D27/D10)*100</f>
        <v>11.019547410533384</v>
      </c>
      <c r="E28" s="72">
        <f t="shared" si="209"/>
        <v>10.889169016629431</v>
      </c>
      <c r="F28" s="72">
        <f t="shared" si="209"/>
        <v>12.492332486286401</v>
      </c>
      <c r="G28" s="72">
        <f t="shared" si="209"/>
        <v>14.195777330154028</v>
      </c>
      <c r="H28" s="72">
        <f t="shared" si="209"/>
        <v>14.527499095947253</v>
      </c>
      <c r="I28" s="72">
        <f t="shared" si="209"/>
        <v>18.303417547024971</v>
      </c>
      <c r="J28" s="72">
        <f t="shared" si="209"/>
        <v>17.599219792802046</v>
      </c>
      <c r="K28" s="72">
        <f t="shared" si="209"/>
        <v>16.674489550234529</v>
      </c>
      <c r="L28" s="72">
        <f t="shared" si="209"/>
        <v>37.616745884540684</v>
      </c>
      <c r="M28" s="72">
        <f t="shared" si="209"/>
        <v>35.93857967051521</v>
      </c>
      <c r="N28" s="72">
        <f t="shared" si="209"/>
        <v>31.819612338147863</v>
      </c>
      <c r="O28" s="72">
        <f t="shared" si="209"/>
        <v>26.89471857765265</v>
      </c>
      <c r="P28" s="72">
        <f t="shared" si="209"/>
        <v>23.506614809071287</v>
      </c>
      <c r="Q28" s="72">
        <f t="shared" si="209"/>
        <v>21.991206510733441</v>
      </c>
      <c r="R28" s="72">
        <f t="shared" si="209"/>
        <v>20.377246134035982</v>
      </c>
      <c r="S28" s="72">
        <f t="shared" si="209"/>
        <v>18.094227971166589</v>
      </c>
      <c r="T28" s="72">
        <f t="shared" si="209"/>
        <v>18.293463062535729</v>
      </c>
      <c r="U28" s="72">
        <f t="shared" si="209"/>
        <v>17.084543166515818</v>
      </c>
      <c r="V28" s="72">
        <f t="shared" si="209"/>
        <v>16.578297688333183</v>
      </c>
      <c r="W28" s="72">
        <f t="shared" si="209"/>
        <v>16.302210371145552</v>
      </c>
      <c r="X28" s="72">
        <f t="shared" si="209"/>
        <v>15.13301536104073</v>
      </c>
      <c r="Y28" s="72">
        <f t="shared" si="209"/>
        <v>14.275696250149458</v>
      </c>
      <c r="Z28" s="72">
        <f t="shared" si="209"/>
        <v>14.095462436706093</v>
      </c>
      <c r="AA28" s="72">
        <f t="shared" si="209"/>
        <v>13.922523764536948</v>
      </c>
      <c r="AB28" s="72">
        <f t="shared" si="209"/>
        <v>13.952079455903544</v>
      </c>
      <c r="AC28" s="72">
        <f t="shared" si="209"/>
        <v>14.314079031456117</v>
      </c>
      <c r="AD28" s="72">
        <f t="shared" si="209"/>
        <v>14.130693093724656</v>
      </c>
      <c r="AE28" s="72">
        <f t="shared" si="209"/>
        <v>14.184428740710342</v>
      </c>
      <c r="AF28" s="72">
        <f t="shared" si="209"/>
        <v>14.119534104706148</v>
      </c>
      <c r="AG28" s="72">
        <f t="shared" si="209"/>
        <v>13.797739572047037</v>
      </c>
      <c r="AH28" s="72">
        <f t="shared" si="209"/>
        <v>14.52691349817977</v>
      </c>
      <c r="AI28" s="72">
        <f t="shared" ref="AI28:AJ28" si="210">+(AI27/AI10)*100</f>
        <v>15.151449679122408</v>
      </c>
      <c r="AJ28" s="72">
        <f t="shared" si="210"/>
        <v>14.713636832742102</v>
      </c>
      <c r="AK28" s="72">
        <f t="shared" ref="AK28:AL28" si="211">+(AK27/AK10)*100</f>
        <v>14.588865929157377</v>
      </c>
      <c r="AL28" s="72">
        <f t="shared" si="211"/>
        <v>14.744682483734643</v>
      </c>
      <c r="AM28" s="72">
        <f t="shared" ref="AM28:AN28" si="212">+(AM27/AM10)*100</f>
        <v>14.498843716748096</v>
      </c>
      <c r="AN28" s="72">
        <f t="shared" si="212"/>
        <v>14.710715023461832</v>
      </c>
      <c r="AO28" s="72">
        <f t="shared" ref="AO28:AP28" si="213">+(AO27/AO10)*100</f>
        <v>14.765323657250089</v>
      </c>
      <c r="AP28" s="72">
        <f t="shared" si="213"/>
        <v>14.873609340733621</v>
      </c>
      <c r="AQ28" s="72">
        <f t="shared" ref="AQ28" si="214">+(AQ27/AQ10)*100</f>
        <v>13.885237791291482</v>
      </c>
      <c r="AR28" s="72">
        <f t="shared" ref="AR28:AW28" si="215">+(AR27/AR10)*100</f>
        <v>13.346699658432632</v>
      </c>
      <c r="AS28" s="72">
        <f t="shared" si="215"/>
        <v>12.883025041871685</v>
      </c>
      <c r="AT28" s="72">
        <f t="shared" si="215"/>
        <v>12.994684256121428</v>
      </c>
      <c r="AU28" s="72">
        <f t="shared" si="215"/>
        <v>13.495021843314184</v>
      </c>
      <c r="AV28" s="72">
        <f t="shared" si="215"/>
        <v>13.656482853095762</v>
      </c>
      <c r="AW28" s="72">
        <f t="shared" si="215"/>
        <v>13.359992592375502</v>
      </c>
      <c r="AX28" s="72">
        <f t="shared" ref="AX28:AY28" si="216">+(AX27/AX10)*100</f>
        <v>13.373596114379923</v>
      </c>
      <c r="AY28" s="72">
        <f t="shared" si="216"/>
        <v>13.103748111424446</v>
      </c>
      <c r="AZ28" s="72">
        <f t="shared" ref="AZ28:BA28" si="217">+(AZ27/AZ10)*100</f>
        <v>13.153472689213054</v>
      </c>
      <c r="BA28" s="72">
        <f t="shared" si="217"/>
        <v>12.581657046836787</v>
      </c>
      <c r="BB28" s="72">
        <f t="shared" ref="BB28" si="218">+(BB27/BB10)*100</f>
        <v>11.875696297033633</v>
      </c>
      <c r="BC28" s="72">
        <f t="shared" ref="BC28:BH28" si="219">+(BC27/BC10)*100</f>
        <v>12.02315348901138</v>
      </c>
      <c r="BD28" s="72">
        <f t="shared" si="219"/>
        <v>11.49613475399206</v>
      </c>
      <c r="BE28" s="72">
        <f t="shared" si="219"/>
        <v>11.512766792900049</v>
      </c>
      <c r="BF28" s="72">
        <f t="shared" si="219"/>
        <v>11.867625340694357</v>
      </c>
      <c r="BG28" s="72">
        <f t="shared" si="219"/>
        <v>12.045415297858106</v>
      </c>
      <c r="BH28" s="72">
        <f t="shared" si="219"/>
        <v>12.059998325411602</v>
      </c>
      <c r="BI28" s="72">
        <f t="shared" ref="BI28:BJ28" si="220">+(BI27/BI10)*100</f>
        <v>12.049522079861994</v>
      </c>
      <c r="BJ28" s="72">
        <f t="shared" si="220"/>
        <v>12.451440376805186</v>
      </c>
      <c r="BK28" s="72">
        <f t="shared" ref="BK28:BL28" si="221">+(BK27/BK10)*100</f>
        <v>12.076562878265689</v>
      </c>
      <c r="BL28" s="72">
        <f t="shared" si="221"/>
        <v>12.306921860346918</v>
      </c>
      <c r="BM28" s="72">
        <f t="shared" ref="BM28:BN28" si="222">+(BM27/BM10)*100</f>
        <v>12.197967792133824</v>
      </c>
      <c r="BN28" s="72">
        <f t="shared" si="222"/>
        <v>12.176783488854632</v>
      </c>
      <c r="BO28" s="72">
        <f t="shared" ref="BO28:BP28" si="223">+(BO27/BO10)*100</f>
        <v>12.098818023315133</v>
      </c>
      <c r="BP28" s="72">
        <f t="shared" si="223"/>
        <v>13.446669616768681</v>
      </c>
      <c r="BQ28" s="72">
        <f t="shared" ref="BQ28:BR28" si="224">+(BQ27/BQ10)*100</f>
        <v>13.431252420904435</v>
      </c>
      <c r="BR28" s="72">
        <f t="shared" si="224"/>
        <v>12.749994099986919</v>
      </c>
      <c r="BS28" s="129"/>
    </row>
    <row r="29" spans="2:71" x14ac:dyDescent="0.3">
      <c r="B29" s="206"/>
      <c r="C29" s="1" t="s">
        <v>1</v>
      </c>
      <c r="D29" s="72">
        <f t="shared" ref="D29:P29" si="225">+(D27/D103)*100</f>
        <v>2.8162913649209171</v>
      </c>
      <c r="E29" s="72">
        <f t="shared" si="225"/>
        <v>2.3735970601808387</v>
      </c>
      <c r="F29" s="72">
        <f t="shared" si="225"/>
        <v>2.2278350899761077</v>
      </c>
      <c r="G29" s="72">
        <f t="shared" si="225"/>
        <v>1.9671405819335279</v>
      </c>
      <c r="H29" s="72">
        <f t="shared" si="225"/>
        <v>1.5147560375654738</v>
      </c>
      <c r="I29" s="72">
        <f t="shared" si="225"/>
        <v>2.2131306507728929</v>
      </c>
      <c r="J29" s="72">
        <f t="shared" si="225"/>
        <v>1.8348377077918101</v>
      </c>
      <c r="K29" s="72">
        <f t="shared" si="225"/>
        <v>1.3539759998970311</v>
      </c>
      <c r="L29" s="72">
        <f t="shared" si="225"/>
        <v>4.0442337489797717</v>
      </c>
      <c r="M29" s="72">
        <f t="shared" si="225"/>
        <v>3.9032656954952247</v>
      </c>
      <c r="N29" s="72">
        <f t="shared" si="225"/>
        <v>4.2867967331676855</v>
      </c>
      <c r="O29" s="72">
        <f t="shared" si="225"/>
        <v>4.0448496995141117</v>
      </c>
      <c r="P29" s="72">
        <f t="shared" si="225"/>
        <v>4.073503771178574</v>
      </c>
      <c r="Q29" s="72">
        <f t="shared" ref="Q29:S29" si="226">+(Q27/Q42)*100</f>
        <v>4.0002948847885262</v>
      </c>
      <c r="R29" s="72">
        <f t="shared" si="226"/>
        <v>4.0266021293401284</v>
      </c>
      <c r="S29" s="72">
        <f t="shared" si="226"/>
        <v>4.0903952491443523</v>
      </c>
      <c r="T29" s="77">
        <f>+(T27/T42)*100</f>
        <v>4.1815393561618448</v>
      </c>
      <c r="U29" s="77">
        <f t="shared" ref="U29:AC29" si="227">+(U27/U42)*100</f>
        <v>4.4023792737123983</v>
      </c>
      <c r="V29" s="77">
        <f t="shared" si="227"/>
        <v>4.3274900881140139</v>
      </c>
      <c r="W29" s="77">
        <f t="shared" si="227"/>
        <v>4.3035849282519338</v>
      </c>
      <c r="X29" s="77">
        <f t="shared" si="227"/>
        <v>4.4832817724574241</v>
      </c>
      <c r="Y29" s="77">
        <f t="shared" si="227"/>
        <v>4.263650529966335</v>
      </c>
      <c r="Z29" s="77">
        <f t="shared" si="227"/>
        <v>4.2111294241339481</v>
      </c>
      <c r="AA29" s="77">
        <f t="shared" si="227"/>
        <v>4.1875361181276656</v>
      </c>
      <c r="AB29" s="77">
        <f t="shared" si="227"/>
        <v>4.2087848836668753</v>
      </c>
      <c r="AC29" s="77">
        <f t="shared" si="227"/>
        <v>4.3398396795471852</v>
      </c>
      <c r="AD29" s="77">
        <f t="shared" ref="AD29:AI29" si="228">+(AD27/AD42)*100</f>
        <v>4.4151201999471841</v>
      </c>
      <c r="AE29" s="77">
        <f t="shared" si="228"/>
        <v>4.4986833522472685</v>
      </c>
      <c r="AF29" s="77">
        <f t="shared" si="228"/>
        <v>4.7706932001128939</v>
      </c>
      <c r="AG29" s="77">
        <f t="shared" si="228"/>
        <v>4.3805888020379777</v>
      </c>
      <c r="AH29" s="77">
        <f t="shared" si="228"/>
        <v>4.6602898360883627</v>
      </c>
      <c r="AI29" s="77">
        <f t="shared" si="228"/>
        <v>4.9069391233445856</v>
      </c>
      <c r="AJ29" s="77">
        <f t="shared" ref="AJ29:AK29" si="229">+(AJ27/AJ42)*100</f>
        <v>4.7601240072137001</v>
      </c>
      <c r="AK29" s="77">
        <f t="shared" si="229"/>
        <v>4.7058789785085517</v>
      </c>
      <c r="AL29" s="77">
        <f t="shared" ref="AL29:AM29" si="230">+(AL27/AL42)*100</f>
        <v>4.7985251123122481</v>
      </c>
      <c r="AM29" s="77">
        <f t="shared" si="230"/>
        <v>4.7376305674754056</v>
      </c>
      <c r="AN29" s="77">
        <f t="shared" ref="AN29:AO29" si="231">+(AN27/AN42)*100</f>
        <v>4.8214789825896691</v>
      </c>
      <c r="AO29" s="77">
        <f t="shared" si="231"/>
        <v>4.8786070722194115</v>
      </c>
      <c r="AP29" s="77">
        <f t="shared" ref="AP29:AQ29" si="232">+(AP27/AP42)*100</f>
        <v>4.9535003600652301</v>
      </c>
      <c r="AQ29" s="77">
        <f t="shared" si="232"/>
        <v>4.6611112980193399</v>
      </c>
      <c r="AR29" s="77">
        <f t="shared" ref="AR29:AW29" si="233">+(AR27/AR42)*100</f>
        <v>4.5162548288271811</v>
      </c>
      <c r="AS29" s="77">
        <f t="shared" si="233"/>
        <v>4.2254254957205539</v>
      </c>
      <c r="AT29" s="77">
        <f t="shared" si="233"/>
        <v>4.2916009948493983</v>
      </c>
      <c r="AU29" s="77">
        <f t="shared" si="233"/>
        <v>4.5078702529452164</v>
      </c>
      <c r="AV29" s="77">
        <f t="shared" si="233"/>
        <v>4.582276864913041</v>
      </c>
      <c r="AW29" s="77">
        <f t="shared" si="233"/>
        <v>4.5621717335202456</v>
      </c>
      <c r="AX29" s="77">
        <f t="shared" ref="AX29:AY29" si="234">+(AX27/AX42)*100</f>
        <v>4.5910842389899624</v>
      </c>
      <c r="AY29" s="77">
        <f t="shared" si="234"/>
        <v>4.4925223234473881</v>
      </c>
      <c r="AZ29" s="77">
        <f t="shared" ref="AZ29:BA29" si="235">+(AZ27/AZ42)*100</f>
        <v>4.5293369175430271</v>
      </c>
      <c r="BA29" s="77">
        <f t="shared" si="235"/>
        <v>4.3850694673443078</v>
      </c>
      <c r="BB29" s="77">
        <f t="shared" ref="BB29:BC29" si="236">+(BB27/BB42)*100</f>
        <v>4.1970843870387471</v>
      </c>
      <c r="BC29" s="77">
        <f t="shared" si="236"/>
        <v>4.2664162686584817</v>
      </c>
      <c r="BD29" s="77">
        <f t="shared" ref="BD29:BE29" si="237">+(BD27/BD42)*100</f>
        <v>4.111348803087715</v>
      </c>
      <c r="BE29" s="77">
        <f t="shared" si="237"/>
        <v>4.0112544195732678</v>
      </c>
      <c r="BF29" s="77">
        <f t="shared" ref="BF29:BG29" si="238">+(BF27/BF42)*100</f>
        <v>4.1672130439333515</v>
      </c>
      <c r="BG29" s="77">
        <f t="shared" si="238"/>
        <v>4.2522145506356983</v>
      </c>
      <c r="BH29" s="77">
        <f t="shared" ref="BH29" si="239">+(BH27/BH42)*100</f>
        <v>4.3043973787469829</v>
      </c>
      <c r="BI29" s="77">
        <f t="shared" ref="BI29:BJ29" si="240">+(BI27/BI42)*100</f>
        <v>4.2977861998726139</v>
      </c>
      <c r="BJ29" s="77">
        <f t="shared" si="240"/>
        <v>4.4668646934519227</v>
      </c>
      <c r="BK29" s="77">
        <f t="shared" ref="BK29:BL29" si="241">+(BK27/BK42)*100</f>
        <v>4.4534301708336077</v>
      </c>
      <c r="BL29" s="77">
        <f t="shared" si="241"/>
        <v>4.5515730829381695</v>
      </c>
      <c r="BM29" s="77">
        <f t="shared" ref="BM29:BN29" si="242">+(BM27/BM42)*100</f>
        <v>4.5334858169384669</v>
      </c>
      <c r="BN29" s="77">
        <f t="shared" si="242"/>
        <v>4.5447500136310275</v>
      </c>
      <c r="BO29" s="77">
        <f t="shared" ref="BO29:BP29" si="243">+(BO27/BO42)*100</f>
        <v>4.523097284029733</v>
      </c>
      <c r="BP29" s="77">
        <f t="shared" si="243"/>
        <v>5.1338942190470398</v>
      </c>
      <c r="BQ29" s="77">
        <f t="shared" ref="BQ29:BR29" si="244">+(BQ27/BQ42)*100</f>
        <v>4.8902595288804074</v>
      </c>
      <c r="BR29" s="77">
        <f t="shared" si="244"/>
        <v>4.8894206252937282</v>
      </c>
      <c r="BS29" s="129"/>
    </row>
    <row r="30" spans="2:71" x14ac:dyDescent="0.3">
      <c r="B30" s="206"/>
      <c r="C30" s="23" t="s">
        <v>36</v>
      </c>
      <c r="D30" s="74">
        <v>140.56586633926281</v>
      </c>
      <c r="E30" s="74">
        <v>146.59703029885245</v>
      </c>
      <c r="F30" s="74">
        <v>161.44379960831722</v>
      </c>
      <c r="G30" s="74">
        <v>171.24524569773197</v>
      </c>
      <c r="H30" s="74">
        <v>176.25436098032455</v>
      </c>
      <c r="I30" s="74">
        <v>187.57907396652175</v>
      </c>
      <c r="J30" s="74">
        <v>195.33164259106189</v>
      </c>
      <c r="K30" s="74">
        <v>204.27790601305492</v>
      </c>
      <c r="L30" s="74">
        <v>915.49187875128212</v>
      </c>
      <c r="M30" s="74">
        <v>855.46943146220872</v>
      </c>
      <c r="N30" s="74">
        <v>848.44678328861528</v>
      </c>
      <c r="O30" s="74">
        <v>676.34252293267855</v>
      </c>
      <c r="P30" s="74">
        <v>681.03135634436342</v>
      </c>
      <c r="Q30" s="74">
        <v>702.52772304350083</v>
      </c>
      <c r="R30" s="74">
        <v>658.91012556630778</v>
      </c>
      <c r="S30" s="74">
        <v>608.43123996415216</v>
      </c>
      <c r="T30" s="74">
        <v>608.6122662522431</v>
      </c>
      <c r="U30" s="74">
        <v>601.39530636528457</v>
      </c>
      <c r="V30" s="74">
        <v>603.31502655119971</v>
      </c>
      <c r="W30" s="74">
        <v>598.42452534557401</v>
      </c>
      <c r="X30" s="74">
        <v>604.18281193501991</v>
      </c>
      <c r="Y30" s="74">
        <v>590.80695945962623</v>
      </c>
      <c r="Z30" s="74">
        <v>576.96270819611198</v>
      </c>
      <c r="AA30" s="74">
        <v>567.40363573155003</v>
      </c>
      <c r="AB30" s="74">
        <v>563.75808465902162</v>
      </c>
      <c r="AC30" s="74">
        <v>561.8491153154971</v>
      </c>
      <c r="AD30" s="74">
        <v>558.85109008628672</v>
      </c>
      <c r="AE30" s="74">
        <v>557.99279110654891</v>
      </c>
      <c r="AF30" s="74">
        <v>569.18805060252669</v>
      </c>
      <c r="AG30" s="74">
        <v>565.09730273450873</v>
      </c>
      <c r="AH30" s="74">
        <v>593.20472149575198</v>
      </c>
      <c r="AI30" s="74">
        <v>622.30893770557009</v>
      </c>
      <c r="AJ30" s="74">
        <v>596.20069584165731</v>
      </c>
      <c r="AK30" s="74">
        <v>580.57642249584615</v>
      </c>
      <c r="AL30" s="74">
        <v>581.46089328148616</v>
      </c>
      <c r="AM30" s="74">
        <v>567.73335990872806</v>
      </c>
      <c r="AN30" s="74">
        <v>567.45938305493473</v>
      </c>
      <c r="AO30" s="74">
        <v>568.04539200129022</v>
      </c>
      <c r="AP30" s="74">
        <v>568.8047317854639</v>
      </c>
      <c r="AQ30" s="74">
        <v>574.32442674353649</v>
      </c>
      <c r="AR30" s="74">
        <v>570.37175978979906</v>
      </c>
      <c r="AS30" s="74">
        <v>557.27625856220561</v>
      </c>
      <c r="AT30" s="74">
        <v>561.08016489609736</v>
      </c>
      <c r="AU30" s="74">
        <v>566.72897884474139</v>
      </c>
      <c r="AV30" s="74">
        <v>575.30873772730604</v>
      </c>
      <c r="AW30" s="74">
        <v>572.63375706129102</v>
      </c>
      <c r="AX30" s="74">
        <v>573.53939972239095</v>
      </c>
      <c r="AY30" s="74">
        <v>571.43483028366154</v>
      </c>
      <c r="AZ30" s="74">
        <v>568.85910688474962</v>
      </c>
      <c r="BA30" s="74">
        <v>553.83502526909388</v>
      </c>
      <c r="BB30" s="74">
        <v>540.17783203813121</v>
      </c>
      <c r="BC30" s="74">
        <v>544.03812112648552</v>
      </c>
      <c r="BD30" s="74">
        <v>534.64437584390271</v>
      </c>
      <c r="BE30" s="74">
        <v>537.57082043419473</v>
      </c>
      <c r="BF30" s="74">
        <v>543.24797946259741</v>
      </c>
      <c r="BG30" s="74">
        <v>545.82626772553181</v>
      </c>
      <c r="BH30" s="74">
        <v>543.08046381726876</v>
      </c>
      <c r="BI30" s="74">
        <v>539.88600898783579</v>
      </c>
      <c r="BJ30" s="74">
        <v>540.52203877526301</v>
      </c>
      <c r="BK30" s="74">
        <v>538.80685616804635</v>
      </c>
      <c r="BL30" s="74">
        <v>539.28627567289607</v>
      </c>
      <c r="BM30" s="74">
        <v>538.32681255797957</v>
      </c>
      <c r="BN30" s="74">
        <v>525.88972470588703</v>
      </c>
      <c r="BO30" s="74">
        <v>529.02496239783079</v>
      </c>
      <c r="BP30" s="74">
        <v>539.60710431635107</v>
      </c>
      <c r="BQ30" s="74">
        <v>539.43145337465705</v>
      </c>
      <c r="BR30" s="74">
        <v>537.64367447319967</v>
      </c>
      <c r="BS30" s="129"/>
    </row>
    <row r="31" spans="2:71" x14ac:dyDescent="0.3">
      <c r="B31" s="206"/>
      <c r="C31" s="1" t="s">
        <v>12</v>
      </c>
      <c r="D31" s="72">
        <f>+(D30/D10)*100</f>
        <v>5.6958575434604004</v>
      </c>
      <c r="E31" s="72">
        <f t="shared" ref="E31:AH31" si="245">+(E30/E10)*100</f>
        <v>6.2366754067868619</v>
      </c>
      <c r="F31" s="72">
        <f t="shared" si="245"/>
        <v>6.7309748584189446</v>
      </c>
      <c r="G31" s="72">
        <f t="shared" si="245"/>
        <v>6.8994107919130476</v>
      </c>
      <c r="H31" s="72">
        <f t="shared" si="245"/>
        <v>6.8666716316725438</v>
      </c>
      <c r="I31" s="72">
        <f t="shared" si="245"/>
        <v>6.9285206757023374</v>
      </c>
      <c r="J31" s="72">
        <f t="shared" si="245"/>
        <v>6.8792846551295677</v>
      </c>
      <c r="K31" s="72">
        <f t="shared" si="245"/>
        <v>7.4378811171899191</v>
      </c>
      <c r="L31" s="72">
        <f t="shared" si="245"/>
        <v>25.494145521874767</v>
      </c>
      <c r="M31" s="72">
        <f t="shared" si="245"/>
        <v>20.494238850887143</v>
      </c>
      <c r="N31" s="72">
        <f t="shared" si="245"/>
        <v>15.710986760517001</v>
      </c>
      <c r="O31" s="72">
        <f t="shared" si="245"/>
        <v>12.377573271122021</v>
      </c>
      <c r="P31" s="72">
        <f t="shared" si="245"/>
        <v>10.802412131122953</v>
      </c>
      <c r="Q31" s="72">
        <f t="shared" si="245"/>
        <v>9.8036211196399758</v>
      </c>
      <c r="R31" s="72">
        <f t="shared" si="245"/>
        <v>8.1944922377355649</v>
      </c>
      <c r="S31" s="72">
        <f t="shared" si="245"/>
        <v>6.9444354283814205</v>
      </c>
      <c r="T31" s="72">
        <f t="shared" si="245"/>
        <v>6.8699107817637728</v>
      </c>
      <c r="U31" s="72">
        <f t="shared" si="245"/>
        <v>6.4137163646503268</v>
      </c>
      <c r="V31" s="72">
        <f t="shared" si="245"/>
        <v>6.3515803252590333</v>
      </c>
      <c r="W31" s="72">
        <f t="shared" si="245"/>
        <v>6.2295876371333865</v>
      </c>
      <c r="X31" s="72">
        <f t="shared" si="245"/>
        <v>5.604432006072062</v>
      </c>
      <c r="Y31" s="72">
        <f t="shared" si="245"/>
        <v>5.4361959314892054</v>
      </c>
      <c r="Z31" s="72">
        <f t="shared" si="245"/>
        <v>5.307161253641115</v>
      </c>
      <c r="AA31" s="72">
        <f t="shared" si="245"/>
        <v>5.1842426039917893</v>
      </c>
      <c r="AB31" s="72">
        <f t="shared" si="245"/>
        <v>5.1358081888985057</v>
      </c>
      <c r="AC31" s="72">
        <f t="shared" si="245"/>
        <v>5.0926429251947605</v>
      </c>
      <c r="AD31" s="72">
        <f t="shared" si="245"/>
        <v>4.9153091186808098</v>
      </c>
      <c r="AE31" s="72">
        <f t="shared" si="245"/>
        <v>4.8349146605076117</v>
      </c>
      <c r="AF31" s="72">
        <f t="shared" si="245"/>
        <v>4.6605522718201797</v>
      </c>
      <c r="AG31" s="72">
        <f t="shared" si="245"/>
        <v>4.4183991131906639</v>
      </c>
      <c r="AH31" s="72">
        <f t="shared" si="245"/>
        <v>4.590196482946781</v>
      </c>
      <c r="AI31" s="72">
        <f t="shared" ref="AI31:AJ31" si="246">+(AI30/AI10)*100</f>
        <v>4.7699717833372599</v>
      </c>
      <c r="AJ31" s="72">
        <f t="shared" si="246"/>
        <v>4.5746776570020877</v>
      </c>
      <c r="AK31" s="72">
        <f t="shared" ref="AK31:AL31" si="247">+(AK30/AK10)*100</f>
        <v>4.4679306934096461</v>
      </c>
      <c r="AL31" s="72">
        <f t="shared" si="247"/>
        <v>4.4352123486124277</v>
      </c>
      <c r="AM31" s="72">
        <f t="shared" ref="AM31:AN31" si="248">+(AM30/AM10)*100</f>
        <v>4.3130336283987987</v>
      </c>
      <c r="AN31" s="72">
        <f t="shared" si="248"/>
        <v>4.2978825166199188</v>
      </c>
      <c r="AO31" s="72">
        <f t="shared" ref="AO31:AP31" si="249">+(AO30/AO10)*100</f>
        <v>4.2677249822847996</v>
      </c>
      <c r="AP31" s="72">
        <f t="shared" si="249"/>
        <v>4.2396853448088878</v>
      </c>
      <c r="AQ31" s="72">
        <f t="shared" ref="AQ31" si="250">+(AQ30/AQ10)*100</f>
        <v>4.2470501581411337</v>
      </c>
      <c r="AR31" s="72">
        <f t="shared" ref="AR31:AW31" si="251">+(AR30/AR10)*100</f>
        <v>4.1842701586982241</v>
      </c>
      <c r="AS31" s="72">
        <f t="shared" si="251"/>
        <v>4.0365188323133099</v>
      </c>
      <c r="AT31" s="72">
        <f t="shared" si="251"/>
        <v>4.036085422059668</v>
      </c>
      <c r="AU31" s="72">
        <f t="shared" si="251"/>
        <v>4.0305716298055065</v>
      </c>
      <c r="AV31" s="72">
        <f t="shared" si="251"/>
        <v>4.0733107833904745</v>
      </c>
      <c r="AW31" s="72">
        <f t="shared" si="251"/>
        <v>3.9838279428606489</v>
      </c>
      <c r="AX31" s="72">
        <f t="shared" ref="AX31:AY31" si="252">+(AX30/AX10)*100</f>
        <v>3.9690378311393402</v>
      </c>
      <c r="AY31" s="72">
        <f t="shared" si="252"/>
        <v>3.9596886586324551</v>
      </c>
      <c r="AZ31" s="72">
        <f t="shared" ref="AZ31:BA31" si="253">+(AZ30/AZ10)*100</f>
        <v>3.9246375478019604</v>
      </c>
      <c r="BA31" s="72">
        <f t="shared" si="253"/>
        <v>3.7751205288236869</v>
      </c>
      <c r="BB31" s="72">
        <f t="shared" ref="BB31:BC31" si="254">+(BB30/BB10)*100</f>
        <v>3.6310913762312156</v>
      </c>
      <c r="BC31" s="72">
        <f t="shared" si="254"/>
        <v>3.6422817344306835</v>
      </c>
      <c r="BD31" s="72">
        <f t="shared" ref="BD31:BE31" si="255">+(BD30/BD10)*100</f>
        <v>3.551579692911587</v>
      </c>
      <c r="BE31" s="72">
        <f t="shared" si="255"/>
        <v>3.555932004510113</v>
      </c>
      <c r="BF31" s="72">
        <f t="shared" ref="BF31:BG31" si="256">+(BF30/BF10)*100</f>
        <v>3.5656154682928767</v>
      </c>
      <c r="BG31" s="72">
        <f t="shared" si="256"/>
        <v>3.5635208398644656</v>
      </c>
      <c r="BH31" s="72">
        <f t="shared" ref="BH31" si="257">+(BH30/BH10)*100</f>
        <v>3.5068511425181215</v>
      </c>
      <c r="BI31" s="72">
        <f t="shared" ref="BI31:BJ31" si="258">+(BI30/BI10)*100</f>
        <v>3.4885531959823544</v>
      </c>
      <c r="BJ31" s="72">
        <f t="shared" si="258"/>
        <v>3.4725496517412489</v>
      </c>
      <c r="BK31" s="72">
        <f t="shared" ref="BK31:BL31" si="259">+(BK30/BK10)*100</f>
        <v>3.3674416200077375</v>
      </c>
      <c r="BL31" s="72">
        <f t="shared" si="259"/>
        <v>3.3606675520219365</v>
      </c>
      <c r="BM31" s="72">
        <f t="shared" ref="BM31:BN31" si="260">+(BM30/BM10)*100</f>
        <v>3.3382548934664675</v>
      </c>
      <c r="BN31" s="72">
        <f t="shared" si="260"/>
        <v>3.2473980961886832</v>
      </c>
      <c r="BO31" s="72">
        <f t="shared" ref="BO31:BP31" si="261">+(BO30/BO10)*100</f>
        <v>3.2613802946436321</v>
      </c>
      <c r="BP31" s="72">
        <f t="shared" si="261"/>
        <v>3.2573448513438068</v>
      </c>
      <c r="BQ31" s="72">
        <f t="shared" ref="BQ31:BR31" si="262">+(BQ30/BQ10)*100</f>
        <v>3.2535463131356175</v>
      </c>
      <c r="BR31" s="72">
        <f t="shared" si="262"/>
        <v>3.0788125511344213</v>
      </c>
      <c r="BS31" s="129"/>
    </row>
    <row r="32" spans="2:71" x14ac:dyDescent="0.3">
      <c r="B32" s="206"/>
      <c r="C32" s="1" t="s">
        <v>13</v>
      </c>
      <c r="D32" s="72">
        <f t="shared" ref="D32:P32" si="263">+(D30/D103)*100</f>
        <v>1.4557035618480763</v>
      </c>
      <c r="E32" s="72">
        <f t="shared" si="263"/>
        <v>1.3594567582011485</v>
      </c>
      <c r="F32" s="72">
        <f t="shared" si="263"/>
        <v>1.2003764705905942</v>
      </c>
      <c r="G32" s="72">
        <f t="shared" si="263"/>
        <v>0.95606676862795192</v>
      </c>
      <c r="H32" s="72">
        <f t="shared" si="263"/>
        <v>0.7159754231171982</v>
      </c>
      <c r="I32" s="72">
        <f t="shared" si="263"/>
        <v>0.8377518259918022</v>
      </c>
      <c r="J32" s="72">
        <f t="shared" si="263"/>
        <v>0.71721195805667304</v>
      </c>
      <c r="K32" s="72">
        <f t="shared" si="263"/>
        <v>0.60395926918319498</v>
      </c>
      <c r="L32" s="72">
        <f t="shared" si="263"/>
        <v>2.7409144862618247</v>
      </c>
      <c r="M32" s="72">
        <f t="shared" si="263"/>
        <v>2.225865913326075</v>
      </c>
      <c r="N32" s="72">
        <f t="shared" si="263"/>
        <v>2.1166130499673237</v>
      </c>
      <c r="O32" s="72">
        <f t="shared" si="263"/>
        <v>1.8615336457921576</v>
      </c>
      <c r="P32" s="72">
        <f t="shared" si="263"/>
        <v>1.8719695248068369</v>
      </c>
      <c r="Q32" s="72">
        <f t="shared" ref="Q32:AC32" si="264">+(Q30/Q42)*100</f>
        <v>1.783320774063005</v>
      </c>
      <c r="R32" s="72">
        <f t="shared" si="264"/>
        <v>1.6192551081872761</v>
      </c>
      <c r="S32" s="72">
        <f t="shared" si="264"/>
        <v>1.5698644744338162</v>
      </c>
      <c r="T32" s="72">
        <f t="shared" si="264"/>
        <v>1.5703315555433091</v>
      </c>
      <c r="U32" s="72">
        <f t="shared" si="264"/>
        <v>1.6526992683389923</v>
      </c>
      <c r="V32" s="72">
        <f t="shared" si="264"/>
        <v>1.6579748667899561</v>
      </c>
      <c r="W32" s="72">
        <f t="shared" si="264"/>
        <v>1.6445352411746554</v>
      </c>
      <c r="X32" s="72">
        <f t="shared" si="264"/>
        <v>1.6603596347682479</v>
      </c>
      <c r="Y32" s="72">
        <f t="shared" si="264"/>
        <v>1.6236013472234059</v>
      </c>
      <c r="Z32" s="72">
        <f t="shared" si="264"/>
        <v>1.5855558492094695</v>
      </c>
      <c r="AA32" s="72">
        <f t="shared" si="264"/>
        <v>1.5592864854466184</v>
      </c>
      <c r="AB32" s="72">
        <f t="shared" si="264"/>
        <v>1.5492681172842959</v>
      </c>
      <c r="AC32" s="72">
        <f t="shared" si="264"/>
        <v>1.544022063309594</v>
      </c>
      <c r="AD32" s="72">
        <f t="shared" ref="AD32:AI32" si="265">+(AD30/AD42)*100</f>
        <v>1.5357831661144632</v>
      </c>
      <c r="AE32" s="72">
        <f t="shared" si="265"/>
        <v>1.53342446779937</v>
      </c>
      <c r="AF32" s="72">
        <f t="shared" si="265"/>
        <v>1.5747024559778111</v>
      </c>
      <c r="AG32" s="72">
        <f t="shared" si="265"/>
        <v>1.4027797507781203</v>
      </c>
      <c r="AH32" s="72">
        <f t="shared" si="265"/>
        <v>1.4725527220772547</v>
      </c>
      <c r="AI32" s="72">
        <f t="shared" si="265"/>
        <v>1.5448001119760211</v>
      </c>
      <c r="AJ32" s="72">
        <f t="shared" ref="AJ32:AK32" si="266">+(AJ30/AJ42)*100</f>
        <v>1.4799898344576357</v>
      </c>
      <c r="AK32" s="72">
        <f t="shared" si="266"/>
        <v>1.4412046302740946</v>
      </c>
      <c r="AL32" s="72">
        <f t="shared" ref="AL32:AM32" si="267">+(AL30/AL42)*100</f>
        <v>1.4434002127025487</v>
      </c>
      <c r="AM32" s="72">
        <f t="shared" si="267"/>
        <v>1.4093234161044184</v>
      </c>
      <c r="AN32" s="72">
        <f t="shared" ref="AN32:AO32" si="268">+(AN30/AN42)*100</f>
        <v>1.4086433045894218</v>
      </c>
      <c r="AO32" s="72">
        <f t="shared" si="268"/>
        <v>1.4100979947458683</v>
      </c>
      <c r="AP32" s="72">
        <f t="shared" ref="AP32:AQ32" si="269">+(AP30/AP42)*100</f>
        <v>1.411982955916351</v>
      </c>
      <c r="AQ32" s="72">
        <f t="shared" si="269"/>
        <v>1.4256848728785951</v>
      </c>
      <c r="AR32" s="72">
        <f t="shared" ref="AR32:AW32" si="270">+(AR30/AR42)*100</f>
        <v>1.4158728968924388</v>
      </c>
      <c r="AS32" s="72">
        <f t="shared" si="270"/>
        <v>1.3239134079595698</v>
      </c>
      <c r="AT32" s="72">
        <f t="shared" si="270"/>
        <v>1.3329502949984233</v>
      </c>
      <c r="AU32" s="72">
        <f t="shared" si="270"/>
        <v>1.3463701032367534</v>
      </c>
      <c r="AV32" s="72">
        <f t="shared" si="270"/>
        <v>1.3667529163337868</v>
      </c>
      <c r="AW32" s="72">
        <f t="shared" si="270"/>
        <v>1.3603980022039315</v>
      </c>
      <c r="AX32" s="72">
        <f t="shared" ref="AX32:AY32" si="271">+(AX30/AX42)*100</f>
        <v>1.3625495247987462</v>
      </c>
      <c r="AY32" s="72">
        <f t="shared" si="271"/>
        <v>1.3575497286382128</v>
      </c>
      <c r="AZ32" s="72">
        <f t="shared" ref="AZ32:BA32" si="272">+(AZ30/AZ42)*100</f>
        <v>1.3514306186086329</v>
      </c>
      <c r="BA32" s="72">
        <f t="shared" si="272"/>
        <v>1.3157381181878112</v>
      </c>
      <c r="BB32" s="72">
        <f t="shared" ref="BB32:BC32" si="273">+(BB30/BB42)*100</f>
        <v>1.2832929153718582</v>
      </c>
      <c r="BC32" s="72">
        <f t="shared" si="273"/>
        <v>1.2924637501313689</v>
      </c>
      <c r="BD32" s="72">
        <f t="shared" ref="BD32:BE32" si="274">+(BD30/BD42)*100</f>
        <v>1.2701471609361732</v>
      </c>
      <c r="BE32" s="72">
        <f t="shared" si="274"/>
        <v>1.2389504821369011</v>
      </c>
      <c r="BF32" s="72">
        <f t="shared" ref="BF32:BG32" si="275">+(BF30/BF42)*100</f>
        <v>1.2520347468477835</v>
      </c>
      <c r="BG32" s="72">
        <f t="shared" si="275"/>
        <v>1.257976980624294</v>
      </c>
      <c r="BH32" s="72">
        <f t="shared" ref="BH32" si="276">+(BH30/BH42)*100</f>
        <v>1.2516486701083918</v>
      </c>
      <c r="BI32" s="72">
        <f t="shared" ref="BI32:BJ32" si="277">+(BI30/BI42)*100</f>
        <v>1.2442863446237349</v>
      </c>
      <c r="BJ32" s="72">
        <f t="shared" si="277"/>
        <v>1.245752215504059</v>
      </c>
      <c r="BK32" s="72">
        <f t="shared" ref="BK32:BL32" si="278">+(BK30/BK42)*100</f>
        <v>1.2417991990132318</v>
      </c>
      <c r="BL32" s="72">
        <f t="shared" si="278"/>
        <v>1.242904126967096</v>
      </c>
      <c r="BM32" s="72">
        <f t="shared" ref="BM32:BN32" si="279">+(BM30/BM42)*100</f>
        <v>1.2406928326712889</v>
      </c>
      <c r="BN32" s="72">
        <f t="shared" si="279"/>
        <v>1.2120288215214963</v>
      </c>
      <c r="BO32" s="72">
        <f t="shared" ref="BO32:BP32" si="280">+(BO30/BO42)*100</f>
        <v>1.2192546680563026</v>
      </c>
      <c r="BP32" s="72">
        <f t="shared" si="280"/>
        <v>1.2436435473139273</v>
      </c>
      <c r="BQ32" s="72">
        <f t="shared" ref="BQ32:BR32" si="281">+(BQ30/BQ42)*100</f>
        <v>1.1846018049442462</v>
      </c>
      <c r="BR32" s="72">
        <f t="shared" si="281"/>
        <v>1.1806758082300042</v>
      </c>
      <c r="BS32" s="129"/>
    </row>
    <row r="33" spans="2:71" x14ac:dyDescent="0.3">
      <c r="B33" s="206"/>
      <c r="C33" s="23" t="s">
        <v>37</v>
      </c>
      <c r="D33" s="74">
        <v>0</v>
      </c>
      <c r="E33" s="74">
        <v>0</v>
      </c>
      <c r="F33" s="74">
        <v>0</v>
      </c>
      <c r="G33" s="74">
        <v>10.659793814432989</v>
      </c>
      <c r="H33" s="74">
        <v>20.182555780933065</v>
      </c>
      <c r="I33" s="74">
        <v>28.15217391304348</v>
      </c>
      <c r="J33" s="74">
        <v>34.993418165862224</v>
      </c>
      <c r="K33" s="74">
        <v>46.784278695846361</v>
      </c>
      <c r="L33" s="74">
        <v>53.729603729603731</v>
      </c>
      <c r="M33" s="74">
        <v>51.731648878240037</v>
      </c>
      <c r="N33" s="74">
        <v>51.306977748973857</v>
      </c>
      <c r="O33" s="74">
        <v>40.89954898560508</v>
      </c>
      <c r="P33" s="74">
        <v>41.183090483151339</v>
      </c>
      <c r="Q33" s="74">
        <v>42.483011267388967</v>
      </c>
      <c r="R33" s="74">
        <v>39.845383136427238</v>
      </c>
      <c r="S33" s="74">
        <v>36.792841584741275</v>
      </c>
      <c r="T33" s="74">
        <v>36.803788543251812</v>
      </c>
      <c r="U33" s="74">
        <v>36.36736706387488</v>
      </c>
      <c r="V33" s="74">
        <v>36.483455712925128</v>
      </c>
      <c r="W33" s="74">
        <v>36.187719030931</v>
      </c>
      <c r="X33" s="74">
        <v>36.535932127775773</v>
      </c>
      <c r="Y33" s="74">
        <v>35.727072245405125</v>
      </c>
      <c r="Z33" s="74">
        <v>34.889887515002656</v>
      </c>
      <c r="AA33" s="74">
        <v>34.311834621291254</v>
      </c>
      <c r="AB33" s="74">
        <v>34.091382129225721</v>
      </c>
      <c r="AC33" s="74">
        <v>33.975943601364186</v>
      </c>
      <c r="AD33" s="74">
        <v>33.794648066092371</v>
      </c>
      <c r="AE33" s="74">
        <v>33.742745309758398</v>
      </c>
      <c r="AF33" s="74">
        <v>34.419741134561619</v>
      </c>
      <c r="AG33" s="74">
        <v>34.172366857264535</v>
      </c>
      <c r="AH33" s="74">
        <v>35.872068874372246</v>
      </c>
      <c r="AI33" s="74">
        <v>37.632048878881839</v>
      </c>
      <c r="AJ33" s="74">
        <v>36.053240389344644</v>
      </c>
      <c r="AK33" s="74">
        <v>35.108414784855633</v>
      </c>
      <c r="AL33" s="74">
        <v>35.161900193501495</v>
      </c>
      <c r="AM33" s="74">
        <v>34.331773586651231</v>
      </c>
      <c r="AN33" s="74">
        <v>34.3152057539737</v>
      </c>
      <c r="AO33" s="74">
        <v>34.350642682445304</v>
      </c>
      <c r="AP33" s="74">
        <v>34.396561212844468</v>
      </c>
      <c r="AQ33" s="74">
        <v>34.730346279831544</v>
      </c>
      <c r="AR33" s="74">
        <v>34.491321983388978</v>
      </c>
      <c r="AS33" s="74">
        <v>33.699415403825412</v>
      </c>
      <c r="AT33" s="74">
        <v>33.929443899986005</v>
      </c>
      <c r="AU33" s="74">
        <v>34.271037005505008</v>
      </c>
      <c r="AV33" s="74">
        <v>34.789869190091849</v>
      </c>
      <c r="AW33" s="74">
        <v>34.6281086928946</v>
      </c>
      <c r="AX33" s="74">
        <v>34.682874399803737</v>
      </c>
      <c r="AY33" s="74">
        <v>34.555607611254509</v>
      </c>
      <c r="AZ33" s="74">
        <v>34.39984936487015</v>
      </c>
      <c r="BA33" s="74">
        <v>33.491318345204533</v>
      </c>
      <c r="BB33" s="74">
        <v>32.665445322858382</v>
      </c>
      <c r="BC33" s="74">
        <v>32.898883377267772</v>
      </c>
      <c r="BD33" s="74">
        <v>32.330828091201525</v>
      </c>
      <c r="BE33" s="74">
        <v>32.507795027060176</v>
      </c>
      <c r="BF33" s="74">
        <v>32.851102206349182</v>
      </c>
      <c r="BG33" s="74">
        <v>33.007015554295499</v>
      </c>
      <c r="BH33" s="74">
        <v>32.840972258712192</v>
      </c>
      <c r="BI33" s="74">
        <v>32.64779830121477</v>
      </c>
      <c r="BJ33" s="74">
        <v>32.686260072529087</v>
      </c>
      <c r="BK33" s="74">
        <v>32.582540148548944</v>
      </c>
      <c r="BL33" s="74">
        <v>32.611531437516312</v>
      </c>
      <c r="BM33" s="74">
        <v>32.553511118908723</v>
      </c>
      <c r="BN33" s="74">
        <v>31.801419883185016</v>
      </c>
      <c r="BO33" s="74">
        <v>31.991012882612516</v>
      </c>
      <c r="BP33" s="74">
        <v>32.630932475265752</v>
      </c>
      <c r="BQ33" s="74">
        <v>32.620310572826384</v>
      </c>
      <c r="BR33" s="74">
        <v>32.512200631078926</v>
      </c>
      <c r="BS33" s="129"/>
    </row>
    <row r="34" spans="2:71" x14ac:dyDescent="0.3">
      <c r="B34" s="206"/>
      <c r="C34" s="1" t="s">
        <v>12</v>
      </c>
      <c r="D34" s="72">
        <f>+(D33/D10)*100</f>
        <v>0</v>
      </c>
      <c r="E34" s="72">
        <f t="shared" ref="E34:AH34" si="282">+(E33/E10)*100</f>
        <v>0</v>
      </c>
      <c r="F34" s="72">
        <f t="shared" si="282"/>
        <v>0</v>
      </c>
      <c r="G34" s="72">
        <f t="shared" si="282"/>
        <v>0.42947934807302496</v>
      </c>
      <c r="H34" s="72">
        <f t="shared" si="282"/>
        <v>0.78628966945704315</v>
      </c>
      <c r="I34" s="72">
        <f t="shared" si="282"/>
        <v>1.0398437037667745</v>
      </c>
      <c r="J34" s="72">
        <f t="shared" si="282"/>
        <v>1.2324151961540086</v>
      </c>
      <c r="K34" s="72">
        <f t="shared" si="282"/>
        <v>1.7034436561678283</v>
      </c>
      <c r="L34" s="72">
        <f t="shared" si="282"/>
        <v>1.4962342846596925</v>
      </c>
      <c r="M34" s="72">
        <f t="shared" si="282"/>
        <v>1.2393204587669884</v>
      </c>
      <c r="N34" s="72">
        <f t="shared" si="282"/>
        <v>0.95006930783785426</v>
      </c>
      <c r="O34" s="72">
        <f t="shared" si="282"/>
        <v>0.74849229075540591</v>
      </c>
      <c r="P34" s="72">
        <f t="shared" si="282"/>
        <v>0.65323969606970111</v>
      </c>
      <c r="Q34" s="72">
        <f t="shared" si="282"/>
        <v>0.5928411546274146</v>
      </c>
      <c r="R34" s="72">
        <f t="shared" si="282"/>
        <v>0.4955344745088377</v>
      </c>
      <c r="S34" s="72">
        <f t="shared" si="282"/>
        <v>0.41994147543600246</v>
      </c>
      <c r="T34" s="72">
        <f t="shared" si="282"/>
        <v>0.4154348470167854</v>
      </c>
      <c r="U34" s="72">
        <f t="shared" si="282"/>
        <v>0.38784801744885034</v>
      </c>
      <c r="V34" s="72">
        <f t="shared" si="282"/>
        <v>0.38409054856187841</v>
      </c>
      <c r="W34" s="72">
        <f t="shared" si="282"/>
        <v>0.37671344930417405</v>
      </c>
      <c r="X34" s="72">
        <f t="shared" si="282"/>
        <v>0.33890925617825324</v>
      </c>
      <c r="Y34" s="72">
        <f t="shared" si="282"/>
        <v>0.32873574299485647</v>
      </c>
      <c r="Z34" s="72">
        <f t="shared" si="282"/>
        <v>0.3209328029924946</v>
      </c>
      <c r="AA34" s="72">
        <f t="shared" si="282"/>
        <v>0.31349970931271504</v>
      </c>
      <c r="AB34" s="72">
        <f t="shared" si="282"/>
        <v>0.3105708002680681</v>
      </c>
      <c r="AC34" s="72">
        <f t="shared" si="282"/>
        <v>0.30796052550717795</v>
      </c>
      <c r="AD34" s="72">
        <f t="shared" si="282"/>
        <v>0.29723685745378975</v>
      </c>
      <c r="AE34" s="72">
        <f t="shared" si="282"/>
        <v>0.29237527183890277</v>
      </c>
      <c r="AF34" s="72">
        <f t="shared" si="282"/>
        <v>0.28183129032721749</v>
      </c>
      <c r="AG34" s="72">
        <f t="shared" si="282"/>
        <v>0.26718788903634128</v>
      </c>
      <c r="AH34" s="72">
        <f t="shared" si="282"/>
        <v>0.27757675961847067</v>
      </c>
      <c r="AI34" s="72">
        <f t="shared" ref="AI34:AJ34" si="283">+(AI33/AI10)*100</f>
        <v>0.28844806883741508</v>
      </c>
      <c r="AJ34" s="72">
        <f t="shared" si="283"/>
        <v>0.27663831059241811</v>
      </c>
      <c r="AK34" s="72">
        <f t="shared" ref="AK34:AL34" si="284">+(AK33/AK10)*100</f>
        <v>0.27018314546753025</v>
      </c>
      <c r="AL34" s="72">
        <f t="shared" si="284"/>
        <v>0.26820461314050859</v>
      </c>
      <c r="AM34" s="72">
        <f t="shared" ref="AM34:AN34" si="285">+(AM33/AM10)*100</f>
        <v>0.26081626421530985</v>
      </c>
      <c r="AN34" s="72">
        <f t="shared" si="285"/>
        <v>0.25990005147195044</v>
      </c>
      <c r="AO34" s="72">
        <f t="shared" ref="AO34:AP34" si="286">+(AO33/AO10)*100</f>
        <v>0.25807637558140317</v>
      </c>
      <c r="AP34" s="72">
        <f t="shared" si="286"/>
        <v>0.25638077241052465</v>
      </c>
      <c r="AQ34" s="72">
        <f t="shared" ref="AQ34:AR34" si="287">+(AQ33/AQ10)*100</f>
        <v>0.2568261348318403</v>
      </c>
      <c r="AR34" s="72">
        <f t="shared" si="287"/>
        <v>0.25302972461738577</v>
      </c>
      <c r="AS34" s="72">
        <f t="shared" ref="AS34:AT34" si="288">+(AS33/AS10)*100</f>
        <v>0.24409495797730352</v>
      </c>
      <c r="AT34" s="72">
        <f t="shared" si="288"/>
        <v>0.24406874894371688</v>
      </c>
      <c r="AU34" s="72">
        <f t="shared" ref="AU34" si="289">+(AU33/AU10)*100</f>
        <v>0.24373532082298041</v>
      </c>
      <c r="AV34" s="72">
        <f t="shared" ref="AV34:AW34" si="290">+(AV33/AV10)*100</f>
        <v>0.24631982800149138</v>
      </c>
      <c r="AW34" s="72">
        <f t="shared" si="290"/>
        <v>0.24090865290081684</v>
      </c>
      <c r="AX34" s="72">
        <f t="shared" ref="AX34:AY34" si="291">+(AX33/AX10)*100</f>
        <v>0.24001427042694068</v>
      </c>
      <c r="AY34" s="72">
        <f t="shared" si="291"/>
        <v>0.23944891053020931</v>
      </c>
      <c r="AZ34" s="72">
        <f t="shared" ref="AZ34:BA34" si="292">+(AZ33/AZ10)*100</f>
        <v>0.23732931198981949</v>
      </c>
      <c r="BA34" s="72">
        <f t="shared" si="292"/>
        <v>0.22828777100350439</v>
      </c>
      <c r="BB34" s="72">
        <f t="shared" ref="BB34:BC34" si="293">+(BB33/BB10)*100</f>
        <v>0.21957809035786308</v>
      </c>
      <c r="BC34" s="72">
        <f t="shared" si="293"/>
        <v>0.22025478979317445</v>
      </c>
      <c r="BD34" s="72">
        <f t="shared" ref="BD34:BE34" si="294">+(BD33/BD10)*100</f>
        <v>0.21476988759580973</v>
      </c>
      <c r="BE34" s="72">
        <f t="shared" si="294"/>
        <v>0.21503307906372546</v>
      </c>
      <c r="BF34" s="72">
        <f t="shared" ref="BF34:BG34" si="295">+(BF33/BF10)*100</f>
        <v>0.21561865410581535</v>
      </c>
      <c r="BG34" s="72">
        <f t="shared" si="295"/>
        <v>0.21549198846657242</v>
      </c>
      <c r="BH34" s="72">
        <f t="shared" ref="BH34" si="296">+(BH33/BH10)*100</f>
        <v>0.21206507830784663</v>
      </c>
      <c r="BI34" s="72">
        <f t="shared" ref="BI34:BJ34" si="297">+(BI33/BI10)*100</f>
        <v>0.21095857127139631</v>
      </c>
      <c r="BJ34" s="72">
        <f t="shared" si="297"/>
        <v>0.2099908105297025</v>
      </c>
      <c r="BK34" s="72">
        <f t="shared" ref="BK34:BL34" si="298">+(BK33/BK10)*100</f>
        <v>0.20363475432015796</v>
      </c>
      <c r="BL34" s="72">
        <f t="shared" si="298"/>
        <v>0.203225115245247</v>
      </c>
      <c r="BM34" s="72">
        <f t="shared" ref="BM34:BN34" si="299">+(BM33/BM10)*100</f>
        <v>0.20186978477968304</v>
      </c>
      <c r="BN34" s="72">
        <f t="shared" si="299"/>
        <v>0.19637552424609278</v>
      </c>
      <c r="BO34" s="72">
        <f t="shared" ref="BO34:BP34" si="300">+(BO33/BO10)*100</f>
        <v>0.19722105087090852</v>
      </c>
      <c r="BP34" s="72">
        <f t="shared" si="300"/>
        <v>0.19697702095215638</v>
      </c>
      <c r="BQ34" s="72">
        <f t="shared" ref="BQ34:BR34" si="301">+(BQ33/BQ10)*100</f>
        <v>0.19674731707541965</v>
      </c>
      <c r="BR34" s="72">
        <f t="shared" si="301"/>
        <v>0.18618087800632344</v>
      </c>
      <c r="BS34" s="129"/>
    </row>
    <row r="35" spans="2:71" x14ac:dyDescent="0.3">
      <c r="B35" s="206"/>
      <c r="C35" s="1" t="s">
        <v>13</v>
      </c>
      <c r="D35" s="72">
        <f t="shared" ref="D35:P35" si="302">+(D33/D103)*100</f>
        <v>0</v>
      </c>
      <c r="E35" s="72">
        <f t="shared" si="302"/>
        <v>0</v>
      </c>
      <c r="F35" s="72">
        <f t="shared" si="302"/>
        <v>0</v>
      </c>
      <c r="G35" s="72">
        <f t="shared" si="302"/>
        <v>5.9513912838166212E-2</v>
      </c>
      <c r="H35" s="72">
        <f t="shared" si="302"/>
        <v>8.1985000736822036E-2</v>
      </c>
      <c r="I35" s="72">
        <f t="shared" si="302"/>
        <v>0.12573116287747649</v>
      </c>
      <c r="J35" s="72">
        <f t="shared" si="302"/>
        <v>0.12848762048439577</v>
      </c>
      <c r="K35" s="72">
        <f t="shared" si="302"/>
        <v>0.13832038580129424</v>
      </c>
      <c r="L35" s="72">
        <f t="shared" si="302"/>
        <v>0.16086243102937192</v>
      </c>
      <c r="M35" s="72">
        <f t="shared" si="302"/>
        <v>0.13460178662539896</v>
      </c>
      <c r="N35" s="72">
        <f t="shared" si="302"/>
        <v>0.12799508560446721</v>
      </c>
      <c r="O35" s="72">
        <f t="shared" si="302"/>
        <v>0.11257001290455124</v>
      </c>
      <c r="P35" s="72">
        <f t="shared" si="302"/>
        <v>0.113201087737933</v>
      </c>
      <c r="Q35" s="72">
        <f t="shared" ref="Q35:AC35" si="303">+(Q33/Q42)*100</f>
        <v>0.107840351423678</v>
      </c>
      <c r="R35" s="72">
        <f t="shared" si="303"/>
        <v>9.7919029740037217E-2</v>
      </c>
      <c r="S35" s="72">
        <f t="shared" si="303"/>
        <v>9.4932296574317315E-2</v>
      </c>
      <c r="T35" s="72">
        <f t="shared" si="303"/>
        <v>9.4960541740147078E-2</v>
      </c>
      <c r="U35" s="72">
        <f t="shared" si="303"/>
        <v>9.9941453319847676E-2</v>
      </c>
      <c r="V35" s="72">
        <f t="shared" si="303"/>
        <v>0.10026047746805292</v>
      </c>
      <c r="W35" s="72">
        <f t="shared" si="303"/>
        <v>9.94477611186243E-2</v>
      </c>
      <c r="X35" s="72">
        <f t="shared" si="303"/>
        <v>0.10040468832488995</v>
      </c>
      <c r="Y35" s="72">
        <f t="shared" si="303"/>
        <v>9.8181853990079282E-2</v>
      </c>
      <c r="Z35" s="72">
        <f t="shared" si="303"/>
        <v>9.588117991305159E-2</v>
      </c>
      <c r="AA35" s="72">
        <f t="shared" si="303"/>
        <v>9.4292628116277519E-2</v>
      </c>
      <c r="AB35" s="72">
        <f t="shared" si="303"/>
        <v>9.3686800853437335E-2</v>
      </c>
      <c r="AC35" s="72">
        <f t="shared" si="303"/>
        <v>9.3369563308488807E-2</v>
      </c>
      <c r="AD35" s="72">
        <f t="shared" ref="AD35:AI35" si="304">+(AD33/AD42)*100</f>
        <v>9.2871343592894853E-2</v>
      </c>
      <c r="AE35" s="72">
        <f t="shared" si="304"/>
        <v>9.272870921163176E-2</v>
      </c>
      <c r="AF35" s="72">
        <f t="shared" si="304"/>
        <v>9.5224857305664018E-2</v>
      </c>
      <c r="AG35" s="72">
        <f t="shared" si="304"/>
        <v>8.4828407482336277E-2</v>
      </c>
      <c r="AH35" s="72">
        <f t="shared" si="304"/>
        <v>8.9047694250150855E-2</v>
      </c>
      <c r="AI35" s="72">
        <f t="shared" si="304"/>
        <v>9.3416613195885678E-2</v>
      </c>
      <c r="AJ35" s="72">
        <f t="shared" ref="AJ35:AK35" si="305">+(AJ33/AJ42)*100</f>
        <v>8.9497428714271049E-2</v>
      </c>
      <c r="AK35" s="72">
        <f t="shared" si="305"/>
        <v>8.7152023383931743E-2</v>
      </c>
      <c r="AL35" s="72">
        <f t="shared" ref="AL35:AM35" si="306">+(AL33/AL42)*100</f>
        <v>8.7284793878229724E-2</v>
      </c>
      <c r="AM35" s="72">
        <f t="shared" si="306"/>
        <v>8.5224113728038328E-2</v>
      </c>
      <c r="AN35" s="72">
        <f t="shared" ref="AN35:AO35" si="307">+(AN33/AN42)*100</f>
        <v>8.5182986261880089E-2</v>
      </c>
      <c r="AO35" s="72">
        <f t="shared" si="307"/>
        <v>8.5270953777295919E-2</v>
      </c>
      <c r="AP35" s="72">
        <f t="shared" ref="AP35:AQ35" si="308">+(AP33/AP42)*100</f>
        <v>8.5384940491296732E-2</v>
      </c>
      <c r="AQ35" s="72">
        <f t="shared" si="308"/>
        <v>8.6213518031511213E-2</v>
      </c>
      <c r="AR35" s="72">
        <f t="shared" ref="AR35:AS35" si="309">+(AR33/AR42)*100</f>
        <v>8.5620171644311863E-2</v>
      </c>
      <c r="AS35" s="72">
        <f t="shared" si="309"/>
        <v>8.0059229525823394E-2</v>
      </c>
      <c r="AT35" s="72">
        <f t="shared" ref="AT35:AU35" si="310">+(AT33/AT42)*100</f>
        <v>8.0605705004727704E-2</v>
      </c>
      <c r="AU35" s="72">
        <f t="shared" si="310"/>
        <v>8.1417222964652911E-2</v>
      </c>
      <c r="AV35" s="72">
        <f t="shared" ref="AV35:AW35" si="311">+(AV33/AV42)*100</f>
        <v>8.2649805324123374E-2</v>
      </c>
      <c r="AW35" s="72">
        <f t="shared" si="311"/>
        <v>8.2265513174893515E-2</v>
      </c>
      <c r="AX35" s="72">
        <f t="shared" ref="AX35:AY35" si="312">+(AX33/AX42)*100</f>
        <v>8.2395619298309672E-2</v>
      </c>
      <c r="AY35" s="72">
        <f t="shared" si="312"/>
        <v>8.2093273369949135E-2</v>
      </c>
      <c r="AZ35" s="72">
        <f t="shared" ref="AZ35:BA35" si="313">+(AZ33/AZ42)*100</f>
        <v>8.172324068396937E-2</v>
      </c>
      <c r="BA35" s="72">
        <f t="shared" si="313"/>
        <v>7.9564856256134964E-2</v>
      </c>
      <c r="BB35" s="72">
        <f t="shared" ref="BB35:BC35" si="314">+(BB33/BB42)*100</f>
        <v>7.7602841275670631E-2</v>
      </c>
      <c r="BC35" s="72">
        <f t="shared" si="314"/>
        <v>7.8157416794387244E-2</v>
      </c>
      <c r="BD35" s="72">
        <f t="shared" ref="BD35:BE35" si="315">+(BD33/BD42)*100</f>
        <v>7.6807895801647041E-2</v>
      </c>
      <c r="BE35" s="72">
        <f t="shared" si="315"/>
        <v>7.4921381129751954E-2</v>
      </c>
      <c r="BF35" s="72">
        <f t="shared" ref="BF35:BG35" si="316">+(BF33/BF42)*100</f>
        <v>7.5712608218598834E-2</v>
      </c>
      <c r="BG35" s="72">
        <f t="shared" si="316"/>
        <v>7.6071944905537398E-2</v>
      </c>
      <c r="BH35" s="72">
        <f t="shared" ref="BH35" si="317">+(BH33/BH42)*100</f>
        <v>7.5689261520765175E-2</v>
      </c>
      <c r="BI35" s="72">
        <f t="shared" ref="BI35:BJ35" si="318">+(BI33/BI42)*100</f>
        <v>7.524404954370062E-2</v>
      </c>
      <c r="BJ35" s="72">
        <f t="shared" si="318"/>
        <v>7.5332693175948401E-2</v>
      </c>
      <c r="BK35" s="72">
        <f t="shared" ref="BK35:BL35" si="319">+(BK33/BK42)*100</f>
        <v>7.5093647742420958E-2</v>
      </c>
      <c r="BL35" s="72">
        <f t="shared" si="319"/>
        <v>7.5160464559998363E-2</v>
      </c>
      <c r="BM35" s="72">
        <f t="shared" ref="BM35:BN35" si="320">+(BM33/BM42)*100</f>
        <v>7.5026743943141697E-2</v>
      </c>
      <c r="BN35" s="72">
        <f t="shared" si="320"/>
        <v>7.3293383865378897E-2</v>
      </c>
      <c r="BO35" s="72">
        <f t="shared" ref="BO35:BP35" si="321">+(BO33/BO42)*100</f>
        <v>7.3730342735022811E-2</v>
      </c>
      <c r="BP35" s="72">
        <f t="shared" si="321"/>
        <v>7.5205178529134956E-2</v>
      </c>
      <c r="BQ35" s="72">
        <f t="shared" ref="BQ35:BR35" si="322">+(BQ33/BQ42)*100</f>
        <v>7.1634826891663506E-2</v>
      </c>
      <c r="BR35" s="72">
        <f t="shared" si="322"/>
        <v>7.1397415388635144E-2</v>
      </c>
      <c r="BS35" s="129"/>
    </row>
    <row r="36" spans="2:71" x14ac:dyDescent="0.3">
      <c r="B36" s="206"/>
      <c r="C36" s="23" t="s">
        <v>38</v>
      </c>
      <c r="D36" s="74">
        <f t="shared" ref="D36:O36" si="323">+D27-D30-D33</f>
        <v>131.38128413092949</v>
      </c>
      <c r="E36" s="74">
        <f t="shared" si="323"/>
        <v>109.35982750442622</v>
      </c>
      <c r="F36" s="74">
        <f t="shared" si="323"/>
        <v>138.18733332243718</v>
      </c>
      <c r="G36" s="74">
        <f t="shared" si="323"/>
        <v>170.43800108804126</v>
      </c>
      <c r="H36" s="74">
        <f t="shared" si="323"/>
        <v>176.45627038168803</v>
      </c>
      <c r="I36" s="74">
        <f t="shared" si="323"/>
        <v>279.80571803206419</v>
      </c>
      <c r="J36" s="74">
        <f t="shared" si="323"/>
        <v>269.39034321110722</v>
      </c>
      <c r="K36" s="74">
        <f t="shared" si="323"/>
        <v>206.89482690375166</v>
      </c>
      <c r="L36" s="74">
        <f t="shared" si="323"/>
        <v>381.59160253892748</v>
      </c>
      <c r="M36" s="74">
        <f t="shared" si="323"/>
        <v>592.94520672032195</v>
      </c>
      <c r="N36" s="74">
        <f t="shared" si="323"/>
        <v>818.61365568244719</v>
      </c>
      <c r="O36" s="74">
        <f t="shared" si="323"/>
        <v>752.35470750963202</v>
      </c>
      <c r="P36" s="74">
        <v>759.81976180653498</v>
      </c>
      <c r="Q36" s="74">
        <v>830.87964827585927</v>
      </c>
      <c r="R36" s="74">
        <v>926.23390339465834</v>
      </c>
      <c r="S36" s="74">
        <v>894.31267642128694</v>
      </c>
      <c r="T36" s="74">
        <v>929.44535887025461</v>
      </c>
      <c r="U36" s="74">
        <v>918.42988227385615</v>
      </c>
      <c r="V36" s="74">
        <v>889.142893760177</v>
      </c>
      <c r="W36" s="74">
        <v>885.63036157245199</v>
      </c>
      <c r="X36" s="74">
        <v>944.91315608150194</v>
      </c>
      <c r="Y36" s="74">
        <v>879.17697726705148</v>
      </c>
      <c r="Z36" s="74">
        <v>874.74668063192416</v>
      </c>
      <c r="AA36" s="74">
        <v>876.29851538976197</v>
      </c>
      <c r="AB36" s="74">
        <v>887.89666242785108</v>
      </c>
      <c r="AC36" s="74">
        <v>937.61016935612986</v>
      </c>
      <c r="AD36" s="74">
        <v>968.18307133445489</v>
      </c>
      <c r="AE36" s="74">
        <v>999.50079399165872</v>
      </c>
      <c r="AF36" s="74">
        <v>1075.0203866184747</v>
      </c>
      <c r="AG36" s="74">
        <v>1119.6366593756034</v>
      </c>
      <c r="AH36" s="74">
        <v>1202.5046038213193</v>
      </c>
      <c r="AI36" s="74">
        <v>1271.0008716232171</v>
      </c>
      <c r="AJ36" s="74">
        <v>1239.5447627742337</v>
      </c>
      <c r="AK36" s="74">
        <v>1234.2617360497629</v>
      </c>
      <c r="AL36" s="74">
        <v>1270.6454479877764</v>
      </c>
      <c r="AM36" s="74">
        <v>1260.6722840661528</v>
      </c>
      <c r="AN36" s="74">
        <v>1294.7404144308816</v>
      </c>
      <c r="AO36" s="74">
        <v>1317.1325095928685</v>
      </c>
      <c r="AP36" s="74">
        <v>1346.4973438613372</v>
      </c>
      <c r="AQ36" s="74">
        <v>1222.857539775388</v>
      </c>
      <c r="AR36" s="74">
        <v>1168.6950952614</v>
      </c>
      <c r="AS36" s="74">
        <v>1141.8623361144237</v>
      </c>
      <c r="AT36" s="74">
        <v>1167.9724621490252</v>
      </c>
      <c r="AU36" s="74">
        <v>1253.0165006024492</v>
      </c>
      <c r="AV36" s="74">
        <v>1275.2379627052587</v>
      </c>
      <c r="AW36" s="74">
        <v>1269.6118298367444</v>
      </c>
      <c r="AX36" s="74">
        <v>1271.6197705527081</v>
      </c>
      <c r="AY36" s="74">
        <v>1232.3638363562832</v>
      </c>
      <c r="AZ36" s="74">
        <v>1252.8804623339738</v>
      </c>
      <c r="BA36" s="74">
        <v>1208.0864259334205</v>
      </c>
      <c r="BB36" s="74">
        <v>1137.0342251343764</v>
      </c>
      <c r="BC36" s="74">
        <v>1145.1598470167294</v>
      </c>
      <c r="BD36" s="74">
        <v>1089.8489367581767</v>
      </c>
      <c r="BE36" s="74">
        <v>1089.6111930839872</v>
      </c>
      <c r="BF36" s="74">
        <v>1153.5486798006516</v>
      </c>
      <c r="BG36" s="74">
        <v>1168.3724692305125</v>
      </c>
      <c r="BH36" s="74">
        <v>1190.576239662432</v>
      </c>
      <c r="BI36" s="74">
        <v>1191.0953301963955</v>
      </c>
      <c r="BJ36" s="74">
        <v>1263.7826604551328</v>
      </c>
      <c r="BK36" s="74">
        <v>1259.7724298206381</v>
      </c>
      <c r="BL36" s="130">
        <v>1296.8178010902561</v>
      </c>
      <c r="BM36" s="130">
        <v>1289.9873623843184</v>
      </c>
      <c r="BN36" s="130">
        <v>1300.3547029948245</v>
      </c>
      <c r="BO36" s="130">
        <v>1282.3459447518578</v>
      </c>
      <c r="BP36" s="130">
        <v>1521.0676291532288</v>
      </c>
      <c r="BQ36" s="130">
        <v>1520.5724967517056</v>
      </c>
      <c r="BR36" s="130">
        <v>1515.5330289735045</v>
      </c>
      <c r="BS36" s="129"/>
    </row>
    <row r="37" spans="2:71" x14ac:dyDescent="0.3">
      <c r="B37" s="206"/>
      <c r="C37" s="1" t="s">
        <v>12</v>
      </c>
      <c r="D37" s="72">
        <f t="shared" ref="D37:AH37" si="324">+(D36/D10)*100</f>
        <v>5.323689867072984</v>
      </c>
      <c r="E37" s="72">
        <f t="shared" si="324"/>
        <v>4.6524936098425691</v>
      </c>
      <c r="F37" s="72">
        <f t="shared" si="324"/>
        <v>5.7613576278674552</v>
      </c>
      <c r="G37" s="72">
        <f t="shared" si="324"/>
        <v>6.8668871901679545</v>
      </c>
      <c r="H37" s="72">
        <f t="shared" si="324"/>
        <v>6.874537794817666</v>
      </c>
      <c r="I37" s="72">
        <f t="shared" si="324"/>
        <v>10.335053167555857</v>
      </c>
      <c r="J37" s="72">
        <f t="shared" si="324"/>
        <v>9.4875199415184674</v>
      </c>
      <c r="K37" s="72">
        <f t="shared" si="324"/>
        <v>7.5331647768767827</v>
      </c>
      <c r="L37" s="72">
        <f t="shared" si="324"/>
        <v>10.626366078006226</v>
      </c>
      <c r="M37" s="72">
        <f t="shared" si="324"/>
        <v>14.205020360861084</v>
      </c>
      <c r="N37" s="72">
        <f t="shared" si="324"/>
        <v>15.15855626979301</v>
      </c>
      <c r="O37" s="72">
        <f t="shared" si="324"/>
        <v>13.768653015775223</v>
      </c>
      <c r="P37" s="72">
        <f t="shared" si="324"/>
        <v>12.052141411614461</v>
      </c>
      <c r="Q37" s="72">
        <f t="shared" si="324"/>
        <v>11.594744236466049</v>
      </c>
      <c r="R37" s="72">
        <f t="shared" si="324"/>
        <v>11.519046736718025</v>
      </c>
      <c r="S37" s="72">
        <f t="shared" si="324"/>
        <v>10.207392760694713</v>
      </c>
      <c r="T37" s="72">
        <f t="shared" si="324"/>
        <v>10.491419654228055</v>
      </c>
      <c r="U37" s="72">
        <f t="shared" si="324"/>
        <v>9.7948033570880799</v>
      </c>
      <c r="V37" s="72">
        <f t="shared" si="324"/>
        <v>9.3607191298288619</v>
      </c>
      <c r="W37" s="72">
        <f t="shared" si="324"/>
        <v>9.2193947905723537</v>
      </c>
      <c r="X37" s="72">
        <f t="shared" si="324"/>
        <v>8.765064861645369</v>
      </c>
      <c r="Y37" s="72">
        <f t="shared" si="324"/>
        <v>8.0895768581492646</v>
      </c>
      <c r="Z37" s="72">
        <f t="shared" si="324"/>
        <v>8.0463115280285109</v>
      </c>
      <c r="AA37" s="72">
        <f t="shared" si="324"/>
        <v>8.0065473874540274</v>
      </c>
      <c r="AB37" s="72">
        <f t="shared" si="324"/>
        <v>8.0886945551311786</v>
      </c>
      <c r="AC37" s="72">
        <f t="shared" si="324"/>
        <v>8.4985695721544054</v>
      </c>
      <c r="AD37" s="72">
        <f t="shared" si="324"/>
        <v>8.5155404784982363</v>
      </c>
      <c r="AE37" s="72">
        <f t="shared" si="324"/>
        <v>8.6605080192451815</v>
      </c>
      <c r="AF37" s="72">
        <f t="shared" si="324"/>
        <v>8.8023434430924787</v>
      </c>
      <c r="AG37" s="72">
        <f t="shared" si="324"/>
        <v>8.7542474525048295</v>
      </c>
      <c r="AH37" s="72">
        <f t="shared" si="324"/>
        <v>9.3049367329208952</v>
      </c>
      <c r="AI37" s="72">
        <f t="shared" ref="AI37:AJ37" si="325">+(AI36/AI10)*100</f>
        <v>9.7421681208573521</v>
      </c>
      <c r="AJ37" s="72">
        <f t="shared" si="325"/>
        <v>9.5110887502607877</v>
      </c>
      <c r="AK37" s="72">
        <f t="shared" ref="AK37:AL37" si="326">+(AK36/AK10)*100</f>
        <v>9.4984840591546185</v>
      </c>
      <c r="AL37" s="72">
        <f t="shared" si="326"/>
        <v>9.6921090424826932</v>
      </c>
      <c r="AM37" s="72">
        <f t="shared" ref="AM37:AN37" si="327">+(AM36/AM10)*100</f>
        <v>9.5772458332231434</v>
      </c>
      <c r="AN37" s="72">
        <f t="shared" si="327"/>
        <v>9.8062387492586591</v>
      </c>
      <c r="AO37" s="72">
        <f t="shared" ref="AO37:AP37" si="328">+(AO36/AO10)*100</f>
        <v>9.8956164336884385</v>
      </c>
      <c r="AP37" s="72">
        <f t="shared" si="328"/>
        <v>10.036352963649685</v>
      </c>
      <c r="AQ37" s="72">
        <f t="shared" ref="AQ37" si="329">+(AQ36/AQ10)*100</f>
        <v>9.042863346653899</v>
      </c>
      <c r="AR37" s="72">
        <f t="shared" ref="AR37:AW37" si="330">+(AR36/AR10)*100</f>
        <v>8.5735942002483281</v>
      </c>
      <c r="AS37" s="72">
        <f t="shared" si="330"/>
        <v>8.270850862240076</v>
      </c>
      <c r="AT37" s="72">
        <f t="shared" si="330"/>
        <v>8.4017167648757987</v>
      </c>
      <c r="AU37" s="72">
        <f t="shared" si="330"/>
        <v>8.9114425898979555</v>
      </c>
      <c r="AV37" s="72">
        <f t="shared" si="330"/>
        <v>9.0289616761189748</v>
      </c>
      <c r="AW37" s="72">
        <f t="shared" si="330"/>
        <v>8.8327225245100163</v>
      </c>
      <c r="AX37" s="72">
        <f t="shared" ref="AX37:AY37" si="331">+(AX36/AX10)*100</f>
        <v>8.799930708494248</v>
      </c>
      <c r="AY37" s="72">
        <f t="shared" si="331"/>
        <v>8.5395164024328469</v>
      </c>
      <c r="AZ37" s="72">
        <f t="shared" ref="AZ37:BA37" si="332">+(AZ36/AZ10)*100</f>
        <v>8.6437953543733883</v>
      </c>
      <c r="BA37" s="72">
        <f t="shared" si="332"/>
        <v>8.2347118890116811</v>
      </c>
      <c r="BB37" s="72">
        <f t="shared" ref="BB37:BC37" si="333">+(BB36/BB10)*100</f>
        <v>7.6431777175812217</v>
      </c>
      <c r="BC37" s="72">
        <f t="shared" si="333"/>
        <v>7.6667325906427397</v>
      </c>
      <c r="BD37" s="72">
        <f t="shared" ref="BD37:BE37" si="334">+(BD36/BD10)*100</f>
        <v>7.2397382765356708</v>
      </c>
      <c r="BE37" s="72">
        <f t="shared" si="334"/>
        <v>7.207577432923733</v>
      </c>
      <c r="BF37" s="72">
        <f t="shared" ref="BF37:BG37" si="335">+(BF36/BF10)*100</f>
        <v>7.5713323778854784</v>
      </c>
      <c r="BG37" s="72">
        <f t="shared" si="335"/>
        <v>7.6279209869768607</v>
      </c>
      <c r="BH37" s="72">
        <f t="shared" ref="BH37" si="336">+(BH36/BH10)*100</f>
        <v>7.6879466754671473</v>
      </c>
      <c r="BI37" s="72">
        <f t="shared" ref="BI37:BJ37" si="337">+(BI36/BI10)*100</f>
        <v>7.6964384179289125</v>
      </c>
      <c r="BJ37" s="72">
        <f t="shared" si="337"/>
        <v>8.1190917716951052</v>
      </c>
      <c r="BK37" s="72">
        <f t="shared" ref="BK37:BL37" si="338">+(BK36/BK10)*100</f>
        <v>7.8733410003105231</v>
      </c>
      <c r="BL37" s="72">
        <f t="shared" si="338"/>
        <v>8.081372921219879</v>
      </c>
      <c r="BM37" s="72">
        <f t="shared" ref="BM37:BN37" si="339">+(BM36/BM10)*100</f>
        <v>7.9994280881663302</v>
      </c>
      <c r="BN37" s="72">
        <f t="shared" si="339"/>
        <v>8.0297621126502357</v>
      </c>
      <c r="BO37" s="72">
        <f t="shared" ref="BO37:BP37" si="340">+(BO36/BO10)*100</f>
        <v>7.9055207077068355</v>
      </c>
      <c r="BP37" s="72">
        <f t="shared" si="340"/>
        <v>9.1819432522950688</v>
      </c>
      <c r="BQ37" s="72">
        <f t="shared" ref="BQ37:BR37" si="341">+(BQ36/BQ10)*100</f>
        <v>9.1712357700170379</v>
      </c>
      <c r="BR37" s="72">
        <f t="shared" si="341"/>
        <v>8.6786887539118318</v>
      </c>
      <c r="BS37" s="129"/>
    </row>
    <row r="38" spans="2:71" x14ac:dyDescent="0.3">
      <c r="B38" s="206"/>
      <c r="C38" s="16" t="s">
        <v>13</v>
      </c>
      <c r="D38" s="72">
        <f t="shared" ref="D38:P38" si="342">+(D36/D103)*100</f>
        <v>1.3605878030728409</v>
      </c>
      <c r="E38" s="72">
        <f t="shared" si="342"/>
        <v>1.0141403019796904</v>
      </c>
      <c r="F38" s="72">
        <f t="shared" si="342"/>
        <v>1.0274586193855135</v>
      </c>
      <c r="G38" s="72">
        <f t="shared" si="342"/>
        <v>0.95155990046740979</v>
      </c>
      <c r="H38" s="72">
        <f t="shared" si="342"/>
        <v>0.71679561371145351</v>
      </c>
      <c r="I38" s="72">
        <f t="shared" si="342"/>
        <v>1.2496476619036145</v>
      </c>
      <c r="J38" s="72">
        <f t="shared" si="342"/>
        <v>0.9891381292507414</v>
      </c>
      <c r="K38" s="72">
        <f t="shared" si="342"/>
        <v>0.61169634491254199</v>
      </c>
      <c r="L38" s="72">
        <f t="shared" si="342"/>
        <v>1.142456831688575</v>
      </c>
      <c r="M38" s="72">
        <f t="shared" si="342"/>
        <v>1.542797995543751</v>
      </c>
      <c r="N38" s="72">
        <f t="shared" si="342"/>
        <v>2.0421885975958944</v>
      </c>
      <c r="O38" s="72">
        <f t="shared" si="342"/>
        <v>2.070746040817403</v>
      </c>
      <c r="P38" s="72">
        <f t="shared" si="342"/>
        <v>2.0885373708528738</v>
      </c>
      <c r="Q38" s="72">
        <f t="shared" ref="Q38:AC38" si="343">+(Q36/Q42)*100</f>
        <v>2.1091337593018427</v>
      </c>
      <c r="R38" s="72">
        <f t="shared" si="343"/>
        <v>2.2761965877501318</v>
      </c>
      <c r="S38" s="72">
        <f t="shared" si="343"/>
        <v>2.3074911469574144</v>
      </c>
      <c r="T38" s="72">
        <f t="shared" si="343"/>
        <v>2.3981399276995869</v>
      </c>
      <c r="U38" s="72">
        <f t="shared" si="343"/>
        <v>2.5239445309749571</v>
      </c>
      <c r="V38" s="72">
        <f t="shared" si="343"/>
        <v>2.4434607227774081</v>
      </c>
      <c r="W38" s="72">
        <f t="shared" si="343"/>
        <v>2.4338079048800494</v>
      </c>
      <c r="X38" s="72">
        <f t="shared" si="343"/>
        <v>2.5967234282856926</v>
      </c>
      <c r="Y38" s="72">
        <f t="shared" si="343"/>
        <v>2.4160733076742513</v>
      </c>
      <c r="Z38" s="72">
        <f t="shared" si="343"/>
        <v>2.4038983739328295</v>
      </c>
      <c r="AA38" s="72">
        <f t="shared" si="343"/>
        <v>2.4081629834861733</v>
      </c>
      <c r="AB38" s="72">
        <f t="shared" si="343"/>
        <v>2.4400359444505462</v>
      </c>
      <c r="AC38" s="72">
        <f t="shared" si="343"/>
        <v>2.5766540318504956</v>
      </c>
      <c r="AD38" s="72">
        <f t="shared" ref="AD38:AI38" si="344">+(AD36/AD42)*100</f>
        <v>2.660671669161232</v>
      </c>
      <c r="AE38" s="72">
        <f t="shared" si="344"/>
        <v>2.7467361541576714</v>
      </c>
      <c r="AF38" s="72">
        <f t="shared" si="344"/>
        <v>2.974126461794723</v>
      </c>
      <c r="AG38" s="72">
        <f t="shared" si="344"/>
        <v>2.7793507886178137</v>
      </c>
      <c r="AH38" s="72">
        <f t="shared" si="344"/>
        <v>2.9850595646012485</v>
      </c>
      <c r="AI38" s="72">
        <f t="shared" si="344"/>
        <v>3.1550925430129682</v>
      </c>
      <c r="AJ38" s="72">
        <f t="shared" ref="AJ38:AK38" si="345">+(AJ36/AJ42)*100</f>
        <v>3.0770068888820772</v>
      </c>
      <c r="AK38" s="72">
        <f t="shared" si="345"/>
        <v>3.0638924696908232</v>
      </c>
      <c r="AL38" s="72">
        <f t="shared" ref="AL38:AM38" si="346">+(AL36/AL42)*100</f>
        <v>3.15421025057177</v>
      </c>
      <c r="AM38" s="72">
        <f t="shared" si="346"/>
        <v>3.1294531824832368</v>
      </c>
      <c r="AN38" s="72">
        <f t="shared" ref="AN38:AO38" si="347">+(AN36/AN42)*100</f>
        <v>3.2140228365786547</v>
      </c>
      <c r="AO38" s="72">
        <f t="shared" si="347"/>
        <v>3.2696082685365369</v>
      </c>
      <c r="AP38" s="72">
        <f t="shared" ref="AP38:AQ38" si="348">+(AP36/AP42)*100</f>
        <v>3.3425026084978731</v>
      </c>
      <c r="AQ38" s="72">
        <f t="shared" si="348"/>
        <v>3.0355830519495242</v>
      </c>
      <c r="AR38" s="72">
        <f t="shared" ref="AR38:AW38" si="349">+(AR36/AR42)*100</f>
        <v>2.9011319051307232</v>
      </c>
      <c r="AS38" s="72">
        <f t="shared" si="349"/>
        <v>2.7127063706719472</v>
      </c>
      <c r="AT38" s="72">
        <f t="shared" si="349"/>
        <v>2.7747358316612036</v>
      </c>
      <c r="AU38" s="72">
        <f t="shared" si="349"/>
        <v>2.9767737635587621</v>
      </c>
      <c r="AV38" s="72">
        <f t="shared" si="349"/>
        <v>3.0295649800700808</v>
      </c>
      <c r="AW38" s="72">
        <f t="shared" si="349"/>
        <v>3.0161990549563757</v>
      </c>
      <c r="AX38" s="72">
        <f t="shared" ref="AX38:AY38" si="350">+(AX36/AX42)*100</f>
        <v>3.0209692916126278</v>
      </c>
      <c r="AY38" s="72">
        <f t="shared" si="350"/>
        <v>2.9277095181589479</v>
      </c>
      <c r="AZ38" s="72">
        <f t="shared" ref="AZ38:BA38" si="351">+(AZ36/AZ42)*100</f>
        <v>2.9764505793483047</v>
      </c>
      <c r="BA38" s="72">
        <f t="shared" si="351"/>
        <v>2.8700340139982452</v>
      </c>
      <c r="BB38" s="72">
        <f t="shared" ref="BB38:BC38" si="352">+(BB36/BB42)*100</f>
        <v>2.7012362949897475</v>
      </c>
      <c r="BC38" s="72">
        <f t="shared" si="352"/>
        <v>2.7205402211713725</v>
      </c>
      <c r="BD38" s="72">
        <f t="shared" ref="BD38:BE38" si="353">+(BD36/BD42)*100</f>
        <v>2.5891388657885419</v>
      </c>
      <c r="BE38" s="72">
        <f t="shared" si="353"/>
        <v>2.5112492376777422</v>
      </c>
      <c r="BF38" s="72">
        <f t="shared" ref="BF38:BG38" si="354">+(BF36/BF42)*100</f>
        <v>2.6586072730901753</v>
      </c>
      <c r="BG38" s="72">
        <f t="shared" si="354"/>
        <v>2.6927719642584722</v>
      </c>
      <c r="BH38" s="72">
        <f t="shared" ref="BH38" si="355">+(BH36/BH42)*100</f>
        <v>2.7439454488231001</v>
      </c>
      <c r="BI38" s="72">
        <f t="shared" ref="BI38:BJ38" si="356">+(BI36/BI42)*100</f>
        <v>2.7451418074104348</v>
      </c>
      <c r="BJ38" s="72">
        <f t="shared" si="356"/>
        <v>2.9126657864771714</v>
      </c>
      <c r="BK38" s="72">
        <f t="shared" ref="BK38:BL38" si="357">+(BK36/BK42)*100</f>
        <v>2.9034233257832032</v>
      </c>
      <c r="BL38" s="72">
        <f t="shared" si="357"/>
        <v>2.9888025518326424</v>
      </c>
      <c r="BM38" s="72">
        <f t="shared" ref="BM38:BN38" si="358">+(BM36/BM42)*100</f>
        <v>2.9730602998237021</v>
      </c>
      <c r="BN38" s="72">
        <f t="shared" si="358"/>
        <v>2.9969541221064837</v>
      </c>
      <c r="BO38" s="72">
        <f t="shared" ref="BO38:BP38" si="359">+(BO36/BO42)*100</f>
        <v>2.9554489680696836</v>
      </c>
      <c r="BP38" s="72">
        <f t="shared" si="359"/>
        <v>3.5056357243871559</v>
      </c>
      <c r="BQ38" s="72">
        <f t="shared" ref="BQ38:BR38" si="360">+(BQ36/BQ42)*100</f>
        <v>3.3392063309100224</v>
      </c>
      <c r="BR38" s="72">
        <f t="shared" si="360"/>
        <v>3.3281395631331923</v>
      </c>
      <c r="BS38" s="129"/>
    </row>
    <row r="39" spans="2:71" x14ac:dyDescent="0.3">
      <c r="B39" s="206"/>
      <c r="C39" s="23" t="s">
        <v>34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>
        <v>13.522580999999999</v>
      </c>
      <c r="S39" s="74">
        <v>45.774772999999996</v>
      </c>
      <c r="T39" s="74">
        <v>45.774772999999996</v>
      </c>
      <c r="U39" s="74">
        <v>45.774772999999996</v>
      </c>
      <c r="V39" s="74">
        <f>+U39</f>
        <v>45.774772999999996</v>
      </c>
      <c r="W39" s="74">
        <f>+V39</f>
        <v>45.774772999999996</v>
      </c>
      <c r="X39" s="74">
        <v>45.774772999999996</v>
      </c>
      <c r="Y39" s="74">
        <v>45.774772999999996</v>
      </c>
      <c r="Z39" s="74">
        <f>+Y39</f>
        <v>45.774772999999996</v>
      </c>
      <c r="AA39" s="74">
        <v>45.774772999999996</v>
      </c>
      <c r="AB39" s="74">
        <v>45.774772999999996</v>
      </c>
      <c r="AC39" s="74">
        <v>45.774772999999996</v>
      </c>
      <c r="AD39" s="74">
        <v>45.774772999999996</v>
      </c>
      <c r="AE39" s="74">
        <v>45.774772999999996</v>
      </c>
      <c r="AF39" s="74">
        <v>45.774772999999996</v>
      </c>
      <c r="AG39" s="74">
        <v>45.774772999999996</v>
      </c>
      <c r="AH39" s="74">
        <v>45.774772999999996</v>
      </c>
      <c r="AI39" s="74">
        <v>45.774772999999996</v>
      </c>
      <c r="AJ39" s="74">
        <v>45.774772999999996</v>
      </c>
      <c r="AK39" s="74">
        <v>45.774772999999996</v>
      </c>
      <c r="AL39" s="74">
        <v>45.774772999999996</v>
      </c>
      <c r="AM39" s="74">
        <v>45.774772999999996</v>
      </c>
      <c r="AN39" s="74">
        <v>45.774772999999996</v>
      </c>
      <c r="AO39" s="74">
        <v>45.774772999999996</v>
      </c>
      <c r="AP39" s="74">
        <v>45.774772999999996</v>
      </c>
      <c r="AQ39" s="74">
        <v>45.774772999999996</v>
      </c>
      <c r="AR39" s="74">
        <v>45.774772999999996</v>
      </c>
      <c r="AS39" s="74">
        <v>45.774772999999996</v>
      </c>
      <c r="AT39" s="74">
        <v>43.486034349999997</v>
      </c>
      <c r="AU39" s="74">
        <v>43.486034349999997</v>
      </c>
      <c r="AV39" s="74">
        <v>43.486034349999997</v>
      </c>
      <c r="AW39" s="74">
        <v>43.486034349999997</v>
      </c>
      <c r="AX39" s="74">
        <v>52.687856499999995</v>
      </c>
      <c r="AY39" s="74">
        <v>52.687856499999995</v>
      </c>
      <c r="AZ39" s="74">
        <v>50.399117849999996</v>
      </c>
      <c r="BA39" s="74">
        <v>50.399117849999996</v>
      </c>
      <c r="BB39" s="74">
        <v>56.805627999999999</v>
      </c>
      <c r="BC39" s="74">
        <v>73.77022058</v>
      </c>
      <c r="BD39" s="74">
        <v>73.77022058</v>
      </c>
      <c r="BE39" s="74">
        <v>80.761775589999999</v>
      </c>
      <c r="BF39" s="74">
        <v>78.47303694</v>
      </c>
      <c r="BG39" s="74">
        <v>97.796527730000008</v>
      </c>
      <c r="BH39" s="74">
        <v>101.14632112000001</v>
      </c>
      <c r="BI39" s="74">
        <v>101.14632112000001</v>
      </c>
      <c r="BJ39" s="74">
        <v>101.14632112000001</v>
      </c>
      <c r="BK39" s="74">
        <v>101.14632112000001</v>
      </c>
      <c r="BL39" s="74">
        <v>106.17597281</v>
      </c>
      <c r="BM39" s="130">
        <v>106.17597321000001</v>
      </c>
      <c r="BN39" s="130">
        <v>113.88525759000001</v>
      </c>
      <c r="BO39" s="130">
        <v>119.17423693000001</v>
      </c>
      <c r="BP39" s="130">
        <v>134.25045284000001</v>
      </c>
      <c r="BQ39" s="130">
        <v>134.25045284000001</v>
      </c>
      <c r="BR39" s="130">
        <v>140.80379840999998</v>
      </c>
      <c r="BS39" s="129"/>
    </row>
    <row r="40" spans="2:71" x14ac:dyDescent="0.3">
      <c r="B40" s="206"/>
      <c r="C40" s="1" t="s">
        <v>12</v>
      </c>
      <c r="D40" s="72">
        <f t="shared" ref="D40:AH40" si="361">+(D39/D10)*100</f>
        <v>0</v>
      </c>
      <c r="E40" s="72">
        <f t="shared" si="361"/>
        <v>0</v>
      </c>
      <c r="F40" s="72">
        <f t="shared" si="361"/>
        <v>0</v>
      </c>
      <c r="G40" s="72">
        <f t="shared" si="361"/>
        <v>0</v>
      </c>
      <c r="H40" s="72">
        <f t="shared" si="361"/>
        <v>0</v>
      </c>
      <c r="I40" s="72">
        <f t="shared" si="361"/>
        <v>0</v>
      </c>
      <c r="J40" s="72">
        <f t="shared" si="361"/>
        <v>0</v>
      </c>
      <c r="K40" s="72">
        <f t="shared" si="361"/>
        <v>0</v>
      </c>
      <c r="L40" s="72">
        <f t="shared" si="361"/>
        <v>0</v>
      </c>
      <c r="M40" s="72">
        <f t="shared" si="361"/>
        <v>0</v>
      </c>
      <c r="N40" s="72">
        <f t="shared" si="361"/>
        <v>0</v>
      </c>
      <c r="O40" s="72">
        <f t="shared" si="361"/>
        <v>0</v>
      </c>
      <c r="P40" s="72">
        <f t="shared" si="361"/>
        <v>0</v>
      </c>
      <c r="Q40" s="72">
        <f t="shared" si="361"/>
        <v>0</v>
      </c>
      <c r="R40" s="72">
        <f t="shared" si="361"/>
        <v>0.16817268507357197</v>
      </c>
      <c r="S40" s="72">
        <f t="shared" si="361"/>
        <v>0.52245830665441551</v>
      </c>
      <c r="T40" s="72">
        <f t="shared" si="361"/>
        <v>0.51669777952709839</v>
      </c>
      <c r="U40" s="72">
        <f t="shared" si="361"/>
        <v>0.48817542732854474</v>
      </c>
      <c r="V40" s="72">
        <f t="shared" si="361"/>
        <v>0.48190768468340955</v>
      </c>
      <c r="W40" s="72">
        <f t="shared" si="361"/>
        <v>0.47651449413560726</v>
      </c>
      <c r="X40" s="72">
        <f t="shared" si="361"/>
        <v>0.42460923714505533</v>
      </c>
      <c r="Y40" s="72">
        <f t="shared" si="361"/>
        <v>0.42118771751612527</v>
      </c>
      <c r="Z40" s="72">
        <f t="shared" si="361"/>
        <v>0.42105685204396803</v>
      </c>
      <c r="AA40" s="72">
        <f t="shared" si="361"/>
        <v>0.41823406377841393</v>
      </c>
      <c r="AB40" s="72">
        <f t="shared" si="361"/>
        <v>0.41700591160579137</v>
      </c>
      <c r="AC40" s="72">
        <f t="shared" si="361"/>
        <v>0.41490600859973675</v>
      </c>
      <c r="AD40" s="72">
        <f t="shared" si="361"/>
        <v>0.4026066390918277</v>
      </c>
      <c r="AE40" s="72">
        <f t="shared" si="361"/>
        <v>0.39663078911864896</v>
      </c>
      <c r="AF40" s="72">
        <f t="shared" si="361"/>
        <v>0.37480709946628671</v>
      </c>
      <c r="AG40" s="72">
        <f t="shared" si="361"/>
        <v>0.35790511731521146</v>
      </c>
      <c r="AH40" s="72">
        <f t="shared" si="361"/>
        <v>0.35420352269362698</v>
      </c>
      <c r="AI40" s="72">
        <f t="shared" ref="AI40:AJ40" si="362">+(AI39/AI10)*100</f>
        <v>0.35086170609037981</v>
      </c>
      <c r="AJ40" s="72">
        <f t="shared" si="362"/>
        <v>0.35123211488679218</v>
      </c>
      <c r="AK40" s="72">
        <f t="shared" ref="AK40:AL40" si="363">+(AK39/AK10)*100</f>
        <v>0.35226803112560501</v>
      </c>
      <c r="AL40" s="72">
        <f t="shared" si="363"/>
        <v>0.34915647949904005</v>
      </c>
      <c r="AM40" s="72">
        <f t="shared" ref="AM40:AN40" si="364">+(AM39/AM10)*100</f>
        <v>0.34774799091084063</v>
      </c>
      <c r="AN40" s="72">
        <f t="shared" si="364"/>
        <v>0.34669370611129702</v>
      </c>
      <c r="AO40" s="72">
        <f t="shared" ref="AO40:AP40" si="365">+(AO39/AO10)*100</f>
        <v>0.34390586569545128</v>
      </c>
      <c r="AP40" s="72">
        <f t="shared" si="365"/>
        <v>0.34119025986452439</v>
      </c>
      <c r="AQ40" s="72">
        <f t="shared" ref="AQ40" si="366">+(AQ39/AQ10)*100</f>
        <v>0.33849815166461111</v>
      </c>
      <c r="AR40" s="72">
        <f t="shared" ref="AR40:AW40" si="367">+(AR39/AR10)*100</f>
        <v>0.33580557486869939</v>
      </c>
      <c r="AS40" s="72">
        <f t="shared" si="367"/>
        <v>0.33156038934097509</v>
      </c>
      <c r="AT40" s="72">
        <f t="shared" si="367"/>
        <v>0.3128133202422565</v>
      </c>
      <c r="AU40" s="72">
        <f t="shared" si="367"/>
        <v>0.30927230278774032</v>
      </c>
      <c r="AV40" s="72">
        <f t="shared" si="367"/>
        <v>0.30789056558481032</v>
      </c>
      <c r="AW40" s="72">
        <f t="shared" si="367"/>
        <v>0.30253347210403003</v>
      </c>
      <c r="AX40" s="72">
        <f t="shared" ref="AX40:AY40" si="368">+(AX39/AX10)*100</f>
        <v>0.36461330431939065</v>
      </c>
      <c r="AY40" s="72">
        <f t="shared" si="368"/>
        <v>0.36509413982893041</v>
      </c>
      <c r="AZ40" s="72">
        <f t="shared" ref="AZ40:BA40" si="369">+(AZ39/AZ10)*100</f>
        <v>0.34771047504787467</v>
      </c>
      <c r="BA40" s="72">
        <f t="shared" si="369"/>
        <v>0.34353685799791306</v>
      </c>
      <c r="BB40" s="72">
        <f t="shared" ref="BB40:BC40" si="370">+(BB39/BB10)*100</f>
        <v>0.38184911286333217</v>
      </c>
      <c r="BC40" s="72">
        <f t="shared" si="370"/>
        <v>0.49388437414478031</v>
      </c>
      <c r="BD40" s="72">
        <f t="shared" ref="BD40:BE40" si="371">+(BD39/BD10)*100</f>
        <v>0.4900468969489945</v>
      </c>
      <c r="BE40" s="72">
        <f t="shared" si="371"/>
        <v>0.53422427640247894</v>
      </c>
      <c r="BF40" s="72">
        <f t="shared" ref="BF40:BG40" si="372">+(BF39/BF10)*100</f>
        <v>0.51505884041018657</v>
      </c>
      <c r="BG40" s="72">
        <f t="shared" si="372"/>
        <v>0.63848148255019666</v>
      </c>
      <c r="BH40" s="72">
        <f t="shared" ref="BH40" si="373">+(BH39/BH10)*100</f>
        <v>0.65313542911852018</v>
      </c>
      <c r="BI40" s="72">
        <f t="shared" ref="BI40:BJ40" si="374">+(BI39/BI10)*100</f>
        <v>0.65357189467931498</v>
      </c>
      <c r="BJ40" s="72">
        <f t="shared" si="374"/>
        <v>0.64980814283911281</v>
      </c>
      <c r="BK40" s="72">
        <f t="shared" ref="BK40:BL40" si="375">+(BK39/BK10)*100</f>
        <v>0.63214550362723287</v>
      </c>
      <c r="BL40" s="72">
        <f t="shared" si="375"/>
        <v>0.66165627185988451</v>
      </c>
      <c r="BM40" s="72">
        <f t="shared" ref="BM40:BN40" si="376">+(BM39/BM10)*100</f>
        <v>0.65841502572133626</v>
      </c>
      <c r="BN40" s="72">
        <f t="shared" si="376"/>
        <v>0.7032477557696305</v>
      </c>
      <c r="BO40" s="72">
        <f t="shared" ref="BO40:BP40" si="377">+(BO39/BO10)*100</f>
        <v>0.73469597009376808</v>
      </c>
      <c r="BP40" s="72">
        <f t="shared" si="377"/>
        <v>0.81040449217765709</v>
      </c>
      <c r="BQ40" s="72">
        <f t="shared" ref="BQ40:BR40" si="378">+(BQ39/BQ10)*100</f>
        <v>0.80972302067636515</v>
      </c>
      <c r="BR40" s="72">
        <f t="shared" si="378"/>
        <v>0.80631191693434168</v>
      </c>
      <c r="BS40" s="129"/>
    </row>
    <row r="41" spans="2:71" x14ac:dyDescent="0.3">
      <c r="B41" s="206"/>
      <c r="C41" s="16" t="s">
        <v>13</v>
      </c>
      <c r="D41" s="72">
        <f t="shared" ref="D41:AC41" si="379">+(D39/D42)*100</f>
        <v>0</v>
      </c>
      <c r="E41" s="72">
        <f t="shared" si="379"/>
        <v>0</v>
      </c>
      <c r="F41" s="72">
        <f t="shared" si="379"/>
        <v>0</v>
      </c>
      <c r="G41" s="72">
        <f t="shared" si="379"/>
        <v>0</v>
      </c>
      <c r="H41" s="72">
        <f t="shared" si="379"/>
        <v>0</v>
      </c>
      <c r="I41" s="72">
        <f t="shared" si="379"/>
        <v>0</v>
      </c>
      <c r="J41" s="72">
        <f t="shared" si="379"/>
        <v>0</v>
      </c>
      <c r="K41" s="72">
        <f t="shared" si="379"/>
        <v>0</v>
      </c>
      <c r="L41" s="72">
        <f t="shared" si="379"/>
        <v>0</v>
      </c>
      <c r="M41" s="72">
        <f t="shared" si="379"/>
        <v>0</v>
      </c>
      <c r="N41" s="72">
        <f t="shared" si="379"/>
        <v>0</v>
      </c>
      <c r="O41" s="72">
        <f t="shared" si="379"/>
        <v>0</v>
      </c>
      <c r="P41" s="72">
        <f t="shared" si="379"/>
        <v>0</v>
      </c>
      <c r="Q41" s="72">
        <f t="shared" si="379"/>
        <v>0</v>
      </c>
      <c r="R41" s="72">
        <f t="shared" si="379"/>
        <v>3.3231403662687682E-2</v>
      </c>
      <c r="S41" s="72">
        <f t="shared" si="379"/>
        <v>0.11810733117879701</v>
      </c>
      <c r="T41" s="72">
        <f t="shared" si="379"/>
        <v>0.11810733117879701</v>
      </c>
      <c r="U41" s="72">
        <f t="shared" si="379"/>
        <v>0.12579402107859625</v>
      </c>
      <c r="V41" s="72">
        <f t="shared" si="379"/>
        <v>0.12579402107859625</v>
      </c>
      <c r="W41" s="72">
        <f t="shared" si="379"/>
        <v>0.12579402107859625</v>
      </c>
      <c r="X41" s="72">
        <f t="shared" si="379"/>
        <v>0.12579402107859625</v>
      </c>
      <c r="Y41" s="72">
        <f t="shared" si="379"/>
        <v>0.12579402107859625</v>
      </c>
      <c r="Z41" s="72">
        <f t="shared" si="379"/>
        <v>0.12579402107859625</v>
      </c>
      <c r="AA41" s="72">
        <f t="shared" si="379"/>
        <v>0.12579402107859625</v>
      </c>
      <c r="AB41" s="72">
        <f t="shared" si="379"/>
        <v>0.12579402107859625</v>
      </c>
      <c r="AC41" s="72">
        <f t="shared" si="379"/>
        <v>0.12579402107859625</v>
      </c>
      <c r="AD41" s="72">
        <f t="shared" ref="AD41:AI41" si="380">+(AD39/AD42)*100</f>
        <v>0.12579402107859625</v>
      </c>
      <c r="AE41" s="72">
        <f t="shared" si="380"/>
        <v>0.12579402107859625</v>
      </c>
      <c r="AF41" s="72">
        <f t="shared" si="380"/>
        <v>0.12663942503470191</v>
      </c>
      <c r="AG41" s="72">
        <f t="shared" si="380"/>
        <v>0.11362985515971002</v>
      </c>
      <c r="AH41" s="72">
        <f t="shared" si="380"/>
        <v>0.11362985515971002</v>
      </c>
      <c r="AI41" s="72">
        <f t="shared" si="380"/>
        <v>0.11362985515971002</v>
      </c>
      <c r="AJ41" s="72">
        <f t="shared" ref="AJ41:AK41" si="381">+(AJ39/AJ42)*100</f>
        <v>0.11362985515971002</v>
      </c>
      <c r="AK41" s="72">
        <f t="shared" si="381"/>
        <v>0.11362985515971002</v>
      </c>
      <c r="AL41" s="72">
        <f t="shared" ref="AL41:AM41" si="382">+(AL39/AL42)*100</f>
        <v>0.11362985515971002</v>
      </c>
      <c r="AM41" s="72">
        <f t="shared" si="382"/>
        <v>0.11362985515971002</v>
      </c>
      <c r="AN41" s="72">
        <f t="shared" ref="AN41:AO41" si="383">+(AN39/AN42)*100</f>
        <v>0.11362985515971002</v>
      </c>
      <c r="AO41" s="72">
        <f t="shared" si="383"/>
        <v>0.11362985515971002</v>
      </c>
      <c r="AP41" s="72">
        <f t="shared" ref="AP41:AQ41" si="384">+(AP39/AP42)*100</f>
        <v>0.11362985515971002</v>
      </c>
      <c r="AQ41" s="72">
        <f t="shared" si="384"/>
        <v>0.11362985515971002</v>
      </c>
      <c r="AR41" s="72">
        <f t="shared" ref="AR41:AW41" si="385">+(AR39/AR42)*100</f>
        <v>0.11362985515971002</v>
      </c>
      <c r="AS41" s="72">
        <f t="shared" si="385"/>
        <v>0.10874648756320748</v>
      </c>
      <c r="AT41" s="72">
        <f t="shared" si="385"/>
        <v>0.10330916318504711</v>
      </c>
      <c r="AU41" s="72">
        <f t="shared" si="385"/>
        <v>0.10330916318504711</v>
      </c>
      <c r="AV41" s="72">
        <f t="shared" si="385"/>
        <v>0.10330916318504711</v>
      </c>
      <c r="AW41" s="72">
        <f t="shared" si="385"/>
        <v>0.10330916318504711</v>
      </c>
      <c r="AX41" s="72">
        <f t="shared" ref="AX41:AY41" si="386">+(AX39/AX42)*100</f>
        <v>0.12516980328027646</v>
      </c>
      <c r="AY41" s="72">
        <f t="shared" si="386"/>
        <v>0.12516980328027646</v>
      </c>
      <c r="AZ41" s="72">
        <f t="shared" ref="AZ41:BA41" si="387">+(AZ39/AZ42)*100</f>
        <v>0.11973247890211609</v>
      </c>
      <c r="BA41" s="72">
        <f t="shared" si="387"/>
        <v>0.11973247890211609</v>
      </c>
      <c r="BB41" s="72">
        <f t="shared" ref="BB41:BC41" si="388">+(BB39/BB42)*100</f>
        <v>0.13495233540147084</v>
      </c>
      <c r="BC41" s="72">
        <f t="shared" si="388"/>
        <v>0.17525488056135294</v>
      </c>
      <c r="BD41" s="72">
        <f t="shared" ref="BD41:BE41" si="389">+(BD39/BD42)*100</f>
        <v>0.17525488056135294</v>
      </c>
      <c r="BE41" s="72">
        <f t="shared" si="389"/>
        <v>0.18613331862887311</v>
      </c>
      <c r="BF41" s="72">
        <f t="shared" ref="BF41:BG41" si="390">+(BF39/BF42)*100</f>
        <v>0.18085841577679396</v>
      </c>
      <c r="BG41" s="72">
        <f t="shared" si="390"/>
        <v>0.22539366084739043</v>
      </c>
      <c r="BH41" s="72">
        <f t="shared" ref="BH41" si="391">+(BH39/BH42)*100</f>
        <v>0.23311399829473808</v>
      </c>
      <c r="BI41" s="72">
        <f t="shared" ref="BI41:BJ41" si="392">+(BI39/BI42)*100</f>
        <v>0.23311399829473808</v>
      </c>
      <c r="BJ41" s="72">
        <f t="shared" si="392"/>
        <v>0.23311399829473808</v>
      </c>
      <c r="BK41" s="72">
        <f t="shared" ref="BK41:BL41" si="393">+(BK39/BK42)*100</f>
        <v>0.23311399829473808</v>
      </c>
      <c r="BL41" s="72">
        <f t="shared" si="393"/>
        <v>0.24470593957844283</v>
      </c>
      <c r="BM41" s="72">
        <f t="shared" ref="BM41:BN41" si="394">+(BM39/BM42)*100</f>
        <v>0.24470594050033101</v>
      </c>
      <c r="BN41" s="72">
        <f t="shared" si="394"/>
        <v>0.26247368613767202</v>
      </c>
      <c r="BO41" s="72">
        <f t="shared" ref="BO41:BP41" si="395">+(BO39/BO42)*100</f>
        <v>0.27466330516872811</v>
      </c>
      <c r="BP41" s="72">
        <f t="shared" si="395"/>
        <v>0.3094097688168253</v>
      </c>
      <c r="BQ41" s="72">
        <f t="shared" ref="BQ41:BR41" si="396">+(BQ39/BQ42)*100</f>
        <v>0.2948165661344766</v>
      </c>
      <c r="BR41" s="72">
        <f t="shared" si="396"/>
        <v>0.30920783854189698</v>
      </c>
      <c r="BS41" s="129"/>
    </row>
    <row r="42" spans="2:71" x14ac:dyDescent="0.3">
      <c r="B42" s="207"/>
      <c r="C42" s="86" t="s">
        <v>30</v>
      </c>
      <c r="D42" s="87">
        <v>9656.2150442778748</v>
      </c>
      <c r="E42" s="87">
        <v>10783.500792833722</v>
      </c>
      <c r="F42" s="87">
        <v>13449.430538144894</v>
      </c>
      <c r="G42" s="87">
        <v>17911.431640227955</v>
      </c>
      <c r="H42" s="87">
        <v>24617.375860885302</v>
      </c>
      <c r="I42" s="87">
        <v>22390.768739232484</v>
      </c>
      <c r="J42" s="87">
        <v>27234.855804736468</v>
      </c>
      <c r="K42" s="87">
        <v>33823.126233218332</v>
      </c>
      <c r="L42" s="87">
        <v>33400.964653949079</v>
      </c>
      <c r="M42" s="87">
        <v>38433.107149023846</v>
      </c>
      <c r="N42" s="87">
        <v>40085.115382885582</v>
      </c>
      <c r="O42" s="87">
        <v>36332.543570270391</v>
      </c>
      <c r="P42" s="87">
        <v>36380.472401901789</v>
      </c>
      <c r="Q42" s="88">
        <v>39394.355365630952</v>
      </c>
      <c r="R42" s="88">
        <v>40692.175200481201</v>
      </c>
      <c r="S42" s="88">
        <f>+T42</f>
        <v>38756.92773948449</v>
      </c>
      <c r="T42" s="88">
        <v>38756.92773948449</v>
      </c>
      <c r="U42" s="105">
        <v>36388.67142294455</v>
      </c>
      <c r="V42" s="88">
        <f t="shared" ref="V42:AE42" si="397">+U42</f>
        <v>36388.67142294455</v>
      </c>
      <c r="W42" s="88">
        <f t="shared" si="397"/>
        <v>36388.67142294455</v>
      </c>
      <c r="X42" s="88">
        <f t="shared" si="397"/>
        <v>36388.67142294455</v>
      </c>
      <c r="Y42" s="88">
        <f t="shared" si="397"/>
        <v>36388.67142294455</v>
      </c>
      <c r="Z42" s="88">
        <f t="shared" si="397"/>
        <v>36388.67142294455</v>
      </c>
      <c r="AA42" s="88">
        <f t="shared" si="397"/>
        <v>36388.67142294455</v>
      </c>
      <c r="AB42" s="88">
        <f t="shared" si="397"/>
        <v>36388.67142294455</v>
      </c>
      <c r="AC42" s="88">
        <f t="shared" si="397"/>
        <v>36388.67142294455</v>
      </c>
      <c r="AD42" s="88">
        <f t="shared" si="397"/>
        <v>36388.67142294455</v>
      </c>
      <c r="AE42" s="88">
        <f t="shared" si="397"/>
        <v>36388.67142294455</v>
      </c>
      <c r="AF42" s="105">
        <v>36145.752389081623</v>
      </c>
      <c r="AG42" s="88">
        <v>40284.107495923708</v>
      </c>
      <c r="AH42" s="88">
        <f t="shared" ref="AH42:AR42" si="398">+AG42</f>
        <v>40284.107495923708</v>
      </c>
      <c r="AI42" s="88">
        <f t="shared" si="398"/>
        <v>40284.107495923708</v>
      </c>
      <c r="AJ42" s="88">
        <f t="shared" si="398"/>
        <v>40284.107495923708</v>
      </c>
      <c r="AK42" s="88">
        <f t="shared" si="398"/>
        <v>40284.107495923708</v>
      </c>
      <c r="AL42" s="88">
        <f t="shared" si="398"/>
        <v>40284.107495923708</v>
      </c>
      <c r="AM42" s="88">
        <f t="shared" si="398"/>
        <v>40284.107495923708</v>
      </c>
      <c r="AN42" s="88">
        <f t="shared" si="398"/>
        <v>40284.107495923708</v>
      </c>
      <c r="AO42" s="88">
        <f t="shared" si="398"/>
        <v>40284.107495923708</v>
      </c>
      <c r="AP42" s="88">
        <f t="shared" si="398"/>
        <v>40284.107495923708</v>
      </c>
      <c r="AQ42" s="88">
        <f t="shared" si="398"/>
        <v>40284.107495923708</v>
      </c>
      <c r="AR42" s="88">
        <f t="shared" si="398"/>
        <v>40284.107495923708</v>
      </c>
      <c r="AS42" s="88">
        <v>42093.104821793902</v>
      </c>
      <c r="AT42" s="88">
        <f t="shared" ref="AT42:BP42" si="399">AS42</f>
        <v>42093.104821793902</v>
      </c>
      <c r="AU42" s="88">
        <f t="shared" si="399"/>
        <v>42093.104821793902</v>
      </c>
      <c r="AV42" s="88">
        <f t="shared" si="399"/>
        <v>42093.104821793902</v>
      </c>
      <c r="AW42" s="88">
        <f t="shared" si="399"/>
        <v>42093.104821793902</v>
      </c>
      <c r="AX42" s="88">
        <f t="shared" si="399"/>
        <v>42093.104821793902</v>
      </c>
      <c r="AY42" s="88">
        <f t="shared" si="399"/>
        <v>42093.104821793902</v>
      </c>
      <c r="AZ42" s="88">
        <f t="shared" si="399"/>
        <v>42093.104821793902</v>
      </c>
      <c r="BA42" s="88">
        <f t="shared" si="399"/>
        <v>42093.104821793902</v>
      </c>
      <c r="BB42" s="88">
        <f t="shared" si="399"/>
        <v>42093.104821793902</v>
      </c>
      <c r="BC42" s="88">
        <f t="shared" si="399"/>
        <v>42093.104821793902</v>
      </c>
      <c r="BD42" s="88">
        <v>42093.104821793902</v>
      </c>
      <c r="BE42" s="88">
        <v>43389.209511183231</v>
      </c>
      <c r="BF42" s="88">
        <f t="shared" si="399"/>
        <v>43389.209511183231</v>
      </c>
      <c r="BG42" s="88">
        <f t="shared" si="399"/>
        <v>43389.209511183231</v>
      </c>
      <c r="BH42" s="88">
        <f t="shared" si="399"/>
        <v>43389.209511183231</v>
      </c>
      <c r="BI42" s="88">
        <f t="shared" si="399"/>
        <v>43389.209511183231</v>
      </c>
      <c r="BJ42" s="88">
        <f t="shared" si="399"/>
        <v>43389.209511183231</v>
      </c>
      <c r="BK42" s="88">
        <f t="shared" si="399"/>
        <v>43389.209511183231</v>
      </c>
      <c r="BL42" s="88">
        <f t="shared" si="399"/>
        <v>43389.209511183231</v>
      </c>
      <c r="BM42" s="88">
        <f t="shared" si="399"/>
        <v>43389.209511183231</v>
      </c>
      <c r="BN42" s="88">
        <f t="shared" si="399"/>
        <v>43389.209511183231</v>
      </c>
      <c r="BO42" s="88">
        <f t="shared" si="399"/>
        <v>43389.209511183231</v>
      </c>
      <c r="BP42" s="88">
        <f t="shared" si="399"/>
        <v>43389.209511183231</v>
      </c>
      <c r="BQ42" s="88">
        <v>45536.943395088412</v>
      </c>
      <c r="BR42" s="88">
        <v>45536.943395088412</v>
      </c>
      <c r="BS42" s="129"/>
    </row>
    <row r="43" spans="2:71" x14ac:dyDescent="0.3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22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3"/>
      <c r="BE43" s="142"/>
    </row>
    <row r="44" spans="2:71" s="140" customFormat="1" x14ac:dyDescent="0.3">
      <c r="B44" s="136"/>
      <c r="C44" s="137"/>
      <c r="D44" s="115">
        <v>2004</v>
      </c>
      <c r="E44" s="115">
        <v>2005</v>
      </c>
      <c r="F44" s="115">
        <v>2006</v>
      </c>
      <c r="G44" s="115">
        <v>2007</v>
      </c>
      <c r="H44" s="115">
        <v>2008</v>
      </c>
      <c r="I44" s="115">
        <v>2009</v>
      </c>
      <c r="J44" s="115">
        <v>2010</v>
      </c>
      <c r="K44" s="115">
        <v>2011</v>
      </c>
      <c r="L44" s="115">
        <v>2012</v>
      </c>
      <c r="M44" s="115">
        <v>2013</v>
      </c>
      <c r="N44" s="115">
        <v>2014</v>
      </c>
      <c r="O44" s="115">
        <v>2015</v>
      </c>
      <c r="P44" s="115">
        <v>2016</v>
      </c>
      <c r="Q44" s="115">
        <v>2017</v>
      </c>
      <c r="R44" s="115">
        <v>2018</v>
      </c>
      <c r="S44" s="138">
        <v>43770</v>
      </c>
      <c r="T44" s="115">
        <v>2019</v>
      </c>
      <c r="U44" s="139" t="s">
        <v>103</v>
      </c>
      <c r="V44" s="139" t="s">
        <v>104</v>
      </c>
      <c r="W44" s="139" t="s">
        <v>105</v>
      </c>
      <c r="X44" s="139" t="s">
        <v>106</v>
      </c>
      <c r="Y44" s="139" t="s">
        <v>107</v>
      </c>
      <c r="Z44" s="139" t="s">
        <v>108</v>
      </c>
      <c r="AA44" s="139" t="s">
        <v>109</v>
      </c>
      <c r="AB44" s="93">
        <v>44044</v>
      </c>
      <c r="AC44" s="93">
        <v>44075</v>
      </c>
      <c r="AD44" s="93">
        <v>44105</v>
      </c>
      <c r="AE44" s="93">
        <v>44136</v>
      </c>
      <c r="AF44" s="115">
        <v>2020</v>
      </c>
      <c r="AG44" s="85">
        <v>44197</v>
      </c>
      <c r="AH44" s="85">
        <v>44228</v>
      </c>
      <c r="AI44" s="85">
        <v>44256</v>
      </c>
      <c r="AJ44" s="85">
        <v>44287</v>
      </c>
      <c r="AK44" s="85">
        <v>44317</v>
      </c>
      <c r="AL44" s="85">
        <v>44348</v>
      </c>
      <c r="AM44" s="85">
        <v>44378</v>
      </c>
      <c r="AN44" s="85">
        <v>44409</v>
      </c>
      <c r="AO44" s="85">
        <v>44440</v>
      </c>
      <c r="AP44" s="85">
        <v>44470</v>
      </c>
      <c r="AQ44" s="85">
        <v>44501</v>
      </c>
      <c r="AR44" s="115">
        <v>2021</v>
      </c>
      <c r="AS44" s="93">
        <v>44562</v>
      </c>
      <c r="AT44" s="93">
        <v>44593</v>
      </c>
      <c r="AU44" s="93">
        <v>44621</v>
      </c>
      <c r="AV44" s="93">
        <v>44652</v>
      </c>
      <c r="AW44" s="93">
        <v>44682</v>
      </c>
      <c r="AX44" s="93">
        <v>44713</v>
      </c>
      <c r="AY44" s="93">
        <v>44743</v>
      </c>
      <c r="AZ44" s="93">
        <v>44774</v>
      </c>
      <c r="BA44" s="93">
        <v>44805</v>
      </c>
      <c r="BB44" s="93">
        <v>44835</v>
      </c>
      <c r="BC44" s="93">
        <v>44866</v>
      </c>
      <c r="BD44" s="115" t="s">
        <v>100</v>
      </c>
      <c r="BE44" s="93" t="s">
        <v>98</v>
      </c>
      <c r="BF44" s="93" t="s">
        <v>101</v>
      </c>
      <c r="BG44" s="93" t="s">
        <v>110</v>
      </c>
      <c r="BH44" s="93" t="s">
        <v>112</v>
      </c>
      <c r="BI44" s="93" t="s">
        <v>114</v>
      </c>
      <c r="BJ44" s="93" t="s">
        <v>116</v>
      </c>
      <c r="BK44" s="119" t="s">
        <v>118</v>
      </c>
      <c r="BL44" s="119" t="s">
        <v>122</v>
      </c>
      <c r="BM44" s="119" t="s">
        <v>124</v>
      </c>
      <c r="BN44" s="119" t="s">
        <v>126</v>
      </c>
      <c r="BO44" s="119" t="s">
        <v>128</v>
      </c>
      <c r="BP44" s="119" t="s">
        <v>130</v>
      </c>
      <c r="BQ44" s="119" t="s">
        <v>175</v>
      </c>
      <c r="BR44" s="119" t="s">
        <v>175</v>
      </c>
    </row>
    <row r="45" spans="2:71" ht="15.75" customHeight="1" x14ac:dyDescent="0.3">
      <c r="B45" s="205" t="s">
        <v>5</v>
      </c>
      <c r="C45" s="89" t="s">
        <v>2</v>
      </c>
      <c r="D45" s="90">
        <v>2076.356575100192</v>
      </c>
      <c r="E45" s="90">
        <v>1999.3680004432786</v>
      </c>
      <c r="F45" s="90">
        <v>2072.1644153007551</v>
      </c>
      <c r="G45" s="90">
        <v>2173.2714574461857</v>
      </c>
      <c r="H45" s="90">
        <v>2207.0791673789245</v>
      </c>
      <c r="I45" s="90">
        <v>2351.8718039667388</v>
      </c>
      <c r="J45" s="90">
        <v>2465.0929638847665</v>
      </c>
      <c r="K45" s="90">
        <v>2331.7998696417594</v>
      </c>
      <c r="L45" s="90">
        <v>3178.0779983597422</v>
      </c>
      <c r="M45" s="90">
        <v>3751.6936786398733</v>
      </c>
      <c r="N45" s="90">
        <v>4829.8572555122619</v>
      </c>
      <c r="O45" s="90">
        <v>4812.3382602242764</v>
      </c>
      <c r="P45" s="90">
        <f t="shared" ref="P45" si="400">P48+P68</f>
        <v>5498.3889860945692</v>
      </c>
      <c r="Q45" s="90">
        <v>6231.5707540204294</v>
      </c>
      <c r="R45" s="90">
        <v>6908.1104280764648</v>
      </c>
      <c r="S45" s="90">
        <v>7595.6174665221924</v>
      </c>
      <c r="T45" s="90">
        <v>7639.9270987442533</v>
      </c>
      <c r="U45" s="106">
        <v>8147.1778657940413</v>
      </c>
      <c r="V45" s="90">
        <v>8269.2470004234965</v>
      </c>
      <c r="W45" s="90">
        <v>8326.8017578527397</v>
      </c>
      <c r="X45" s="90">
        <v>9460.6977887878293</v>
      </c>
      <c r="Y45" s="90">
        <v>9555.988993172803</v>
      </c>
      <c r="Z45" s="90">
        <v>9564.1601985585949</v>
      </c>
      <c r="AA45" s="90">
        <v>9640.8500538411263</v>
      </c>
      <c r="AB45" s="90">
        <v>9671.116528866005</v>
      </c>
      <c r="AC45" s="90">
        <v>9717.8059522815802</v>
      </c>
      <c r="AD45" s="90">
        <v>10000.762511343291</v>
      </c>
      <c r="AE45" s="90">
        <v>10167.197820228159</v>
      </c>
      <c r="AF45" s="106">
        <v>10735.761713602667</v>
      </c>
      <c r="AG45" s="90">
        <v>11317.318604250457</v>
      </c>
      <c r="AH45" s="90">
        <v>11413.268996660381</v>
      </c>
      <c r="AI45" s="90">
        <v>11508.903376932258</v>
      </c>
      <c r="AJ45" s="90">
        <v>11524.693099191732</v>
      </c>
      <c r="AK45" s="90">
        <v>11508.292284379871</v>
      </c>
      <c r="AL45" s="90">
        <v>11611.749313006705</v>
      </c>
      <c r="AM45" s="90">
        <v>11677.240630447832</v>
      </c>
      <c r="AN45" s="90">
        <v>11702.649614468246</v>
      </c>
      <c r="AO45" s="90">
        <v>11783.459686691087</v>
      </c>
      <c r="AP45" s="90">
        <v>11876.452963446762</v>
      </c>
      <c r="AQ45" s="90">
        <v>11983.498237628901</v>
      </c>
      <c r="AR45" s="90">
        <v>12140.240070833837</v>
      </c>
      <c r="AS45" s="90">
        <v>12327.420591176409</v>
      </c>
      <c r="AT45" s="90">
        <v>12405.962867643568</v>
      </c>
      <c r="AU45" s="90">
        <v>12473.594143882117</v>
      </c>
      <c r="AV45" s="90">
        <v>12533.472733717426</v>
      </c>
      <c r="AW45" s="90">
        <v>12777.043648779818</v>
      </c>
      <c r="AX45" s="90">
        <v>12851.112314846465</v>
      </c>
      <c r="AY45" s="90">
        <v>12835.785172746644</v>
      </c>
      <c r="AZ45" s="90">
        <v>12872.774498039251</v>
      </c>
      <c r="BA45" s="90">
        <v>13072.899201772081</v>
      </c>
      <c r="BB45" s="90">
        <v>13294.819113046491</v>
      </c>
      <c r="BC45" s="90">
        <v>13317.889186669925</v>
      </c>
      <c r="BD45" s="90">
        <v>13433.829616855131</v>
      </c>
      <c r="BE45" s="90">
        <v>13494.232789877486</v>
      </c>
      <c r="BF45" s="90">
        <v>13580.194292088188</v>
      </c>
      <c r="BG45" s="90">
        <v>13656.889834637775</v>
      </c>
      <c r="BH45" s="90">
        <v>13821.288199382599</v>
      </c>
      <c r="BI45" s="90">
        <v>13806.863738440145</v>
      </c>
      <c r="BJ45" s="90">
        <v>13874.629485360356</v>
      </c>
      <c r="BK45" s="90">
        <v>14313.817521234552</v>
      </c>
      <c r="BL45" s="90">
        <v>14335.462866290984</v>
      </c>
      <c r="BM45" s="90">
        <v>14433.924123282219</v>
      </c>
      <c r="BN45" s="90">
        <v>14484.539043125504</v>
      </c>
      <c r="BO45" s="90">
        <v>14475.108145083865</v>
      </c>
      <c r="BP45" s="90">
        <v>14771.062776075458</v>
      </c>
      <c r="BQ45" s="90">
        <v>14775.43428804866</v>
      </c>
      <c r="BR45" s="90">
        <v>15651.297799539716</v>
      </c>
      <c r="BS45" s="129"/>
    </row>
    <row r="46" spans="2:71" x14ac:dyDescent="0.3">
      <c r="B46" s="206"/>
      <c r="C46" s="16" t="s">
        <v>4</v>
      </c>
      <c r="D46" s="72">
        <f t="shared" ref="D46:AH46" si="401">+(D45/D10)*100</f>
        <v>84.135868608769201</v>
      </c>
      <c r="E46" s="72">
        <f t="shared" si="401"/>
        <v>85.059084839993716</v>
      </c>
      <c r="F46" s="72">
        <f t="shared" si="401"/>
        <v>86.393448467755363</v>
      </c>
      <c r="G46" s="72">
        <f t="shared" si="401"/>
        <v>87.560343565552188</v>
      </c>
      <c r="H46" s="72">
        <f t="shared" si="401"/>
        <v>85.985321572770147</v>
      </c>
      <c r="I46" s="72">
        <f t="shared" si="401"/>
        <v>86.869990750104449</v>
      </c>
      <c r="J46" s="72">
        <f t="shared" si="401"/>
        <v>86.816841219233766</v>
      </c>
      <c r="K46" s="72">
        <f t="shared" si="401"/>
        <v>84.90223224809229</v>
      </c>
      <c r="L46" s="72">
        <f t="shared" si="401"/>
        <v>88.501476474663122</v>
      </c>
      <c r="M46" s="72">
        <f t="shared" si="401"/>
        <v>89.87826276152056</v>
      </c>
      <c r="N46" s="72">
        <f t="shared" si="401"/>
        <v>89.436161337566745</v>
      </c>
      <c r="O46" s="72">
        <f t="shared" si="401"/>
        <v>88.06938407934291</v>
      </c>
      <c r="P46" s="72">
        <f t="shared" si="401"/>
        <v>87.214580256400552</v>
      </c>
      <c r="Q46" s="72">
        <f t="shared" si="401"/>
        <v>86.960210463982861</v>
      </c>
      <c r="R46" s="72">
        <f t="shared" si="401"/>
        <v>85.91225887087397</v>
      </c>
      <c r="S46" s="72">
        <f t="shared" si="401"/>
        <v>86.693896648136004</v>
      </c>
      <c r="T46" s="72">
        <f t="shared" si="401"/>
        <v>86.238185554083756</v>
      </c>
      <c r="U46" s="72">
        <f t="shared" si="401"/>
        <v>86.887422383409032</v>
      </c>
      <c r="V46" s="72">
        <f t="shared" si="401"/>
        <v>87.056983899173389</v>
      </c>
      <c r="W46" s="72">
        <f t="shared" si="401"/>
        <v>86.681843892719783</v>
      </c>
      <c r="X46" s="72">
        <f t="shared" si="401"/>
        <v>87.757937564367879</v>
      </c>
      <c r="Y46" s="72">
        <f t="shared" si="401"/>
        <v>87.927583882145512</v>
      </c>
      <c r="Z46" s="72">
        <f t="shared" si="401"/>
        <v>87.975426675503002</v>
      </c>
      <c r="AA46" s="72">
        <f t="shared" si="401"/>
        <v>88.086332974197717</v>
      </c>
      <c r="AB46" s="72">
        <f t="shared" si="401"/>
        <v>88.10339189154702</v>
      </c>
      <c r="AC46" s="72">
        <f t="shared" si="401"/>
        <v>88.082928996893443</v>
      </c>
      <c r="AD46" s="72">
        <f t="shared" si="401"/>
        <v>87.960531951681531</v>
      </c>
      <c r="AE46" s="72">
        <f t="shared" si="401"/>
        <v>88.097076845416638</v>
      </c>
      <c r="AF46" s="72">
        <f t="shared" si="401"/>
        <v>87.905181057623764</v>
      </c>
      <c r="AG46" s="72">
        <f t="shared" si="401"/>
        <v>88.48817759834408</v>
      </c>
      <c r="AH46" s="72">
        <f t="shared" si="401"/>
        <v>88.315458911550806</v>
      </c>
      <c r="AI46" s="72">
        <f t="shared" ref="AI46:AJ46" si="402">+(AI45/AI10)*100</f>
        <v>88.215259397567863</v>
      </c>
      <c r="AJ46" s="72">
        <f t="shared" si="402"/>
        <v>88.429544602008875</v>
      </c>
      <c r="AK46" s="72">
        <f t="shared" ref="AK46:AL46" si="403">+(AK45/AK10)*100</f>
        <v>88.564141315053362</v>
      </c>
      <c r="AL46" s="72">
        <f t="shared" si="403"/>
        <v>88.571002000486558</v>
      </c>
      <c r="AM46" s="72">
        <f t="shared" ref="AM46:AN46" si="404">+(AM45/AM10)*100</f>
        <v>88.711242076955173</v>
      </c>
      <c r="AN46" s="72">
        <f t="shared" si="404"/>
        <v>88.634737001578088</v>
      </c>
      <c r="AO46" s="72">
        <f t="shared" ref="AO46:AP46" si="405">+(AO45/AO10)*100</f>
        <v>88.529131634119736</v>
      </c>
      <c r="AP46" s="72">
        <f t="shared" si="405"/>
        <v>88.523215022108403</v>
      </c>
      <c r="AQ46" s="72">
        <f t="shared" ref="AQ46" si="406">+(AQ45/AQ10)*100</f>
        <v>88.616321568946034</v>
      </c>
      <c r="AR46" s="72">
        <f t="shared" ref="AR46:AW46" si="407">+(AR45/AR10)*100</f>
        <v>89.061289195915322</v>
      </c>
      <c r="AS46" s="72">
        <f t="shared" si="407"/>
        <v>89.291199123595959</v>
      </c>
      <c r="AT46" s="72">
        <f t="shared" si="407"/>
        <v>89.241304557579866</v>
      </c>
      <c r="AU46" s="72">
        <f t="shared" si="407"/>
        <v>88.712094413320415</v>
      </c>
      <c r="AV46" s="72">
        <f t="shared" si="407"/>
        <v>88.739708423793246</v>
      </c>
      <c r="AW46" s="72">
        <f t="shared" si="407"/>
        <v>88.890225012897801</v>
      </c>
      <c r="AX46" s="72">
        <f t="shared" ref="AX46:AY46" si="408">+(AX45/AX10)*100</f>
        <v>88.932950333551403</v>
      </c>
      <c r="AY46" s="72">
        <f t="shared" si="408"/>
        <v>88.944023499473275</v>
      </c>
      <c r="AZ46" s="72">
        <f t="shared" ref="AZ46:BA46" si="409">+(AZ45/AZ10)*100</f>
        <v>88.811049217548842</v>
      </c>
      <c r="BA46" s="72">
        <f t="shared" si="409"/>
        <v>89.109153260709434</v>
      </c>
      <c r="BB46" s="72">
        <f t="shared" ref="BB46:BC46" si="410">+(BB45/BB10)*100</f>
        <v>89.368167604718238</v>
      </c>
      <c r="BC46" s="72">
        <f t="shared" si="410"/>
        <v>89.161958771087811</v>
      </c>
      <c r="BD46" s="72">
        <f t="shared" ref="BD46:BE46" si="411">+(BD45/BD10)*100</f>
        <v>89.239349782643103</v>
      </c>
      <c r="BE46" s="72">
        <f t="shared" si="411"/>
        <v>89.261865469331298</v>
      </c>
      <c r="BF46" s="72">
        <f t="shared" ref="BF46:BG46" si="412">+(BF45/BF10)*100</f>
        <v>89.133789099764343</v>
      </c>
      <c r="BG46" s="72">
        <f t="shared" si="412"/>
        <v>89.161358496467301</v>
      </c>
      <c r="BH46" s="72">
        <f t="shared" ref="BH46" si="413">+(BH45/BH10)*100</f>
        <v>89.248653822660074</v>
      </c>
      <c r="BI46" s="72">
        <f t="shared" ref="BI46:BJ46" si="414">+(BI45/BI10)*100</f>
        <v>89.215089517745724</v>
      </c>
      <c r="BJ46" s="72">
        <f t="shared" si="414"/>
        <v>89.136679600698542</v>
      </c>
      <c r="BK46" s="72">
        <f t="shared" ref="BK46:BL46" si="415">+(BK45/BK10)*100</f>
        <v>89.458670227403374</v>
      </c>
      <c r="BL46" s="72">
        <f t="shared" si="415"/>
        <v>89.334231318694009</v>
      </c>
      <c r="BM46" s="72">
        <f t="shared" ref="BM46:BN46" si="416">+(BM45/BM10)*100</f>
        <v>89.507185435391946</v>
      </c>
      <c r="BN46" s="72">
        <f t="shared" si="416"/>
        <v>89.442828606553803</v>
      </c>
      <c r="BO46" s="72">
        <f t="shared" ref="BO46:BP46" si="417">+(BO45/BO10)*100</f>
        <v>89.237438349290329</v>
      </c>
      <c r="BP46" s="72">
        <f t="shared" si="417"/>
        <v>89.165700187516222</v>
      </c>
      <c r="BQ46" s="72">
        <f t="shared" ref="BQ46:BR46" si="418">+(BQ45/BQ10)*100</f>
        <v>89.117086985044551</v>
      </c>
      <c r="BR46" s="72">
        <f t="shared" si="418"/>
        <v>89.627041839525006</v>
      </c>
      <c r="BS46" s="129"/>
    </row>
    <row r="47" spans="2:71" x14ac:dyDescent="0.3">
      <c r="B47" s="206"/>
      <c r="C47" s="16" t="s">
        <v>1</v>
      </c>
      <c r="D47" s="72">
        <f t="shared" ref="D47:P47" si="419">+(D45/D103)*100</f>
        <v>21.502799653686349</v>
      </c>
      <c r="E47" s="72">
        <f t="shared" si="419"/>
        <v>18.540991824955192</v>
      </c>
      <c r="F47" s="72">
        <f t="shared" si="419"/>
        <v>15.407079202526388</v>
      </c>
      <c r="G47" s="72">
        <f t="shared" si="419"/>
        <v>12.13343244191131</v>
      </c>
      <c r="H47" s="72">
        <f t="shared" si="419"/>
        <v>8.9655338564569185</v>
      </c>
      <c r="I47" s="72">
        <f t="shared" si="419"/>
        <v>10.503756397813417</v>
      </c>
      <c r="J47" s="72">
        <f t="shared" si="419"/>
        <v>9.0512429423476419</v>
      </c>
      <c r="K47" s="72">
        <f t="shared" si="419"/>
        <v>6.8940991839827461</v>
      </c>
      <c r="L47" s="72">
        <f t="shared" si="419"/>
        <v>9.5149287791123438</v>
      </c>
      <c r="M47" s="72">
        <f t="shared" si="419"/>
        <v>9.7616194914783563</v>
      </c>
      <c r="N47" s="72">
        <f t="shared" si="419"/>
        <v>12.049004248530562</v>
      </c>
      <c r="O47" s="72">
        <f t="shared" si="419"/>
        <v>13.245255595487784</v>
      </c>
      <c r="P47" s="72">
        <f t="shared" si="419"/>
        <v>15.113572263034003</v>
      </c>
      <c r="Q47" s="72">
        <f t="shared" ref="Q47:AD47" si="420">+(Q45/Q42)*100</f>
        <v>15.818435651969253</v>
      </c>
      <c r="R47" s="72">
        <f t="shared" si="420"/>
        <v>16.976508122364454</v>
      </c>
      <c r="S47" s="72">
        <f t="shared" si="420"/>
        <v>19.598089708189089</v>
      </c>
      <c r="T47" s="72">
        <f t="shared" si="420"/>
        <v>19.712416706757967</v>
      </c>
      <c r="U47" s="72">
        <f t="shared" si="420"/>
        <v>22.389324883834345</v>
      </c>
      <c r="V47" s="72">
        <f t="shared" si="420"/>
        <v>22.724784052460343</v>
      </c>
      <c r="W47" s="72">
        <f t="shared" si="420"/>
        <v>22.882950743297403</v>
      </c>
      <c r="X47" s="72">
        <f t="shared" si="420"/>
        <v>25.999019526781819</v>
      </c>
      <c r="Y47" s="72">
        <f t="shared" si="420"/>
        <v>26.260890050378045</v>
      </c>
      <c r="Z47" s="72">
        <f t="shared" si="420"/>
        <v>26.283345405482432</v>
      </c>
      <c r="AA47" s="72">
        <f t="shared" si="420"/>
        <v>26.494097412312161</v>
      </c>
      <c r="AB47" s="72">
        <f t="shared" si="420"/>
        <v>26.577272955252688</v>
      </c>
      <c r="AC47" s="72">
        <f t="shared" si="420"/>
        <v>26.705580534479488</v>
      </c>
      <c r="AD47" s="72">
        <f t="shared" si="420"/>
        <v>27.483175725501756</v>
      </c>
      <c r="AE47" s="72">
        <f t="shared" ref="AE47:AJ47" si="421">+(AE45/AE42)*100</f>
        <v>27.940557933690656</v>
      </c>
      <c r="AF47" s="72">
        <f t="shared" si="421"/>
        <v>29.701309293662863</v>
      </c>
      <c r="AG47" s="72">
        <f t="shared" si="421"/>
        <v>28.093755348546917</v>
      </c>
      <c r="AH47" s="72">
        <f t="shared" si="421"/>
        <v>28.331939581422461</v>
      </c>
      <c r="AI47" s="72">
        <f t="shared" si="421"/>
        <v>28.569339355716959</v>
      </c>
      <c r="AJ47" s="72">
        <f t="shared" si="421"/>
        <v>28.608535265074199</v>
      </c>
      <c r="AK47" s="72">
        <f t="shared" ref="AK47:AL47" si="422">+(AK45/AK42)*100</f>
        <v>28.567822398806726</v>
      </c>
      <c r="AL47" s="72">
        <f t="shared" si="422"/>
        <v>28.824640869061529</v>
      </c>
      <c r="AM47" s="72">
        <f t="shared" ref="AM47:AN47" si="423">+(AM45/AM42)*100</f>
        <v>28.987214453316202</v>
      </c>
      <c r="AN47" s="72">
        <f t="shared" si="423"/>
        <v>29.050288915181799</v>
      </c>
      <c r="AO47" s="72">
        <f t="shared" ref="AO47:AP47" si="424">+(AO45/AO42)*100</f>
        <v>29.250889293956529</v>
      </c>
      <c r="AP47" s="72">
        <f t="shared" si="424"/>
        <v>29.481732876044287</v>
      </c>
      <c r="AQ47" s="72">
        <f t="shared" ref="AQ47" si="425">+(AQ45/AQ42)*100</f>
        <v>29.747458694080525</v>
      </c>
      <c r="AR47" s="72">
        <f t="shared" ref="AR47:AW47" si="426">+(AR45/AR88)*100</f>
        <v>30.136549685412025</v>
      </c>
      <c r="AS47" s="72">
        <f t="shared" si="426"/>
        <v>29.286080566795892</v>
      </c>
      <c r="AT47" s="72">
        <f t="shared" si="426"/>
        <v>29.472672353739803</v>
      </c>
      <c r="AU47" s="72">
        <f t="shared" si="426"/>
        <v>29.633343030148385</v>
      </c>
      <c r="AV47" s="72">
        <f t="shared" si="426"/>
        <v>29.775595757973555</v>
      </c>
      <c r="AW47" s="72">
        <f t="shared" si="426"/>
        <v>30.354243771926381</v>
      </c>
      <c r="AX47" s="72">
        <f t="shared" ref="AX47:AY47" si="427">+(AX45/AX88)*100</f>
        <v>30.530207665253389</v>
      </c>
      <c r="AY47" s="72">
        <f t="shared" si="427"/>
        <v>30.493795188281897</v>
      </c>
      <c r="AZ47" s="72">
        <f t="shared" ref="AZ47:BA47" si="428">+(AZ45/AZ88)*100</f>
        <v>30.581670210685697</v>
      </c>
      <c r="BA47" s="72">
        <f t="shared" si="428"/>
        <v>31.05710366844578</v>
      </c>
      <c r="BB47" s="72">
        <f t="shared" ref="BB47:BC47" si="429">+(BB45/BB88)*100</f>
        <v>31.58431569572182</v>
      </c>
      <c r="BC47" s="72">
        <f t="shared" si="429"/>
        <v>31.639122946745722</v>
      </c>
      <c r="BD47" s="72">
        <f t="shared" ref="BD47:BE47" si="430">+(BD45/BD88)*100</f>
        <v>31.914561004061888</v>
      </c>
      <c r="BE47" s="72">
        <f t="shared" si="430"/>
        <v>31.10043474380295</v>
      </c>
      <c r="BF47" s="72">
        <f t="shared" ref="BF47:BG47" si="431">+(BF45/BF88)*100</f>
        <v>31.298551978892352</v>
      </c>
      <c r="BG47" s="72">
        <f t="shared" si="431"/>
        <v>31.475313766935116</v>
      </c>
      <c r="BH47" s="72">
        <f t="shared" ref="BH47" si="432">+(BH45/BH88)*100</f>
        <v>31.854206045907034</v>
      </c>
      <c r="BI47" s="72">
        <f t="shared" ref="BI47:BJ47" si="433">+(BI45/BI88)*100</f>
        <v>31.820961695284016</v>
      </c>
      <c r="BJ47" s="72">
        <f t="shared" si="433"/>
        <v>31.977142800410498</v>
      </c>
      <c r="BK47" s="72">
        <f t="shared" ref="BK47:BL47" si="434">+(BK45/BK88)*100</f>
        <v>32.989348463574288</v>
      </c>
      <c r="BL47" s="72">
        <f t="shared" si="434"/>
        <v>33.03923493373653</v>
      </c>
      <c r="BM47" s="72">
        <f t="shared" ref="BM47:BN47" si="435">+(BM45/BM88)*100</f>
        <v>33.266160609729447</v>
      </c>
      <c r="BN47" s="72">
        <f t="shared" si="435"/>
        <v>33.382813852352456</v>
      </c>
      <c r="BO47" s="72">
        <f t="shared" ref="BO47:BP47" si="436">+(BO45/BO88)*100</f>
        <v>33.36107826844141</v>
      </c>
      <c r="BP47" s="72">
        <f t="shared" si="436"/>
        <v>34.043170969197611</v>
      </c>
      <c r="BQ47" s="72">
        <f t="shared" ref="BQ47:BR47" si="437">+(BQ45/BQ88)*100</f>
        <v>32.447136734351673</v>
      </c>
      <c r="BR47" s="72">
        <f t="shared" si="437"/>
        <v>34.370549783602414</v>
      </c>
      <c r="BS47" s="129"/>
    </row>
    <row r="48" spans="2:71" x14ac:dyDescent="0.3">
      <c r="B48" s="206"/>
      <c r="C48" s="17" t="s">
        <v>3</v>
      </c>
      <c r="D48" s="73">
        <v>1804.4094246299996</v>
      </c>
      <c r="E48" s="73">
        <v>1743.41114264</v>
      </c>
      <c r="F48" s="73">
        <v>1772.5332823700005</v>
      </c>
      <c r="G48" s="73">
        <v>1821.4807879800001</v>
      </c>
      <c r="H48" s="73">
        <v>1846.7383513699995</v>
      </c>
      <c r="I48" s="73">
        <v>1882.9306874499996</v>
      </c>
      <c r="J48" s="73">
        <v>1983.50790656</v>
      </c>
      <c r="K48" s="73">
        <v>1939.1905400299997</v>
      </c>
      <c r="L48" s="73">
        <v>1897.1949832700006</v>
      </c>
      <c r="M48" s="73">
        <v>2358.2779513699979</v>
      </c>
      <c r="N48" s="73">
        <v>3313.1163958040029</v>
      </c>
      <c r="O48" s="73">
        <v>3588.161087377955</v>
      </c>
      <c r="P48" s="73">
        <v>4349.9319354909976</v>
      </c>
      <c r="Q48" s="73">
        <v>5046.0316070590825</v>
      </c>
      <c r="R48" s="73">
        <v>5779.9393391253398</v>
      </c>
      <c r="S48" s="73">
        <v>6512.5577533817441</v>
      </c>
      <c r="T48" s="73">
        <v>6556.5588165095241</v>
      </c>
      <c r="U48" s="104">
        <v>7076.1112818334532</v>
      </c>
      <c r="V48" s="73">
        <v>7227.125268431977</v>
      </c>
      <c r="W48" s="73">
        <v>7289.0641533971502</v>
      </c>
      <c r="X48" s="73">
        <v>8401.1100118737922</v>
      </c>
      <c r="Y48" s="73">
        <v>8563.6698360077935</v>
      </c>
      <c r="Z48" s="73">
        <v>8585.2026818218073</v>
      </c>
      <c r="AA48" s="73">
        <v>8668.537712278423</v>
      </c>
      <c r="AB48" s="73">
        <v>8694.7080137213052</v>
      </c>
      <c r="AC48" s="73">
        <v>8691.8297279318413</v>
      </c>
      <c r="AD48" s="73">
        <v>8944.4423594899181</v>
      </c>
      <c r="AE48" s="73">
        <v>9079.6254983874169</v>
      </c>
      <c r="AF48" s="104">
        <v>9627.2909720234693</v>
      </c>
      <c r="AG48" s="73">
        <v>10164.143014465706</v>
      </c>
      <c r="AH48" s="73">
        <v>10177.834061957703</v>
      </c>
      <c r="AI48" s="73">
        <v>10205.602357241421</v>
      </c>
      <c r="AJ48" s="73">
        <v>10252.282876258983</v>
      </c>
      <c r="AK48" s="73">
        <v>10240.826781567876</v>
      </c>
      <c r="AL48" s="73">
        <v>10307.919249375022</v>
      </c>
      <c r="AM48" s="73">
        <v>10383.086493542163</v>
      </c>
      <c r="AN48" s="73">
        <v>10388.869922564394</v>
      </c>
      <c r="AO48" s="73">
        <v>10466.139661261883</v>
      </c>
      <c r="AP48" s="73">
        <v>10545.760081802435</v>
      </c>
      <c r="AQ48" s="73">
        <v>10747.796119073946</v>
      </c>
      <c r="AR48" s="73">
        <v>10912.727376717599</v>
      </c>
      <c r="AS48" s="73">
        <v>11127.040114129215</v>
      </c>
      <c r="AT48" s="73">
        <v>11195.960100028571</v>
      </c>
      <c r="AU48" s="73">
        <v>11253.451785285828</v>
      </c>
      <c r="AV48" s="73">
        <v>11292.264936313095</v>
      </c>
      <c r="AW48" s="73">
        <v>11541.101561532212</v>
      </c>
      <c r="AX48" s="73">
        <v>11604.082489608805</v>
      </c>
      <c r="AY48" s="73">
        <v>11627.727715310368</v>
      </c>
      <c r="AZ48" s="73">
        <v>11672.213569114236</v>
      </c>
      <c r="BA48" s="73">
        <v>11902.71508269623</v>
      </c>
      <c r="BB48" s="73">
        <v>12145.841616687136</v>
      </c>
      <c r="BC48" s="73">
        <v>12157.994238479796</v>
      </c>
      <c r="BD48" s="73">
        <v>12292.68846300419</v>
      </c>
      <c r="BE48" s="73">
        <v>12346.460860926931</v>
      </c>
      <c r="BF48" s="73">
        <v>12398.676385405508</v>
      </c>
      <c r="BG48" s="73">
        <v>12441.464341918421</v>
      </c>
      <c r="BH48" s="73">
        <v>12594.307418908938</v>
      </c>
      <c r="BI48" s="73">
        <v>12578.559788272951</v>
      </c>
      <c r="BJ48" s="73">
        <v>12590.228691749386</v>
      </c>
      <c r="BK48" s="73">
        <v>13033.171426498999</v>
      </c>
      <c r="BL48" s="73">
        <v>13037.529281627829</v>
      </c>
      <c r="BM48" s="73">
        <v>13138.11083595715</v>
      </c>
      <c r="BN48" s="73">
        <v>13208.500935212</v>
      </c>
      <c r="BO48" s="73">
        <v>13249.655970255086</v>
      </c>
      <c r="BP48" s="73">
        <v>13285.862432003905</v>
      </c>
      <c r="BQ48" s="73">
        <v>13290.673700271413</v>
      </c>
      <c r="BR48" s="73">
        <v>14164.459714811121</v>
      </c>
      <c r="BS48" s="129"/>
    </row>
    <row r="49" spans="2:71" x14ac:dyDescent="0.3">
      <c r="B49" s="206"/>
      <c r="C49" s="16" t="s">
        <v>16</v>
      </c>
      <c r="D49" s="72">
        <f t="shared" ref="D49:AH49" si="438">+(D48/D45)*100</f>
        <v>86.902675882774616</v>
      </c>
      <c r="E49" s="72">
        <f t="shared" si="438"/>
        <v>87.198111715975728</v>
      </c>
      <c r="F49" s="72">
        <f t="shared" si="438"/>
        <v>85.540185386917472</v>
      </c>
      <c r="G49" s="72">
        <f t="shared" si="438"/>
        <v>83.812851898419751</v>
      </c>
      <c r="H49" s="72">
        <f t="shared" si="438"/>
        <v>83.673407762855305</v>
      </c>
      <c r="I49" s="72">
        <f t="shared" si="438"/>
        <v>80.060940578231822</v>
      </c>
      <c r="J49" s="72">
        <f t="shared" si="438"/>
        <v>80.463817617416282</v>
      </c>
      <c r="K49" s="72">
        <f t="shared" si="438"/>
        <v>83.162820500882987</v>
      </c>
      <c r="L49" s="72">
        <f t="shared" si="438"/>
        <v>59.696300224512235</v>
      </c>
      <c r="M49" s="72">
        <f t="shared" si="438"/>
        <v>62.859021907805655</v>
      </c>
      <c r="N49" s="72">
        <f t="shared" si="438"/>
        <v>68.596569640288649</v>
      </c>
      <c r="O49" s="72">
        <f t="shared" si="438"/>
        <v>74.561697315324025</v>
      </c>
      <c r="P49" s="72">
        <f t="shared" si="438"/>
        <v>79.112844625798203</v>
      </c>
      <c r="Q49" s="72">
        <f t="shared" si="438"/>
        <v>80.975275837212138</v>
      </c>
      <c r="R49" s="72">
        <f t="shared" si="438"/>
        <v>83.668890347121163</v>
      </c>
      <c r="S49" s="72">
        <f t="shared" si="438"/>
        <v>85.740991855974158</v>
      </c>
      <c r="T49" s="72">
        <f t="shared" si="438"/>
        <v>85.819651572162272</v>
      </c>
      <c r="U49" s="72">
        <f t="shared" si="438"/>
        <v>86.853526440640678</v>
      </c>
      <c r="V49" s="72">
        <f t="shared" si="438"/>
        <v>87.397622396112382</v>
      </c>
      <c r="W49" s="72">
        <f t="shared" si="438"/>
        <v>87.537380681881459</v>
      </c>
      <c r="X49" s="72">
        <f t="shared" si="438"/>
        <v>88.800109668762616</v>
      </c>
      <c r="Y49" s="72">
        <f t="shared" si="438"/>
        <v>89.615735661960642</v>
      </c>
      <c r="Z49" s="72">
        <f t="shared" si="438"/>
        <v>89.764312846993874</v>
      </c>
      <c r="AA49" s="72">
        <f t="shared" si="438"/>
        <v>89.914661714136784</v>
      </c>
      <c r="AB49" s="72">
        <f t="shared" si="438"/>
        <v>89.903869814510557</v>
      </c>
      <c r="AC49" s="72">
        <f t="shared" si="438"/>
        <v>89.442305913621823</v>
      </c>
      <c r="AD49" s="72">
        <f t="shared" si="438"/>
        <v>89.43760387615194</v>
      </c>
      <c r="AE49" s="72">
        <f t="shared" si="438"/>
        <v>89.303126180185444</v>
      </c>
      <c r="AF49" s="72">
        <f t="shared" si="438"/>
        <v>89.674968845715725</v>
      </c>
      <c r="AG49" s="72">
        <f t="shared" si="438"/>
        <v>89.810522879936855</v>
      </c>
      <c r="AH49" s="72">
        <f t="shared" si="438"/>
        <v>89.175450652532788</v>
      </c>
      <c r="AI49" s="72">
        <f t="shared" ref="AI49:AJ49" si="439">+(AI48/AI45)*100</f>
        <v>88.675714992072201</v>
      </c>
      <c r="AJ49" s="72">
        <f t="shared" si="439"/>
        <v>88.959270221070028</v>
      </c>
      <c r="AK49" s="72">
        <f t="shared" ref="AK49:AL49" si="440">+(AK48/AK45)*100</f>
        <v>88.986502328131536</v>
      </c>
      <c r="AL49" s="72">
        <f t="shared" si="440"/>
        <v>88.771458731276425</v>
      </c>
      <c r="AM49" s="72">
        <f t="shared" ref="AM49:AN49" si="441">+(AM48/AM45)*100</f>
        <v>88.917294951247086</v>
      </c>
      <c r="AN49" s="72">
        <f t="shared" si="441"/>
        <v>88.77365609340643</v>
      </c>
      <c r="AO49" s="72">
        <f t="shared" ref="AO49:AP49" si="442">+(AO48/AO45)*100</f>
        <v>88.820600566766814</v>
      </c>
      <c r="AP49" s="72">
        <f t="shared" si="442"/>
        <v>88.795536127327566</v>
      </c>
      <c r="AQ49" s="72">
        <f t="shared" ref="AQ49" si="443">+(AQ48/AQ45)*100</f>
        <v>89.688302246544538</v>
      </c>
      <c r="AR49" s="72">
        <f t="shared" ref="AR49:AW49" si="444">+(AR48/AR45)*100</f>
        <v>89.888892748791179</v>
      </c>
      <c r="AS49" s="72">
        <f t="shared" si="444"/>
        <v>90.262517059680832</v>
      </c>
      <c r="AT49" s="72">
        <f t="shared" si="444"/>
        <v>90.246603342890481</v>
      </c>
      <c r="AU49" s="72">
        <f t="shared" si="444"/>
        <v>90.218197381428126</v>
      </c>
      <c r="AV49" s="72">
        <f t="shared" si="444"/>
        <v>90.096856443743263</v>
      </c>
      <c r="AW49" s="72">
        <f t="shared" si="444"/>
        <v>90.326853995167838</v>
      </c>
      <c r="AX49" s="72">
        <f t="shared" ref="AX49:AY49" si="445">+(AX48/AX45)*100</f>
        <v>90.296327705446885</v>
      </c>
      <c r="AY49" s="72">
        <f t="shared" si="445"/>
        <v>90.588363382699313</v>
      </c>
      <c r="AZ49" s="72">
        <f t="shared" ref="AZ49:BA49" si="446">+(AZ48/AZ45)*100</f>
        <v>90.673642817965288</v>
      </c>
      <c r="BA49" s="72">
        <f t="shared" si="446"/>
        <v>91.048778843814318</v>
      </c>
      <c r="BB49" s="72">
        <f t="shared" ref="BB49:BC49" si="447">+(BB48/BB45)*100</f>
        <v>91.357704933105566</v>
      </c>
      <c r="BC49" s="72">
        <f t="shared" si="447"/>
        <v>91.290699810364202</v>
      </c>
      <c r="BD49" s="72">
        <f t="shared" ref="BD49:BE49" si="448">+(BD48/BD45)*100</f>
        <v>91.505466524458683</v>
      </c>
      <c r="BE49" s="72">
        <f t="shared" si="448"/>
        <v>91.494352092313534</v>
      </c>
      <c r="BF49" s="72">
        <f t="shared" ref="BF49:BG49" si="449">+(BF48/BF45)*100</f>
        <v>91.29969806565262</v>
      </c>
      <c r="BG49" s="72">
        <f t="shared" si="449"/>
        <v>91.100276069909498</v>
      </c>
      <c r="BH49" s="72">
        <f t="shared" ref="BH49" si="450">+(BH48/BH45)*100</f>
        <v>91.122529515530474</v>
      </c>
      <c r="BI49" s="72">
        <f t="shared" ref="BI49:BJ49" si="451">+(BI48/BI45)*100</f>
        <v>91.103671525725048</v>
      </c>
      <c r="BJ49" s="72">
        <f t="shared" si="451"/>
        <v>90.742810141588365</v>
      </c>
      <c r="BK49" s="72">
        <f t="shared" ref="BK49:BL49" si="452">+(BK48/BK45)*100</f>
        <v>91.053077958862374</v>
      </c>
      <c r="BL49" s="72">
        <f t="shared" si="452"/>
        <v>90.945994581624774</v>
      </c>
      <c r="BM49" s="72">
        <f t="shared" ref="BM49:BN49" si="453">+(BM48/BM45)*100</f>
        <v>91.022446312885236</v>
      </c>
      <c r="BN49" s="72">
        <f t="shared" si="453"/>
        <v>91.190343689127445</v>
      </c>
      <c r="BO49" s="72">
        <f t="shared" ref="BO49:BP49" si="454">+(BO48/BO45)*100</f>
        <v>91.534072405220854</v>
      </c>
      <c r="BP49" s="72">
        <f t="shared" si="454"/>
        <v>89.945203222092346</v>
      </c>
      <c r="BQ49" s="72">
        <f t="shared" ref="BQ49:BR49" si="455">+(BQ48/BQ45)*100</f>
        <v>89.951154336098128</v>
      </c>
      <c r="BR49" s="72">
        <f t="shared" si="455"/>
        <v>90.500224941267675</v>
      </c>
      <c r="BS49" s="129"/>
    </row>
    <row r="50" spans="2:71" x14ac:dyDescent="0.3">
      <c r="B50" s="206"/>
      <c r="C50" s="16" t="s">
        <v>4</v>
      </c>
      <c r="D50" s="72">
        <f t="shared" ref="D50:AH50" si="456">+(D48/D10)*100</f>
        <v>73.116321198235809</v>
      </c>
      <c r="E50" s="72">
        <f t="shared" si="456"/>
        <v>74.169915823364292</v>
      </c>
      <c r="F50" s="72">
        <f t="shared" si="456"/>
        <v>73.901115981468962</v>
      </c>
      <c r="G50" s="72">
        <f t="shared" si="456"/>
        <v>73.386821074343771</v>
      </c>
      <c r="H50" s="72">
        <f t="shared" si="456"/>
        <v>71.946848735786361</v>
      </c>
      <c r="I50" s="72">
        <f t="shared" si="456"/>
        <v>69.548931674756602</v>
      </c>
      <c r="J50" s="72">
        <f t="shared" si="456"/>
        <v>69.856144779846147</v>
      </c>
      <c r="K50" s="72">
        <f t="shared" si="456"/>
        <v>70.607091005723774</v>
      </c>
      <c r="L50" s="72">
        <f t="shared" si="456"/>
        <v>52.832107099440961</v>
      </c>
      <c r="M50" s="72">
        <f t="shared" si="456"/>
        <v>56.496596879619347</v>
      </c>
      <c r="N50" s="72">
        <f t="shared" si="456"/>
        <v>61.350138695524883</v>
      </c>
      <c r="O50" s="72">
        <f t="shared" si="456"/>
        <v>65.666027584709823</v>
      </c>
      <c r="P50" s="72">
        <f t="shared" si="456"/>
        <v>68.997935369288243</v>
      </c>
      <c r="Q50" s="72">
        <f t="shared" si="456"/>
        <v>70.416270291830315</v>
      </c>
      <c r="R50" s="72">
        <f t="shared" si="456"/>
        <v>71.881833669406419</v>
      </c>
      <c r="S50" s="72">
        <f t="shared" si="456"/>
        <v>74.332206864704958</v>
      </c>
      <c r="T50" s="72">
        <f t="shared" si="456"/>
        <v>74.00931036466946</v>
      </c>
      <c r="U50" s="72">
        <f t="shared" si="456"/>
        <v>75.464790373365318</v>
      </c>
      <c r="V50" s="72">
        <f t="shared" si="456"/>
        <v>76.085734057643919</v>
      </c>
      <c r="W50" s="72">
        <f t="shared" si="456"/>
        <v>75.879015670444332</v>
      </c>
      <c r="X50" s="72">
        <f t="shared" si="456"/>
        <v>77.929144800202891</v>
      </c>
      <c r="Y50" s="72">
        <f t="shared" si="456"/>
        <v>78.796951145772226</v>
      </c>
      <c r="Z50" s="72">
        <f t="shared" si="456"/>
        <v>78.970537229476207</v>
      </c>
      <c r="AA50" s="72">
        <f t="shared" si="456"/>
        <v>79.202528310137993</v>
      </c>
      <c r="AB50" s="72">
        <f t="shared" si="456"/>
        <v>79.20835874834448</v>
      </c>
      <c r="AC50" s="72">
        <f t="shared" si="456"/>
        <v>78.783402811079725</v>
      </c>
      <c r="AD50" s="72">
        <f t="shared" si="456"/>
        <v>78.669792134300991</v>
      </c>
      <c r="AE50" s="72">
        <f t="shared" si="456"/>
        <v>78.673443696317364</v>
      </c>
      <c r="AF50" s="72">
        <f t="shared" si="456"/>
        <v>78.828943727194115</v>
      </c>
      <c r="AG50" s="72">
        <f t="shared" si="456"/>
        <v>79.471694987999967</v>
      </c>
      <c r="AH50" s="72">
        <f t="shared" si="456"/>
        <v>78.755708480227867</v>
      </c>
      <c r="AI50" s="72">
        <f t="shared" ref="AI50:AJ50" si="457">+(AI48/AI10)*100</f>
        <v>78.225512002904466</v>
      </c>
      <c r="AJ50" s="72">
        <f t="shared" si="457"/>
        <v>78.666277537762724</v>
      </c>
      <c r="AK50" s="72">
        <f t="shared" ref="AK50:AL50" si="458">+(AK48/AK10)*100</f>
        <v>78.810131673209654</v>
      </c>
      <c r="AL50" s="72">
        <f t="shared" si="458"/>
        <v>78.62577048873996</v>
      </c>
      <c r="AM50" s="72">
        <f t="shared" ref="AM50:AN50" si="459">+(AM48/AM10)*100</f>
        <v>78.879636772481049</v>
      </c>
      <c r="AN50" s="72">
        <f t="shared" si="459"/>
        <v>78.684296605076199</v>
      </c>
      <c r="AO50" s="72">
        <f t="shared" ref="AO50:AP50" si="460">+(AO48/AO10)*100</f>
        <v>78.632106393968698</v>
      </c>
      <c r="AP50" s="72">
        <f t="shared" si="460"/>
        <v>78.604663376028142</v>
      </c>
      <c r="AQ50" s="72">
        <f t="shared" ref="AQ50" si="461">+(AQ48/AQ10)*100</f>
        <v>79.478474328526147</v>
      </c>
      <c r="AR50" s="72">
        <f t="shared" ref="AR50:AW50" si="462">+(AR48/AR10)*100</f>
        <v>80.05620672600709</v>
      </c>
      <c r="AS50" s="72">
        <f t="shared" si="462"/>
        <v>80.596483841729395</v>
      </c>
      <c r="AT50" s="72">
        <f t="shared" si="462"/>
        <v>80.537246142099946</v>
      </c>
      <c r="AU50" s="72">
        <f t="shared" si="462"/>
        <v>80.034452439008277</v>
      </c>
      <c r="AV50" s="72">
        <f t="shared" si="462"/>
        <v>79.95168770718135</v>
      </c>
      <c r="AW50" s="72">
        <f t="shared" si="462"/>
        <v>80.291743763376374</v>
      </c>
      <c r="AX50" s="72">
        <f t="shared" ref="AX50:AY50" si="463">+(AX48/AX10)*100</f>
        <v>80.303188271305885</v>
      </c>
      <c r="AY50" s="72">
        <f t="shared" si="463"/>
        <v>80.572935214896319</v>
      </c>
      <c r="AZ50" s="72">
        <f t="shared" ref="AZ50:BA50" si="464">+(AZ48/AZ10)*100</f>
        <v>80.528213550407614</v>
      </c>
      <c r="BA50" s="72">
        <f t="shared" si="464"/>
        <v>81.13279588193889</v>
      </c>
      <c r="BB50" s="72">
        <f t="shared" ref="BB50:BC50" si="465">+(BB48/BB10)*100</f>
        <v>81.64470686444173</v>
      </c>
      <c r="BC50" s="72">
        <f t="shared" si="465"/>
        <v>81.396576126754468</v>
      </c>
      <c r="BD50" s="72">
        <f t="shared" ref="BD50:BE50" si="466">+(BD48/BD10)*100</f>
        <v>81.658883342001076</v>
      </c>
      <c r="BE50" s="72">
        <f t="shared" si="466"/>
        <v>81.669565476677207</v>
      </c>
      <c r="BF50" s="72">
        <f t="shared" ref="BF50:BG50" si="467">+(BF48/BF10)*100</f>
        <v>81.378880322560448</v>
      </c>
      <c r="BG50" s="72">
        <f t="shared" si="467"/>
        <v>81.226243737963429</v>
      </c>
      <c r="BH50" s="72">
        <f t="shared" ref="BH50" si="468">+(BH48/BH10)*100</f>
        <v>81.325630921767029</v>
      </c>
      <c r="BI50" s="72">
        <f t="shared" ref="BI50:BJ50" si="469">+(BI48/BI10)*100</f>
        <v>81.278222105628629</v>
      </c>
      <c r="BJ50" s="72">
        <f t="shared" si="469"/>
        <v>80.885127936577788</v>
      </c>
      <c r="BK50" s="72">
        <f t="shared" ref="BK50:BL50" si="470">+(BK48/BK10)*100</f>
        <v>81.454872743119196</v>
      </c>
      <c r="BL50" s="72">
        <f t="shared" si="470"/>
        <v>81.245905174635595</v>
      </c>
      <c r="BM50" s="72">
        <f t="shared" ref="BM50:BN50" si="471">+(BM48/BM10)*100</f>
        <v>81.471629809104272</v>
      </c>
      <c r="BN50" s="72">
        <f t="shared" si="471"/>
        <v>81.563222811593619</v>
      </c>
      <c r="BO50" s="72">
        <f t="shared" ref="BO50:BP50" si="472">+(BO48/BO10)*100</f>
        <v>81.682661431203726</v>
      </c>
      <c r="BP50" s="72">
        <f t="shared" si="472"/>
        <v>80.200270238063041</v>
      </c>
      <c r="BQ50" s="72">
        <f t="shared" ref="BQ50:BR50" si="473">+(BQ48/BQ10)*100</f>
        <v>80.161848453752242</v>
      </c>
      <c r="BR50" s="72">
        <f t="shared" si="473"/>
        <v>81.11267447297422</v>
      </c>
      <c r="BS50" s="129"/>
    </row>
    <row r="51" spans="2:71" x14ac:dyDescent="0.3">
      <c r="B51" s="206"/>
      <c r="C51" s="16" t="s">
        <v>1</v>
      </c>
      <c r="D51" s="72">
        <f t="shared" ref="D51:P51" si="474">+(D48/D103)*100</f>
        <v>18.686508288765431</v>
      </c>
      <c r="E51" s="72">
        <f t="shared" si="474"/>
        <v>16.167394764774354</v>
      </c>
      <c r="F51" s="72">
        <f t="shared" si="474"/>
        <v>13.179244112550281</v>
      </c>
      <c r="G51" s="72">
        <f t="shared" si="474"/>
        <v>10.169375762733941</v>
      </c>
      <c r="H51" s="72">
        <f t="shared" si="474"/>
        <v>7.5017677018300448</v>
      </c>
      <c r="I51" s="72">
        <f t="shared" si="474"/>
        <v>8.4094061681356234</v>
      </c>
      <c r="J51" s="72">
        <f t="shared" si="474"/>
        <v>7.28297561323987</v>
      </c>
      <c r="K51" s="72">
        <f t="shared" si="474"/>
        <v>5.73332732952841</v>
      </c>
      <c r="L51" s="72">
        <f t="shared" si="474"/>
        <v>5.6800604501274208</v>
      </c>
      <c r="M51" s="72">
        <f t="shared" si="474"/>
        <v>6.1360585347050067</v>
      </c>
      <c r="N51" s="72">
        <f t="shared" si="474"/>
        <v>8.2652035903046048</v>
      </c>
      <c r="O51" s="72">
        <f t="shared" si="474"/>
        <v>9.8758873857486211</v>
      </c>
      <c r="P51" s="72">
        <f t="shared" si="474"/>
        <v>11.956776941861824</v>
      </c>
      <c r="Q51" s="72">
        <f t="shared" ref="Q51:AH51" si="475">+(Q48/Q42)*100</f>
        <v>12.809021902314008</v>
      </c>
      <c r="R51" s="72">
        <f t="shared" si="475"/>
        <v>14.204055965671234</v>
      </c>
      <c r="S51" s="72">
        <f t="shared" si="475"/>
        <v>16.803596500624916</v>
      </c>
      <c r="T51" s="72">
        <f t="shared" si="475"/>
        <v>16.91712733419239</v>
      </c>
      <c r="U51" s="72">
        <f t="shared" si="475"/>
        <v>19.445918207862007</v>
      </c>
      <c r="V51" s="72">
        <f t="shared" si="475"/>
        <v>19.860920956501253</v>
      </c>
      <c r="W51" s="72">
        <f t="shared" si="475"/>
        <v>20.031135703407671</v>
      </c>
      <c r="X51" s="72">
        <f t="shared" si="475"/>
        <v>23.087157852585264</v>
      </c>
      <c r="Y51" s="72">
        <f t="shared" si="475"/>
        <v>23.533889810024906</v>
      </c>
      <c r="Z51" s="72">
        <f t="shared" si="475"/>
        <v>23.593064396433238</v>
      </c>
      <c r="AA51" s="72">
        <f t="shared" si="475"/>
        <v>23.822078062494349</v>
      </c>
      <c r="AB51" s="72">
        <f t="shared" si="475"/>
        <v>23.8939968779375</v>
      </c>
      <c r="AC51" s="72">
        <f t="shared" si="475"/>
        <v>23.886087037657784</v>
      </c>
      <c r="AD51" s="72">
        <f t="shared" si="475"/>
        <v>24.580293837961008</v>
      </c>
      <c r="AE51" s="72">
        <f t="shared" si="475"/>
        <v>24.951791706971584</v>
      </c>
      <c r="AF51" s="72">
        <f t="shared" si="475"/>
        <v>26.634639855861845</v>
      </c>
      <c r="AG51" s="72">
        <f t="shared" si="475"/>
        <v>25.23114857514021</v>
      </c>
      <c r="AH51" s="72">
        <f t="shared" si="475"/>
        <v>25.265134800336792</v>
      </c>
      <c r="AI51" s="72">
        <f t="shared" ref="AI51:AJ51" si="476">+(AI48/AI42)*100</f>
        <v>25.334065942193483</v>
      </c>
      <c r="AJ51" s="72">
        <f t="shared" si="476"/>
        <v>25.44994419274747</v>
      </c>
      <c r="AK51" s="72">
        <f t="shared" ref="AK51:AL51" si="477">+(AK48/AK42)*100</f>
        <v>25.421505944010626</v>
      </c>
      <c r="AL51" s="72">
        <f t="shared" si="477"/>
        <v>25.588054173517598</v>
      </c>
      <c r="AM51" s="72">
        <f t="shared" ref="AM51:AN51" si="478">+(AM48/AM42)*100</f>
        <v>25.774646973605691</v>
      </c>
      <c r="AN51" s="72">
        <f t="shared" si="478"/>
        <v>25.789003575704463</v>
      </c>
      <c r="AO51" s="72">
        <f t="shared" ref="AO51" si="479">+(AO48/AO42)*100</f>
        <v>25.980815542012287</v>
      </c>
      <c r="AP51" s="72">
        <f>+(AP48/AP42)*100</f>
        <v>26.178462766910116</v>
      </c>
      <c r="AQ51" s="72">
        <f t="shared" ref="AQ51" si="480">+(AQ48/AQ42)*100</f>
        <v>26.679990664212927</v>
      </c>
      <c r="AR51" s="72">
        <f t="shared" ref="AR51:AW51" si="481">+(AR48/AR88)*100</f>
        <v>27.089410824906178</v>
      </c>
      <c r="AS51" s="72">
        <f t="shared" si="481"/>
        <v>26.434353467716022</v>
      </c>
      <c r="AT51" s="72">
        <f t="shared" si="481"/>
        <v>26.598085713629306</v>
      </c>
      <c r="AU51" s="72">
        <f t="shared" si="481"/>
        <v>26.734667905654945</v>
      </c>
      <c r="AV51" s="72">
        <f t="shared" si="481"/>
        <v>26.826875765330744</v>
      </c>
      <c r="AW51" s="72">
        <f t="shared" si="481"/>
        <v>27.418033453205272</v>
      </c>
      <c r="AX51" s="72">
        <f t="shared" ref="AX51:AY51" si="482">+(AX48/AX88)*100</f>
        <v>27.567656362570663</v>
      </c>
      <c r="AY51" s="72">
        <f t="shared" si="482"/>
        <v>27.62382999433688</v>
      </c>
      <c r="AZ51" s="72">
        <f t="shared" ref="AZ51:BA51" si="483">+(AZ48/AZ88)*100</f>
        <v>27.729514414605244</v>
      </c>
      <c r="BA51" s="72">
        <f t="shared" si="483"/>
        <v>28.277113634377343</v>
      </c>
      <c r="BB51" s="72">
        <f t="shared" ref="BB51:BC51" si="484">+(BB48/BB88)*100</f>
        <v>28.854705938438091</v>
      </c>
      <c r="BC51" s="72">
        <f t="shared" si="484"/>
        <v>28.883576751945693</v>
      </c>
      <c r="BD51" s="72">
        <f t="shared" ref="BD51:BE51" si="485">+(BD48/BD88)*100</f>
        <v>29.203567935999796</v>
      </c>
      <c r="BE51" s="72">
        <f t="shared" si="485"/>
        <v>28.455141266735286</v>
      </c>
      <c r="BF51" s="72">
        <f t="shared" ref="BF51:BG51" si="486">+(BF48/BF88)*100</f>
        <v>28.575483455650065</v>
      </c>
      <c r="BG51" s="72">
        <f t="shared" si="486"/>
        <v>28.67409773554812</v>
      </c>
      <c r="BH51" s="72">
        <f t="shared" ref="BH51" si="487">+(BH48/BH88)*100</f>
        <v>29.026358306119526</v>
      </c>
      <c r="BI51" s="72">
        <f t="shared" ref="BI51:BJ51" si="488">+(BI48/BI88)*100</f>
        <v>28.990064419198337</v>
      </c>
      <c r="BJ51" s="72">
        <f t="shared" si="488"/>
        <v>29.016957980081088</v>
      </c>
      <c r="BK51" s="72">
        <f t="shared" ref="BK51:BL51" si="489">+(BK48/BK88)*100</f>
        <v>30.037817174659061</v>
      </c>
      <c r="BL51" s="72">
        <f t="shared" si="489"/>
        <v>30.047860812646306</v>
      </c>
      <c r="BM51" s="72">
        <f t="shared" ref="BM51:BN51" si="490">+(BM48/BM88)*100</f>
        <v>30.279673181349164</v>
      </c>
      <c r="BN51" s="72">
        <f t="shared" si="490"/>
        <v>30.441902685061851</v>
      </c>
      <c r="BO51" s="72">
        <f t="shared" ref="BO51:BP51" si="491">+(BO48/BO88)*100</f>
        <v>30.536753537397566</v>
      </c>
      <c r="BP51" s="72">
        <f t="shared" si="491"/>
        <v>30.620199311489131</v>
      </c>
      <c r="BQ51" s="72">
        <f t="shared" ref="BQ51:BR51" si="492">+(BQ48/BQ88)*100</f>
        <v>29.186574041561464</v>
      </c>
      <c r="BR51" s="72">
        <f t="shared" si="492"/>
        <v>31.105424867710578</v>
      </c>
      <c r="BS51" s="129"/>
    </row>
    <row r="52" spans="2:71" x14ac:dyDescent="0.3">
      <c r="B52" s="206"/>
      <c r="C52" s="18" t="s">
        <v>11</v>
      </c>
      <c r="D52" s="74">
        <f t="shared" ref="D52:P52" si="493">+D48-D56-D60</f>
        <v>1404.4094246299996</v>
      </c>
      <c r="E52" s="74">
        <f t="shared" si="493"/>
        <v>1356.31436844</v>
      </c>
      <c r="F52" s="74">
        <f t="shared" si="493"/>
        <v>1411.2429597700004</v>
      </c>
      <c r="G52" s="74">
        <f t="shared" si="493"/>
        <v>1485.9969169800002</v>
      </c>
      <c r="H52" s="74">
        <f t="shared" si="493"/>
        <v>1537.0609319699995</v>
      </c>
      <c r="I52" s="74">
        <f t="shared" si="493"/>
        <v>1611.9629454499996</v>
      </c>
      <c r="J52" s="74">
        <f t="shared" si="493"/>
        <v>1725.44339036</v>
      </c>
      <c r="K52" s="74">
        <f t="shared" si="493"/>
        <v>1706.9324754299998</v>
      </c>
      <c r="L52" s="74">
        <f t="shared" si="493"/>
        <v>1703.6465960700007</v>
      </c>
      <c r="M52" s="74">
        <f t="shared" si="493"/>
        <v>1703.4392415699981</v>
      </c>
      <c r="N52" s="74">
        <f t="shared" si="493"/>
        <v>1696.9873634040027</v>
      </c>
      <c r="O52" s="74">
        <f t="shared" si="493"/>
        <v>1704.9352807779551</v>
      </c>
      <c r="P52" s="52">
        <f t="shared" si="493"/>
        <v>1905.4158062909978</v>
      </c>
      <c r="Q52" s="52">
        <v>2127.3219294590826</v>
      </c>
      <c r="R52" s="52">
        <v>2357.0361131253399</v>
      </c>
      <c r="S52" s="52">
        <v>2525.8174048717437</v>
      </c>
      <c r="T52" s="52">
        <v>2549.3858306895249</v>
      </c>
      <c r="U52" s="74">
        <v>2618.9382960134567</v>
      </c>
      <c r="V52" s="52">
        <v>2769.9522826119792</v>
      </c>
      <c r="W52" s="52">
        <v>2780.65913292716</v>
      </c>
      <c r="X52" s="52">
        <v>2892.7049914037966</v>
      </c>
      <c r="Y52" s="52">
        <v>3055.2648155377942</v>
      </c>
      <c r="Z52" s="52">
        <v>3076.7976613518049</v>
      </c>
      <c r="AA52" s="52">
        <v>3116.6546745884252</v>
      </c>
      <c r="AB52" s="52">
        <v>3125.7285998982015</v>
      </c>
      <c r="AC52" s="52">
        <v>3122.8503141087435</v>
      </c>
      <c r="AD52" s="52">
        <v>3375.4629456699195</v>
      </c>
      <c r="AE52" s="52">
        <v>3510.6460845674183</v>
      </c>
      <c r="AF52" s="74">
        <v>4058.3115582034702</v>
      </c>
      <c r="AG52" s="52">
        <v>4056.3765273957088</v>
      </c>
      <c r="AH52" s="52">
        <v>4070.0675748877024</v>
      </c>
      <c r="AI52" s="52">
        <v>4082.2451674014269</v>
      </c>
      <c r="AJ52" s="52">
        <v>4128.9256864189829</v>
      </c>
      <c r="AK52" s="52">
        <v>4117.469591727875</v>
      </c>
      <c r="AL52" s="52">
        <v>4166.5426889550163</v>
      </c>
      <c r="AM52" s="52">
        <v>4219.5840296521646</v>
      </c>
      <c r="AN52" s="52">
        <v>4225.3674586743964</v>
      </c>
      <c r="AO52" s="52">
        <v>4285.0306827718823</v>
      </c>
      <c r="AP52" s="52">
        <v>4344.7724817024364</v>
      </c>
      <c r="AQ52" s="52">
        <v>4546.8085189739504</v>
      </c>
      <c r="AR52" s="52">
        <v>4693.9286274376</v>
      </c>
      <c r="AS52" s="52">
        <v>4693.4203648492175</v>
      </c>
      <c r="AT52" s="52">
        <v>4742.5277526285718</v>
      </c>
      <c r="AU52" s="52">
        <v>4757.7282880758275</v>
      </c>
      <c r="AV52" s="52">
        <v>4796.5414391030936</v>
      </c>
      <c r="AW52" s="52">
        <v>5045.3780643222108</v>
      </c>
      <c r="AX52" s="52">
        <v>5089.4357626088049</v>
      </c>
      <c r="AY52" s="52">
        <v>5113.0809883103639</v>
      </c>
      <c r="AZ52" s="52">
        <v>5157.5668421142364</v>
      </c>
      <c r="BA52" s="52">
        <v>5388.0683556962294</v>
      </c>
      <c r="BB52" s="52">
        <v>5631.1948896871327</v>
      </c>
      <c r="BC52" s="52">
        <v>5643.3475114797948</v>
      </c>
      <c r="BD52" s="52">
        <v>5778.0417360041911</v>
      </c>
      <c r="BE52" s="52">
        <v>6069.4041339269361</v>
      </c>
      <c r="BF52" s="52">
        <v>6121.6196584055124</v>
      </c>
      <c r="BG52" s="52">
        <v>6164.4076149184293</v>
      </c>
      <c r="BH52" s="52">
        <v>6317.2506919089392</v>
      </c>
      <c r="BI52" s="52">
        <v>6301.5030612729515</v>
      </c>
      <c r="BJ52" s="52">
        <v>6313.1719647493865</v>
      </c>
      <c r="BK52" s="52">
        <v>6326.3786994990032</v>
      </c>
      <c r="BL52" s="52">
        <v>6330.7365546278288</v>
      </c>
      <c r="BM52" s="52">
        <v>6431.318108957149</v>
      </c>
      <c r="BN52" s="52">
        <v>6501.7082082119978</v>
      </c>
      <c r="BO52" s="52">
        <v>6542.8632432550849</v>
      </c>
      <c r="BP52" s="52">
        <v>6579.0697050039043</v>
      </c>
      <c r="BQ52" s="52">
        <v>6583.8809732714135</v>
      </c>
      <c r="BR52" s="52">
        <v>6583.7318835325241</v>
      </c>
      <c r="BS52" s="129"/>
    </row>
    <row r="53" spans="2:71" x14ac:dyDescent="0.3">
      <c r="B53" s="206"/>
      <c r="C53" s="16" t="s">
        <v>17</v>
      </c>
      <c r="D53" s="72">
        <f>+(D52/D45)*100</f>
        <v>67.638162032079279</v>
      </c>
      <c r="E53" s="72">
        <f t="shared" ref="E53:AH53" si="494">+(E52/E45)*100</f>
        <v>67.83715494792817</v>
      </c>
      <c r="F53" s="72">
        <f t="shared" si="494"/>
        <v>68.104777272954564</v>
      </c>
      <c r="G53" s="72">
        <f t="shared" si="494"/>
        <v>68.376037972090103</v>
      </c>
      <c r="H53" s="72">
        <f t="shared" si="494"/>
        <v>69.642310737560763</v>
      </c>
      <c r="I53" s="72">
        <f t="shared" si="494"/>
        <v>68.53957527494542</v>
      </c>
      <c r="J53" s="72">
        <f t="shared" si="494"/>
        <v>69.995063700999538</v>
      </c>
      <c r="K53" s="72">
        <f t="shared" si="494"/>
        <v>73.202357442975597</v>
      </c>
      <c r="L53" s="72">
        <f t="shared" si="494"/>
        <v>53.60619207424363</v>
      </c>
      <c r="M53" s="72">
        <f t="shared" si="494"/>
        <v>45.404539588838645</v>
      </c>
      <c r="N53" s="72">
        <f t="shared" si="494"/>
        <v>35.135352322622992</v>
      </c>
      <c r="O53" s="72">
        <f t="shared" si="494"/>
        <v>35.428417301208114</v>
      </c>
      <c r="P53" s="72">
        <f t="shared" si="494"/>
        <v>34.65407433176874</v>
      </c>
      <c r="Q53" s="72">
        <f t="shared" si="494"/>
        <v>34.137812333858136</v>
      </c>
      <c r="R53" s="72">
        <f t="shared" si="494"/>
        <v>34.119838379330119</v>
      </c>
      <c r="S53" s="72">
        <f t="shared" si="494"/>
        <v>33.253615206457212</v>
      </c>
      <c r="T53" s="72">
        <f t="shared" si="494"/>
        <v>33.369242896421852</v>
      </c>
      <c r="U53" s="72">
        <f t="shared" si="494"/>
        <v>32.145343321999633</v>
      </c>
      <c r="V53" s="72">
        <f t="shared" si="494"/>
        <v>33.497031621744036</v>
      </c>
      <c r="W53" s="72">
        <f t="shared" si="494"/>
        <v>33.394083512373882</v>
      </c>
      <c r="X53" s="72">
        <f t="shared" si="494"/>
        <v>30.5760215153689</v>
      </c>
      <c r="Y53" s="72">
        <f t="shared" si="494"/>
        <v>31.972251304607013</v>
      </c>
      <c r="Z53" s="72">
        <f t="shared" si="494"/>
        <v>32.170076592982063</v>
      </c>
      <c r="AA53" s="72">
        <f t="shared" si="494"/>
        <v>32.327592039943426</v>
      </c>
      <c r="AB53" s="72">
        <f t="shared" si="494"/>
        <v>32.320245450136369</v>
      </c>
      <c r="AC53" s="72">
        <f t="shared" si="494"/>
        <v>32.135343404089582</v>
      </c>
      <c r="AD53" s="72">
        <f t="shared" si="494"/>
        <v>33.752055824156663</v>
      </c>
      <c r="AE53" s="72">
        <f t="shared" si="494"/>
        <v>34.529141132503675</v>
      </c>
      <c r="AF53" s="72">
        <f t="shared" si="494"/>
        <v>37.80180360245344</v>
      </c>
      <c r="AG53" s="72">
        <f t="shared" si="494"/>
        <v>35.842204936001814</v>
      </c>
      <c r="AH53" s="72">
        <f t="shared" si="494"/>
        <v>35.660839817922792</v>
      </c>
      <c r="AI53" s="72">
        <f t="shared" ref="AI53:AJ53" si="495">+(AI52/AI45)*100</f>
        <v>35.470322703235389</v>
      </c>
      <c r="AJ53" s="72">
        <f t="shared" si="495"/>
        <v>35.826773441008676</v>
      </c>
      <c r="AK53" s="72">
        <f t="shared" ref="AK53:AL53" si="496">+(AK52/AK45)*100</f>
        <v>35.7782848226447</v>
      </c>
      <c r="AL53" s="72">
        <f t="shared" si="496"/>
        <v>35.882127461087485</v>
      </c>
      <c r="AM53" s="72">
        <f t="shared" ref="AM53:AN53" si="497">+(AM52/AM45)*100</f>
        <v>36.135112422448557</v>
      </c>
      <c r="AN53" s="72">
        <f t="shared" si="497"/>
        <v>36.106075101577687</v>
      </c>
      <c r="AO53" s="72">
        <f t="shared" ref="AO53:AP53" si="498">+(AO52/AO45)*100</f>
        <v>36.364792656028186</v>
      </c>
      <c r="AP53" s="72">
        <f t="shared" si="498"/>
        <v>36.583081624410397</v>
      </c>
      <c r="AQ53" s="72">
        <f t="shared" ref="AQ53" si="499">+(AQ52/AQ45)*100</f>
        <v>37.942247153645837</v>
      </c>
      <c r="AR53" s="72">
        <f t="shared" ref="AR53:AW53" si="500">+(AR52/AR45)*100</f>
        <v>38.664215864350723</v>
      </c>
      <c r="AS53" s="72">
        <f t="shared" si="500"/>
        <v>38.073012355955669</v>
      </c>
      <c r="AT53" s="72">
        <f t="shared" si="500"/>
        <v>38.22780870155372</v>
      </c>
      <c r="AU53" s="72">
        <f t="shared" si="500"/>
        <v>38.142400924671215</v>
      </c>
      <c r="AV53" s="72">
        <f t="shared" si="500"/>
        <v>38.269851788159912</v>
      </c>
      <c r="AW53" s="72">
        <f t="shared" si="500"/>
        <v>39.487836177221126</v>
      </c>
      <c r="AX53" s="72">
        <f t="shared" ref="AX53:AY53" si="501">+(AX52/AX45)*100</f>
        <v>39.603075888840749</v>
      </c>
      <c r="AY53" s="72">
        <f t="shared" si="501"/>
        <v>39.834579026506482</v>
      </c>
      <c r="AZ53" s="72">
        <f t="shared" ref="AZ53:BA53" si="502">+(AZ52/AZ45)*100</f>
        <v>40.065697126130999</v>
      </c>
      <c r="BA53" s="72">
        <f t="shared" si="502"/>
        <v>41.215558022246938</v>
      </c>
      <c r="BB53" s="72">
        <f t="shared" ref="BB53:BC53" si="503">+(BB52/BB45)*100</f>
        <v>42.356310693698127</v>
      </c>
      <c r="BC53" s="72">
        <f t="shared" si="503"/>
        <v>42.374188825120321</v>
      </c>
      <c r="BD53" s="72">
        <f t="shared" ref="BD53:BE53" si="504">+(BD52/BD45)*100</f>
        <v>43.011128626751443</v>
      </c>
      <c r="BE53" s="72">
        <f t="shared" si="504"/>
        <v>44.97776367456634</v>
      </c>
      <c r="BF53" s="72">
        <f t="shared" ref="BF53:BG53" si="505">+(BF52/BF45)*100</f>
        <v>45.077555789993106</v>
      </c>
      <c r="BG53" s="72">
        <f t="shared" si="505"/>
        <v>45.137712096671748</v>
      </c>
      <c r="BH53" s="72">
        <f t="shared" ref="BH53" si="506">+(BH52/BH45)*100</f>
        <v>45.706670758743982</v>
      </c>
      <c r="BI53" s="72">
        <f t="shared" ref="BI53:BJ53" si="507">+(BI52/BI45)*100</f>
        <v>45.640365405568026</v>
      </c>
      <c r="BJ53" s="72">
        <f t="shared" si="507"/>
        <v>45.501553547146258</v>
      </c>
      <c r="BK53" s="72">
        <f t="shared" ref="BK53:BL53" si="508">+(BK52/BK45)*100</f>
        <v>44.197704002540334</v>
      </c>
      <c r="BL53" s="72">
        <f t="shared" si="508"/>
        <v>44.161368305129457</v>
      </c>
      <c r="BM53" s="72">
        <f t="shared" ref="BM53:BN53" si="509">+(BM52/BM45)*100</f>
        <v>44.556962154063839</v>
      </c>
      <c r="BN53" s="72">
        <f t="shared" si="509"/>
        <v>44.887228988469388</v>
      </c>
      <c r="BO53" s="72">
        <f t="shared" ref="BO53:BP53" si="510">+(BO52/BO45)*100</f>
        <v>45.200790057497549</v>
      </c>
      <c r="BP53" s="72">
        <f t="shared" si="510"/>
        <v>44.540259592288493</v>
      </c>
      <c r="BQ53" s="72">
        <f t="shared" ref="BQ53:BR53" si="511">+(BQ52/BQ45)*100</f>
        <v>44.559644372665836</v>
      </c>
      <c r="BR53" s="72">
        <f t="shared" si="511"/>
        <v>42.065086025812782</v>
      </c>
      <c r="BS53" s="129"/>
    </row>
    <row r="54" spans="2:71" x14ac:dyDescent="0.3">
      <c r="B54" s="206"/>
      <c r="C54" s="16" t="s">
        <v>12</v>
      </c>
      <c r="D54" s="72">
        <f t="shared" ref="D54:AH54" si="512">+(D52/D10)*100</f>
        <v>56.907955136696629</v>
      </c>
      <c r="E54" s="72">
        <f t="shared" si="512"/>
        <v>57.701663180196213</v>
      </c>
      <c r="F54" s="72">
        <f t="shared" si="512"/>
        <v>58.838065657389564</v>
      </c>
      <c r="G54" s="72">
        <f t="shared" si="512"/>
        <v>59.870293764874525</v>
      </c>
      <c r="H54" s="72">
        <f t="shared" si="512"/>
        <v>59.882164838399468</v>
      </c>
      <c r="I54" s="72">
        <f t="shared" si="512"/>
        <v>59.540322701505964</v>
      </c>
      <c r="J54" s="72">
        <f t="shared" si="512"/>
        <v>60.767503314598301</v>
      </c>
      <c r="K54" s="72">
        <f t="shared" si="512"/>
        <v>62.150435527313817</v>
      </c>
      <c r="L54" s="72">
        <f t="shared" si="512"/>
        <v>47.442271467549453</v>
      </c>
      <c r="M54" s="72">
        <f t="shared" si="512"/>
        <v>40.808811397315019</v>
      </c>
      <c r="N54" s="72">
        <f t="shared" si="512"/>
        <v>31.423710389783604</v>
      </c>
      <c r="O54" s="72">
        <f t="shared" si="512"/>
        <v>31.201588906233347</v>
      </c>
      <c r="P54" s="72">
        <f t="shared" si="512"/>
        <v>30.223405470193153</v>
      </c>
      <c r="Q54" s="72">
        <f t="shared" si="512"/>
        <v>29.686313453322533</v>
      </c>
      <c r="R54" s="72">
        <f t="shared" si="512"/>
        <v>29.3131238747739</v>
      </c>
      <c r="S54" s="72">
        <f t="shared" si="512"/>
        <v>28.828854798854852</v>
      </c>
      <c r="T54" s="72">
        <f t="shared" si="512"/>
        <v>28.77702960700919</v>
      </c>
      <c r="U54" s="72">
        <f t="shared" si="512"/>
        <v>27.930260228782782</v>
      </c>
      <c r="V54" s="72">
        <f t="shared" si="512"/>
        <v>29.16150542564273</v>
      </c>
      <c r="W54" s="72">
        <f t="shared" si="512"/>
        <v>28.946607339600401</v>
      </c>
      <c r="X54" s="72">
        <f t="shared" si="512"/>
        <v>26.832885871125129</v>
      </c>
      <c r="Y54" s="72">
        <f t="shared" si="512"/>
        <v>28.112428084868696</v>
      </c>
      <c r="Z54" s="72">
        <f t="shared" si="512"/>
        <v>28.301762144512082</v>
      </c>
      <c r="AA54" s="72">
        <f t="shared" si="512"/>
        <v>28.476190366844801</v>
      </c>
      <c r="AB54" s="72">
        <f t="shared" si="512"/>
        <v>28.475232509243543</v>
      </c>
      <c r="AC54" s="72">
        <f t="shared" si="512"/>
        <v>28.3057517135321</v>
      </c>
      <c r="AD54" s="72">
        <f t="shared" si="512"/>
        <v>29.688487847556704</v>
      </c>
      <c r="AE54" s="72">
        <f t="shared" si="512"/>
        <v>30.41916399756413</v>
      </c>
      <c r="AF54" s="72">
        <f t="shared" si="512"/>
        <v>33.22974389978404</v>
      </c>
      <c r="AG54" s="72">
        <f t="shared" si="512"/>
        <v>31.716113958931736</v>
      </c>
      <c r="AH54" s="72">
        <f t="shared" si="512"/>
        <v>31.494034336911554</v>
      </c>
      <c r="AI54" s="72">
        <f t="shared" ref="AI54:AJ54" si="513">+(AI52/AI10)*100</f>
        <v>31.290237181813506</v>
      </c>
      <c r="AJ54" s="72">
        <f t="shared" si="513"/>
        <v>31.681452599477431</v>
      </c>
      <c r="AK54" s="72">
        <f t="shared" ref="AK54:AL54" si="514">+(AK52/AK10)*100</f>
        <v>31.686730730429346</v>
      </c>
      <c r="AL54" s="72">
        <f t="shared" si="514"/>
        <v>31.781159831376936</v>
      </c>
      <c r="AM54" s="72">
        <f t="shared" ref="AM54:AN54" si="515">+(AM52/AM10)*100</f>
        <v>32.055907055858242</v>
      </c>
      <c r="AN54" s="72">
        <f t="shared" si="515"/>
        <v>32.002524707875651</v>
      </c>
      <c r="AO54" s="72">
        <f t="shared" ref="AO54:AP54" si="516">+(AO52/AO10)*100</f>
        <v>32.193435158929901</v>
      </c>
      <c r="AP54" s="72">
        <f t="shared" si="516"/>
        <v>32.384520008090249</v>
      </c>
      <c r="AQ54" s="72">
        <f t="shared" ref="AQ54:AR54" si="517">+(AQ52/AQ10)*100</f>
        <v>33.623023748159063</v>
      </c>
      <c r="AR54" s="72">
        <f t="shared" si="517"/>
        <v>34.434849106282371</v>
      </c>
      <c r="AS54" s="72">
        <f t="shared" ref="AS54:AT54" si="518">+(AS52/AS10)*100</f>
        <v>33.995849275107673</v>
      </c>
      <c r="AT54" s="72">
        <f t="shared" si="518"/>
        <v>34.114995189042581</v>
      </c>
      <c r="AU54" s="72">
        <f t="shared" ref="AU54" si="519">+(AU52/AU10)*100</f>
        <v>33.836922719801528</v>
      </c>
      <c r="AV54" s="72">
        <f t="shared" ref="AV54:AW54" si="520">+(AV52/AV10)*100</f>
        <v>33.960554891030931</v>
      </c>
      <c r="AW54" s="72">
        <f t="shared" si="520"/>
        <v>35.100826430656326</v>
      </c>
      <c r="AX54" s="72">
        <f t="shared" ref="AX54:AY54" si="521">+(AX52/AX10)*100</f>
        <v>35.220183810781414</v>
      </c>
      <c r="AY54" s="72">
        <f t="shared" si="521"/>
        <v>35.430477330252181</v>
      </c>
      <c r="AZ54" s="72">
        <f t="shared" ref="AZ54:BA54" si="522">+(AZ52/AZ10)*100</f>
        <v>35.582765994042262</v>
      </c>
      <c r="BA54" s="72">
        <f t="shared" si="522"/>
        <v>36.726834765300651</v>
      </c>
      <c r="BB54" s="72">
        <f t="shared" ref="BB54:BC54" si="523">+(BB52/BB10)*100</f>
        <v>37.85305873191934</v>
      </c>
      <c r="BC54" s="72">
        <f t="shared" si="523"/>
        <v>37.78165676983668</v>
      </c>
      <c r="BD54" s="72">
        <f t="shared" ref="BD54:BE54" si="524">+(BD52/BD10)*100</f>
        <v>38.382851520689258</v>
      </c>
      <c r="BE54" s="72">
        <f t="shared" si="524"/>
        <v>40.147990902305168</v>
      </c>
      <c r="BF54" s="72">
        <f t="shared" ref="BF54:BG54" si="525">+(BF52/BF10)*100</f>
        <v>40.17933350918107</v>
      </c>
      <c r="BG54" s="72">
        <f t="shared" si="525"/>
        <v>40.245397299616783</v>
      </c>
      <c r="BH54" s="72">
        <f t="shared" ref="BH54" si="526">+(BH52/BH10)*100</f>
        <v>40.792588359334417</v>
      </c>
      <c r="BI54" s="72">
        <f t="shared" ref="BI54:BJ54" si="527">+(BI52/BI10)*100</f>
        <v>40.718092852803764</v>
      </c>
      <c r="BJ54" s="72">
        <f t="shared" si="527"/>
        <v>40.558573998660044</v>
      </c>
      <c r="BK54" s="72">
        <f t="shared" ref="BK54:BL54" si="528">+(BK52/BK10)*100</f>
        <v>39.538678271716421</v>
      </c>
      <c r="BL54" s="72">
        <f t="shared" si="528"/>
        <v>39.45121891520477</v>
      </c>
      <c r="BM54" s="72">
        <f t="shared" ref="BM54:BN54" si="529">+(BM52/BM10)*100</f>
        <v>39.881682739615329</v>
      </c>
      <c r="BN54" s="72">
        <f t="shared" si="529"/>
        <v>40.148407290388008</v>
      </c>
      <c r="BO54" s="72">
        <f t="shared" ref="BO54:BP54" si="530">+(BO52/BO10)*100</f>
        <v>40.336027160951524</v>
      </c>
      <c r="BP54" s="72">
        <f t="shared" si="530"/>
        <v>39.714634330801395</v>
      </c>
      <c r="BQ54" s="72">
        <f t="shared" ref="BQ54:BR54" si="531">+(BQ52/BQ10)*100</f>
        <v>39.710257035815118</v>
      </c>
      <c r="BR54" s="72">
        <f t="shared" si="531"/>
        <v>37.701692252187399</v>
      </c>
      <c r="BS54" s="129"/>
    </row>
    <row r="55" spans="2:71" x14ac:dyDescent="0.3">
      <c r="B55" s="206"/>
      <c r="C55" s="16" t="s">
        <v>13</v>
      </c>
      <c r="D55" s="72">
        <f>+(D52/D103)*100</f>
        <v>14.544098471193752</v>
      </c>
      <c r="E55" s="72">
        <f t="shared" ref="E55:P55" si="532">+(E52/E103)*100</f>
        <v>12.577681353177548</v>
      </c>
      <c r="F55" s="72">
        <f t="shared" si="532"/>
        <v>10.492956975148301</v>
      </c>
      <c r="G55" s="72">
        <f t="shared" si="532"/>
        <v>8.2963603737991782</v>
      </c>
      <c r="H55" s="72">
        <f t="shared" si="532"/>
        <v>6.243804947594942</v>
      </c>
      <c r="I55" s="72">
        <f t="shared" si="532"/>
        <v>7.1992300229762218</v>
      </c>
      <c r="J55" s="72">
        <f t="shared" si="532"/>
        <v>6.3354232632284564</v>
      </c>
      <c r="K55" s="72">
        <f t="shared" si="532"/>
        <v>5.046643127132314</v>
      </c>
      <c r="L55" s="72">
        <f t="shared" si="532"/>
        <v>5.1005909970584469</v>
      </c>
      <c r="M55" s="72">
        <f t="shared" si="532"/>
        <v>4.4322183865200797</v>
      </c>
      <c r="N55" s="72">
        <f t="shared" si="532"/>
        <v>4.2334600940890263</v>
      </c>
      <c r="O55" s="72">
        <f t="shared" si="532"/>
        <v>4.6925844249810309</v>
      </c>
      <c r="P55" s="72">
        <f t="shared" si="532"/>
        <v>5.2374685662173865</v>
      </c>
      <c r="Q55" s="72">
        <f t="shared" ref="Q55:AH55" si="533">+(Q52/Q42)*100</f>
        <v>5.4000678770213728</v>
      </c>
      <c r="R55" s="72">
        <f t="shared" si="533"/>
        <v>5.7923571338046012</v>
      </c>
      <c r="S55" s="72">
        <f t="shared" si="533"/>
        <v>6.5170733393774922</v>
      </c>
      <c r="T55" s="72">
        <f t="shared" si="533"/>
        <v>6.5778842116329077</v>
      </c>
      <c r="U55" s="72">
        <f t="shared" si="533"/>
        <v>7.197125351386445</v>
      </c>
      <c r="V55" s="72">
        <f t="shared" si="533"/>
        <v>7.6121281000256875</v>
      </c>
      <c r="W55" s="72">
        <f t="shared" si="533"/>
        <v>7.641551681312114</v>
      </c>
      <c r="X55" s="72">
        <f t="shared" si="533"/>
        <v>7.9494658042937703</v>
      </c>
      <c r="Y55" s="72">
        <f t="shared" si="533"/>
        <v>8.396197761733406</v>
      </c>
      <c r="Z55" s="72">
        <f t="shared" si="533"/>
        <v>8.4553723481417293</v>
      </c>
      <c r="AA55" s="72">
        <f t="shared" si="533"/>
        <v>8.5649037261174836</v>
      </c>
      <c r="AB55" s="72">
        <f t="shared" si="533"/>
        <v>8.5898398530903801</v>
      </c>
      <c r="AC55" s="72">
        <f t="shared" si="533"/>
        <v>8.5819300128106857</v>
      </c>
      <c r="AD55" s="72">
        <f t="shared" si="533"/>
        <v>9.2761368131224273</v>
      </c>
      <c r="AE55" s="72">
        <f t="shared" si="533"/>
        <v>9.647634682132999</v>
      </c>
      <c r="AF55" s="72">
        <f t="shared" si="533"/>
        <v>11.227630606547688</v>
      </c>
      <c r="AG55" s="72">
        <f t="shared" si="533"/>
        <v>10.069421366245157</v>
      </c>
      <c r="AH55" s="72">
        <f t="shared" si="533"/>
        <v>10.10340759144173</v>
      </c>
      <c r="AI55" s="72">
        <f t="shared" ref="AI55:AJ55" si="534">+(AI52/AI42)*100</f>
        <v>10.133636863655235</v>
      </c>
      <c r="AJ55" s="72">
        <f t="shared" si="534"/>
        <v>10.249515114209203</v>
      </c>
      <c r="AK55" s="72">
        <f t="shared" ref="AK55:AL55" si="535">+(AK52/AK42)*100</f>
        <v>10.22107686547236</v>
      </c>
      <c r="AL55" s="72">
        <f t="shared" si="535"/>
        <v>10.342894376837373</v>
      </c>
      <c r="AM55" s="72">
        <f t="shared" ref="AM55:AN55" si="536">+(AM52/AM42)*100</f>
        <v>10.474562530842066</v>
      </c>
      <c r="AN55" s="72">
        <f t="shared" si="536"/>
        <v>10.488919132940838</v>
      </c>
      <c r="AO55" s="72">
        <f t="shared" ref="AO55:AP55" si="537">+(AO52/AO42)*100</f>
        <v>10.637025241791639</v>
      </c>
      <c r="AP55" s="72">
        <f t="shared" si="537"/>
        <v>10.785326402333917</v>
      </c>
      <c r="AQ55" s="72">
        <f t="shared" ref="AQ55" si="538">+(AQ52/AQ42)*100</f>
        <v>11.286854299636738</v>
      </c>
      <c r="AR55" s="72">
        <f t="shared" ref="AR55:AW55" si="539">+(AR52/AR88)*100</f>
        <v>11.652060624435014</v>
      </c>
      <c r="AS55" s="72">
        <f t="shared" si="539"/>
        <v>11.150093072771332</v>
      </c>
      <c r="AT55" s="72">
        <f t="shared" si="539"/>
        <v>11.266756806623365</v>
      </c>
      <c r="AU55" s="72">
        <f t="shared" si="539"/>
        <v>11.30286850594231</v>
      </c>
      <c r="AV55" s="72">
        <f t="shared" si="539"/>
        <v>11.39507636561811</v>
      </c>
      <c r="AW55" s="72">
        <f t="shared" si="539"/>
        <v>11.986234053492634</v>
      </c>
      <c r="AX55" s="72">
        <f t="shared" ref="AX55:AY55" si="540">+(AX52/AX88)*100</f>
        <v>12.090901310690976</v>
      </c>
      <c r="AY55" s="72">
        <f t="shared" si="540"/>
        <v>12.147074942457184</v>
      </c>
      <c r="AZ55" s="72">
        <f t="shared" ref="AZ55:BA55" si="541">+(AZ52/AZ88)*100</f>
        <v>12.252759362725559</v>
      </c>
      <c r="BA55" s="72">
        <f t="shared" si="541"/>
        <v>12.800358582497653</v>
      </c>
      <c r="BB55" s="72">
        <f t="shared" ref="BB55:BC55" si="542">+(BB52/BB88)*100</f>
        <v>13.377950886558395</v>
      </c>
      <c r="BC55" s="72">
        <f t="shared" si="542"/>
        <v>13.406821700066004</v>
      </c>
      <c r="BD55" s="72">
        <f t="shared" ref="BD55:BE55" si="543">+(BD52/BD88)*100</f>
        <v>13.726812884120115</v>
      </c>
      <c r="BE55" s="72">
        <f t="shared" si="543"/>
        <v>13.988280040830414</v>
      </c>
      <c r="BF55" s="72">
        <f t="shared" ref="BF55:BG55" si="544">+(BF52/BF88)*100</f>
        <v>14.10862222974519</v>
      </c>
      <c r="BG55" s="72">
        <f t="shared" si="544"/>
        <v>14.207236509643259</v>
      </c>
      <c r="BH55" s="72">
        <f t="shared" ref="BH55" si="545">+(BH52/BH88)*100</f>
        <v>14.559497080214648</v>
      </c>
      <c r="BI55" s="72">
        <f t="shared" ref="BI55:BJ55" si="546">+(BI52/BI88)*100</f>
        <v>14.523203193293458</v>
      </c>
      <c r="BJ55" s="72">
        <f t="shared" si="546"/>
        <v>14.550096754176209</v>
      </c>
      <c r="BK55" s="72">
        <f t="shared" ref="BK55:BL55" si="547">+(BK52/BK88)*100</f>
        <v>14.58053458629715</v>
      </c>
      <c r="BL55" s="72">
        <f t="shared" si="547"/>
        <v>14.590578224284384</v>
      </c>
      <c r="BM55" s="72">
        <f t="shared" ref="BM55:BN55" si="548">+(BM52/BM88)*100</f>
        <v>14.822390592987242</v>
      </c>
      <c r="BN55" s="72">
        <f t="shared" si="548"/>
        <v>14.984620096699924</v>
      </c>
      <c r="BO55" s="72">
        <f t="shared" ref="BO55:BP55" si="549">+(BO52/BO88)*100</f>
        <v>15.079470949035642</v>
      </c>
      <c r="BP55" s="72">
        <f t="shared" si="549"/>
        <v>15.162916723127209</v>
      </c>
      <c r="BQ55" s="72">
        <f t="shared" ref="BQ55:BR55" si="550">+(BQ52/BQ88)*100</f>
        <v>14.458328737939723</v>
      </c>
      <c r="BR55" s="72">
        <f t="shared" si="550"/>
        <v>14.458001334017165</v>
      </c>
      <c r="BS55" s="129"/>
    </row>
    <row r="56" spans="2:71" x14ac:dyDescent="0.3">
      <c r="B56" s="206"/>
      <c r="C56" s="18" t="s">
        <v>20</v>
      </c>
      <c r="D56" s="74">
        <f t="shared" ref="D56:P56" si="551">+D18</f>
        <v>400</v>
      </c>
      <c r="E56" s="74">
        <f t="shared" si="551"/>
        <v>387.09677419999997</v>
      </c>
      <c r="F56" s="74">
        <f t="shared" si="551"/>
        <v>361.29032260000002</v>
      </c>
      <c r="G56" s="74">
        <f t="shared" si="551"/>
        <v>335.48387100000002</v>
      </c>
      <c r="H56" s="74">
        <f t="shared" si="551"/>
        <v>309.67741939999996</v>
      </c>
      <c r="I56" s="74">
        <f t="shared" si="551"/>
        <v>270.96774199999999</v>
      </c>
      <c r="J56" s="74">
        <f t="shared" si="551"/>
        <v>258.06451620000001</v>
      </c>
      <c r="K56" s="74">
        <f t="shared" si="551"/>
        <v>232.25806459999998</v>
      </c>
      <c r="L56" s="74">
        <f t="shared" si="551"/>
        <v>193.54838719999998</v>
      </c>
      <c r="M56" s="74">
        <f t="shared" si="551"/>
        <v>154.8387098</v>
      </c>
      <c r="N56" s="74">
        <f t="shared" si="551"/>
        <v>116.1290324</v>
      </c>
      <c r="O56" s="74">
        <f t="shared" si="551"/>
        <v>103.2258066</v>
      </c>
      <c r="P56" s="52">
        <f t="shared" si="551"/>
        <v>64.516129200000009</v>
      </c>
      <c r="Q56" s="52">
        <v>38.709677599999999</v>
      </c>
      <c r="R56" s="52">
        <v>12.903226</v>
      </c>
      <c r="S56" s="52">
        <v>0</v>
      </c>
      <c r="T56" s="52">
        <v>0</v>
      </c>
      <c r="U56" s="74">
        <v>0</v>
      </c>
      <c r="V56" s="52">
        <f>+V18</f>
        <v>0</v>
      </c>
      <c r="W56" s="52">
        <f>+W18</f>
        <v>0</v>
      </c>
      <c r="X56" s="52">
        <f>+X18</f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74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0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0</v>
      </c>
      <c r="AX56" s="52">
        <v>0</v>
      </c>
      <c r="AY56" s="52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v>0</v>
      </c>
      <c r="BE56" s="52">
        <v>0</v>
      </c>
      <c r="BF56" s="52">
        <v>0</v>
      </c>
      <c r="BG56" s="52">
        <v>0</v>
      </c>
      <c r="BH56" s="52">
        <v>0</v>
      </c>
      <c r="BI56" s="52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129"/>
    </row>
    <row r="57" spans="2:71" x14ac:dyDescent="0.3">
      <c r="B57" s="206"/>
      <c r="C57" s="16" t="s">
        <v>17</v>
      </c>
      <c r="D57" s="72">
        <f>+(D56/D45)*100</f>
        <v>19.264513850695348</v>
      </c>
      <c r="E57" s="72">
        <f t="shared" ref="E57:AH57" si="552">+(E56/E45)*100</f>
        <v>19.360956768047551</v>
      </c>
      <c r="F57" s="72">
        <f t="shared" si="552"/>
        <v>17.435408113962914</v>
      </c>
      <c r="G57" s="72">
        <f t="shared" si="552"/>
        <v>15.436813926329645</v>
      </c>
      <c r="H57" s="72">
        <f t="shared" si="552"/>
        <v>14.031097025294548</v>
      </c>
      <c r="I57" s="72">
        <f t="shared" si="552"/>
        <v>11.521365303286409</v>
      </c>
      <c r="J57" s="72">
        <f t="shared" si="552"/>
        <v>10.468753916416741</v>
      </c>
      <c r="K57" s="72">
        <f t="shared" si="552"/>
        <v>9.9604630579073845</v>
      </c>
      <c r="L57" s="72">
        <f t="shared" si="552"/>
        <v>6.0901081502686045</v>
      </c>
      <c r="M57" s="72">
        <f t="shared" si="552"/>
        <v>4.1271682355510091</v>
      </c>
      <c r="N57" s="72">
        <f t="shared" si="552"/>
        <v>2.4043988519011248</v>
      </c>
      <c r="O57" s="72">
        <f t="shared" si="552"/>
        <v>2.1450239159869282</v>
      </c>
      <c r="P57" s="72">
        <f t="shared" si="552"/>
        <v>1.1733642229235028</v>
      </c>
      <c r="Q57" s="72">
        <f t="shared" si="552"/>
        <v>0.62118652147254583</v>
      </c>
      <c r="R57" s="72">
        <f t="shared" si="552"/>
        <v>0.1867837252218455</v>
      </c>
      <c r="S57" s="72">
        <f t="shared" si="552"/>
        <v>0</v>
      </c>
      <c r="T57" s="72">
        <f t="shared" si="552"/>
        <v>0</v>
      </c>
      <c r="U57" s="72">
        <f t="shared" si="552"/>
        <v>0</v>
      </c>
      <c r="V57" s="72">
        <f t="shared" si="552"/>
        <v>0</v>
      </c>
      <c r="W57" s="72">
        <f t="shared" si="552"/>
        <v>0</v>
      </c>
      <c r="X57" s="72">
        <f t="shared" si="552"/>
        <v>0</v>
      </c>
      <c r="Y57" s="72">
        <f t="shared" si="552"/>
        <v>0</v>
      </c>
      <c r="Z57" s="72">
        <f t="shared" si="552"/>
        <v>0</v>
      </c>
      <c r="AA57" s="72">
        <f t="shared" si="552"/>
        <v>0</v>
      </c>
      <c r="AB57" s="72">
        <f t="shared" si="552"/>
        <v>0</v>
      </c>
      <c r="AC57" s="72">
        <f t="shared" si="552"/>
        <v>0</v>
      </c>
      <c r="AD57" s="72">
        <f t="shared" si="552"/>
        <v>0</v>
      </c>
      <c r="AE57" s="72">
        <f t="shared" si="552"/>
        <v>0</v>
      </c>
      <c r="AF57" s="72">
        <f t="shared" si="552"/>
        <v>0</v>
      </c>
      <c r="AG57" s="72">
        <f t="shared" si="552"/>
        <v>0</v>
      </c>
      <c r="AH57" s="72">
        <f t="shared" si="552"/>
        <v>0</v>
      </c>
      <c r="AI57" s="72">
        <f t="shared" ref="AI57:AJ57" si="553">+(AI56/AI45)*100</f>
        <v>0</v>
      </c>
      <c r="AJ57" s="72">
        <f t="shared" si="553"/>
        <v>0</v>
      </c>
      <c r="AK57" s="72">
        <f t="shared" ref="AK57:AL57" si="554">+(AK56/AK45)*100</f>
        <v>0</v>
      </c>
      <c r="AL57" s="72">
        <f t="shared" si="554"/>
        <v>0</v>
      </c>
      <c r="AM57" s="72">
        <f t="shared" ref="AM57:AN57" si="555">+(AM56/AM45)*100</f>
        <v>0</v>
      </c>
      <c r="AN57" s="72">
        <f t="shared" si="555"/>
        <v>0</v>
      </c>
      <c r="AO57" s="72">
        <f t="shared" ref="AO57:AP57" si="556">+(AO56/AO45)*100</f>
        <v>0</v>
      </c>
      <c r="AP57" s="72">
        <f t="shared" si="556"/>
        <v>0</v>
      </c>
      <c r="AQ57" s="72">
        <f t="shared" ref="AQ57:AR57" si="557">+(AQ56/AQ45)*100</f>
        <v>0</v>
      </c>
      <c r="AR57" s="72">
        <f t="shared" si="557"/>
        <v>0</v>
      </c>
      <c r="AS57" s="72">
        <f t="shared" ref="AS57:AT57" si="558">+(AS56/AS45)*100</f>
        <v>0</v>
      </c>
      <c r="AT57" s="72">
        <f t="shared" si="558"/>
        <v>0</v>
      </c>
      <c r="AU57" s="72">
        <f t="shared" ref="AU57" si="559">+(AU56/AU45)*100</f>
        <v>0</v>
      </c>
      <c r="AV57" s="72">
        <f t="shared" ref="AV57:AW57" si="560">+(AV56/AV45)*100</f>
        <v>0</v>
      </c>
      <c r="AW57" s="72">
        <f t="shared" si="560"/>
        <v>0</v>
      </c>
      <c r="AX57" s="72">
        <f t="shared" ref="AX57:AY57" si="561">+(AX56/AX45)*100</f>
        <v>0</v>
      </c>
      <c r="AY57" s="72">
        <f t="shared" si="561"/>
        <v>0</v>
      </c>
      <c r="AZ57" s="72">
        <f t="shared" ref="AZ57:BA57" si="562">+(AZ56/AZ45)*100</f>
        <v>0</v>
      </c>
      <c r="BA57" s="72">
        <f t="shared" si="562"/>
        <v>0</v>
      </c>
      <c r="BB57" s="72">
        <f t="shared" ref="BB57:BC57" si="563">+(BB56/BB45)*100</f>
        <v>0</v>
      </c>
      <c r="BC57" s="72">
        <f t="shared" si="563"/>
        <v>0</v>
      </c>
      <c r="BD57" s="72">
        <f t="shared" ref="BD57:BE57" si="564">+(BD56/BD45)*100</f>
        <v>0</v>
      </c>
      <c r="BE57" s="72">
        <f t="shared" si="564"/>
        <v>0</v>
      </c>
      <c r="BF57" s="72">
        <f t="shared" ref="BF57:BG57" si="565">+(BF56/BF45)*100</f>
        <v>0</v>
      </c>
      <c r="BG57" s="72">
        <f t="shared" si="565"/>
        <v>0</v>
      </c>
      <c r="BH57" s="72">
        <f t="shared" ref="BH57" si="566">+(BH56/BH45)*100</f>
        <v>0</v>
      </c>
      <c r="BI57" s="72">
        <f t="shared" ref="BI57:BJ57" si="567">+(BI56/BI45)*100</f>
        <v>0</v>
      </c>
      <c r="BJ57" s="72">
        <f t="shared" si="567"/>
        <v>0</v>
      </c>
      <c r="BK57" s="72">
        <f t="shared" ref="BK57:BL57" si="568">+(BK56/BK45)*100</f>
        <v>0</v>
      </c>
      <c r="BL57" s="72">
        <f t="shared" si="568"/>
        <v>0</v>
      </c>
      <c r="BM57" s="72">
        <f t="shared" ref="BM57:BN57" si="569">+(BM56/BM45)*100</f>
        <v>0</v>
      </c>
      <c r="BN57" s="72">
        <f t="shared" si="569"/>
        <v>0</v>
      </c>
      <c r="BO57" s="72">
        <f t="shared" ref="BO57:BP57" si="570">+(BO56/BO45)*100</f>
        <v>0</v>
      </c>
      <c r="BP57" s="72">
        <f t="shared" si="570"/>
        <v>0</v>
      </c>
      <c r="BQ57" s="72">
        <f t="shared" ref="BQ57:BR57" si="571">+(BQ56/BQ45)*100</f>
        <v>0</v>
      </c>
      <c r="BR57" s="72">
        <f t="shared" si="571"/>
        <v>0</v>
      </c>
      <c r="BS57" s="129"/>
    </row>
    <row r="58" spans="2:71" x14ac:dyDescent="0.3">
      <c r="B58" s="206"/>
      <c r="C58" s="16" t="s">
        <v>12</v>
      </c>
      <c r="D58" s="72">
        <f t="shared" ref="D58:AH58" si="572">+(D56/D10)*100</f>
        <v>16.208366061539181</v>
      </c>
      <c r="E58" s="72">
        <f t="shared" si="572"/>
        <v>16.468252643168075</v>
      </c>
      <c r="F58" s="72">
        <f t="shared" si="572"/>
        <v>15.063050324079386</v>
      </c>
      <c r="G58" s="72">
        <f t="shared" si="572"/>
        <v>13.516527309469245</v>
      </c>
      <c r="H58" s="72">
        <f t="shared" si="572"/>
        <v>12.064683897386905</v>
      </c>
      <c r="I58" s="72">
        <f t="shared" si="572"/>
        <v>10.008608973250647</v>
      </c>
      <c r="J58" s="72">
        <f t="shared" si="572"/>
        <v>9.0886414652478393</v>
      </c>
      <c r="K58" s="72">
        <f t="shared" si="572"/>
        <v>8.4566554784099619</v>
      </c>
      <c r="L58" s="72">
        <f t="shared" si="572"/>
        <v>5.3898356318915104</v>
      </c>
      <c r="M58" s="72">
        <f t="shared" si="572"/>
        <v>3.7094271113585471</v>
      </c>
      <c r="N58" s="72">
        <f t="shared" si="572"/>
        <v>2.1504020363848926</v>
      </c>
      <c r="O58" s="72">
        <f t="shared" si="572"/>
        <v>1.8891093511642896</v>
      </c>
      <c r="P58" s="72">
        <f t="shared" si="572"/>
        <v>1.0233446819015091</v>
      </c>
      <c r="Q58" s="72">
        <f t="shared" si="572"/>
        <v>0.54018510644641993</v>
      </c>
      <c r="R58" s="72">
        <f t="shared" si="572"/>
        <v>0.16047011754125381</v>
      </c>
      <c r="S58" s="72">
        <f t="shared" si="572"/>
        <v>0</v>
      </c>
      <c r="T58" s="72">
        <f t="shared" si="572"/>
        <v>0</v>
      </c>
      <c r="U58" s="72">
        <f t="shared" si="572"/>
        <v>0</v>
      </c>
      <c r="V58" s="72">
        <f t="shared" si="572"/>
        <v>0</v>
      </c>
      <c r="W58" s="72">
        <f t="shared" si="572"/>
        <v>0</v>
      </c>
      <c r="X58" s="72">
        <f t="shared" si="572"/>
        <v>0</v>
      </c>
      <c r="Y58" s="72">
        <f t="shared" si="572"/>
        <v>0</v>
      </c>
      <c r="Z58" s="72">
        <f t="shared" si="572"/>
        <v>0</v>
      </c>
      <c r="AA58" s="72">
        <f t="shared" si="572"/>
        <v>0</v>
      </c>
      <c r="AB58" s="72">
        <f t="shared" si="572"/>
        <v>0</v>
      </c>
      <c r="AC58" s="72">
        <f t="shared" si="572"/>
        <v>0</v>
      </c>
      <c r="AD58" s="72">
        <f t="shared" si="572"/>
        <v>0</v>
      </c>
      <c r="AE58" s="72">
        <f t="shared" si="572"/>
        <v>0</v>
      </c>
      <c r="AF58" s="72">
        <f t="shared" si="572"/>
        <v>0</v>
      </c>
      <c r="AG58" s="72">
        <f t="shared" si="572"/>
        <v>0</v>
      </c>
      <c r="AH58" s="72">
        <f t="shared" si="572"/>
        <v>0</v>
      </c>
      <c r="AI58" s="72">
        <f t="shared" ref="AI58:AJ58" si="573">+(AI56/AI10)*100</f>
        <v>0</v>
      </c>
      <c r="AJ58" s="72">
        <f t="shared" si="573"/>
        <v>0</v>
      </c>
      <c r="AK58" s="72">
        <f t="shared" ref="AK58:AL58" si="574">+(AK56/AK10)*100</f>
        <v>0</v>
      </c>
      <c r="AL58" s="72">
        <f t="shared" si="574"/>
        <v>0</v>
      </c>
      <c r="AM58" s="72">
        <f t="shared" ref="AM58:AN58" si="575">+(AM56/AM10)*100</f>
        <v>0</v>
      </c>
      <c r="AN58" s="72">
        <f t="shared" si="575"/>
        <v>0</v>
      </c>
      <c r="AO58" s="72">
        <f t="shared" ref="AO58:AP58" si="576">+(AO56/AO10)*100</f>
        <v>0</v>
      </c>
      <c r="AP58" s="72">
        <f t="shared" si="576"/>
        <v>0</v>
      </c>
      <c r="AQ58" s="72">
        <f t="shared" ref="AQ58:AR58" si="577">+(AQ56/AQ10)*100</f>
        <v>0</v>
      </c>
      <c r="AR58" s="72">
        <f t="shared" si="577"/>
        <v>0</v>
      </c>
      <c r="AS58" s="72">
        <f t="shared" ref="AS58:AT58" si="578">+(AS56/AS10)*100</f>
        <v>0</v>
      </c>
      <c r="AT58" s="72">
        <f t="shared" si="578"/>
        <v>0</v>
      </c>
      <c r="AU58" s="72">
        <f t="shared" ref="AU58" si="579">+(AU56/AU10)*100</f>
        <v>0</v>
      </c>
      <c r="AV58" s="72">
        <f t="shared" ref="AV58:AW58" si="580">+(AV56/AV10)*100</f>
        <v>0</v>
      </c>
      <c r="AW58" s="72">
        <f t="shared" si="580"/>
        <v>0</v>
      </c>
      <c r="AX58" s="72">
        <f t="shared" ref="AX58:AY58" si="581">+(AX56/AX10)*100</f>
        <v>0</v>
      </c>
      <c r="AY58" s="72">
        <f t="shared" si="581"/>
        <v>0</v>
      </c>
      <c r="AZ58" s="72">
        <f t="shared" ref="AZ58:BA58" si="582">+(AZ56/AZ10)*100</f>
        <v>0</v>
      </c>
      <c r="BA58" s="72">
        <f t="shared" si="582"/>
        <v>0</v>
      </c>
      <c r="BB58" s="72">
        <f t="shared" ref="BB58:BC58" si="583">+(BB56/BB10)*100</f>
        <v>0</v>
      </c>
      <c r="BC58" s="72">
        <f t="shared" si="583"/>
        <v>0</v>
      </c>
      <c r="BD58" s="72">
        <f t="shared" ref="BD58:BE58" si="584">+(BD56/BD10)*100</f>
        <v>0</v>
      </c>
      <c r="BE58" s="72">
        <f t="shared" si="584"/>
        <v>0</v>
      </c>
      <c r="BF58" s="72">
        <f t="shared" ref="BF58:BG58" si="585">+(BF56/BF10)*100</f>
        <v>0</v>
      </c>
      <c r="BG58" s="72">
        <f t="shared" si="585"/>
        <v>0</v>
      </c>
      <c r="BH58" s="72">
        <f t="shared" ref="BH58" si="586">+(BH56/BH10)*100</f>
        <v>0</v>
      </c>
      <c r="BI58" s="72">
        <f t="shared" ref="BI58:BJ58" si="587">+(BI56/BI10)*100</f>
        <v>0</v>
      </c>
      <c r="BJ58" s="72">
        <f t="shared" si="587"/>
        <v>0</v>
      </c>
      <c r="BK58" s="72">
        <f t="shared" ref="BK58:BL58" si="588">+(BK56/BK10)*100</f>
        <v>0</v>
      </c>
      <c r="BL58" s="72">
        <f t="shared" si="588"/>
        <v>0</v>
      </c>
      <c r="BM58" s="72">
        <f t="shared" ref="BM58:BN58" si="589">+(BM56/BM10)*100</f>
        <v>0</v>
      </c>
      <c r="BN58" s="72">
        <f t="shared" si="589"/>
        <v>0</v>
      </c>
      <c r="BO58" s="72">
        <f t="shared" ref="BO58:BP58" si="590">+(BO56/BO10)*100</f>
        <v>0</v>
      </c>
      <c r="BP58" s="72">
        <f t="shared" si="590"/>
        <v>0</v>
      </c>
      <c r="BQ58" s="72">
        <f t="shared" ref="BQ58:BR58" si="591">+(BQ56/BQ10)*100</f>
        <v>0</v>
      </c>
      <c r="BR58" s="72">
        <f t="shared" si="591"/>
        <v>0</v>
      </c>
      <c r="BS58" s="129"/>
    </row>
    <row r="59" spans="2:71" x14ac:dyDescent="0.3">
      <c r="B59" s="206"/>
      <c r="C59" s="16" t="s">
        <v>13</v>
      </c>
      <c r="D59" s="72">
        <f t="shared" ref="D59:P59" si="592">+(D56/D103)*100</f>
        <v>4.1424098175716777</v>
      </c>
      <c r="E59" s="72">
        <f t="shared" si="592"/>
        <v>3.5897134115968057</v>
      </c>
      <c r="F59" s="72">
        <f t="shared" si="592"/>
        <v>2.6862871374019788</v>
      </c>
      <c r="G59" s="72">
        <f t="shared" si="592"/>
        <v>1.873015388934764</v>
      </c>
      <c r="H59" s="72">
        <f t="shared" si="592"/>
        <v>1.2579627542351024</v>
      </c>
      <c r="I59" s="72">
        <f t="shared" si="592"/>
        <v>1.2101761451594015</v>
      </c>
      <c r="J59" s="72">
        <f t="shared" si="592"/>
        <v>0.94755235001141269</v>
      </c>
      <c r="K59" s="72">
        <f t="shared" si="592"/>
        <v>0.68668420239609584</v>
      </c>
      <c r="L59" s="72">
        <f t="shared" si="592"/>
        <v>0.57946945306897379</v>
      </c>
      <c r="M59" s="72">
        <f t="shared" si="592"/>
        <v>0.40287845892765067</v>
      </c>
      <c r="N59" s="72">
        <f t="shared" si="592"/>
        <v>0.28970611981718658</v>
      </c>
      <c r="O59" s="72">
        <f t="shared" si="592"/>
        <v>0.28411390025680983</v>
      </c>
      <c r="P59" s="72">
        <f t="shared" si="592"/>
        <v>0.17733724974013101</v>
      </c>
      <c r="Q59" s="72">
        <f t="shared" ref="Q59:AH59" si="593">+(Q56/Q42)*100</f>
        <v>9.8261990177840833E-2</v>
      </c>
      <c r="R59" s="72">
        <f t="shared" si="593"/>
        <v>3.1709354283541505E-2</v>
      </c>
      <c r="S59" s="72">
        <f t="shared" si="593"/>
        <v>0</v>
      </c>
      <c r="T59" s="72">
        <f t="shared" si="593"/>
        <v>0</v>
      </c>
      <c r="U59" s="72">
        <f t="shared" si="593"/>
        <v>0</v>
      </c>
      <c r="V59" s="72">
        <f t="shared" si="593"/>
        <v>0</v>
      </c>
      <c r="W59" s="72">
        <f t="shared" si="593"/>
        <v>0</v>
      </c>
      <c r="X59" s="72">
        <f t="shared" si="593"/>
        <v>0</v>
      </c>
      <c r="Y59" s="72">
        <f t="shared" si="593"/>
        <v>0</v>
      </c>
      <c r="Z59" s="72">
        <f t="shared" si="593"/>
        <v>0</v>
      </c>
      <c r="AA59" s="72">
        <f t="shared" si="593"/>
        <v>0</v>
      </c>
      <c r="AB59" s="72">
        <f t="shared" si="593"/>
        <v>0</v>
      </c>
      <c r="AC59" s="72">
        <f t="shared" si="593"/>
        <v>0</v>
      </c>
      <c r="AD59" s="72">
        <f t="shared" si="593"/>
        <v>0</v>
      </c>
      <c r="AE59" s="72">
        <f t="shared" si="593"/>
        <v>0</v>
      </c>
      <c r="AF59" s="72">
        <f t="shared" si="593"/>
        <v>0</v>
      </c>
      <c r="AG59" s="72">
        <f t="shared" si="593"/>
        <v>0</v>
      </c>
      <c r="AH59" s="72">
        <f t="shared" si="593"/>
        <v>0</v>
      </c>
      <c r="AI59" s="72">
        <f t="shared" ref="AI59:AJ59" si="594">+(AI56/AI42)*100</f>
        <v>0</v>
      </c>
      <c r="AJ59" s="72">
        <f t="shared" si="594"/>
        <v>0</v>
      </c>
      <c r="AK59" s="72">
        <f t="shared" ref="AK59:AL59" si="595">+(AK56/AK42)*100</f>
        <v>0</v>
      </c>
      <c r="AL59" s="72">
        <f t="shared" si="595"/>
        <v>0</v>
      </c>
      <c r="AM59" s="72">
        <f t="shared" ref="AM59:AN59" si="596">+(AM56/AM42)*100</f>
        <v>0</v>
      </c>
      <c r="AN59" s="72">
        <f t="shared" si="596"/>
        <v>0</v>
      </c>
      <c r="AO59" s="72">
        <f t="shared" ref="AO59:AP59" si="597">+(AO56/AO42)*100</f>
        <v>0</v>
      </c>
      <c r="AP59" s="72">
        <f t="shared" si="597"/>
        <v>0</v>
      </c>
      <c r="AQ59" s="72">
        <f t="shared" ref="AQ59" si="598">+(AQ56/AQ42)*100</f>
        <v>0</v>
      </c>
      <c r="AR59" s="72">
        <f t="shared" ref="AR59:AW59" si="599">+(AR56/AR88)*100</f>
        <v>0</v>
      </c>
      <c r="AS59" s="72">
        <f t="shared" si="599"/>
        <v>0</v>
      </c>
      <c r="AT59" s="72">
        <f t="shared" si="599"/>
        <v>0</v>
      </c>
      <c r="AU59" s="72">
        <f t="shared" si="599"/>
        <v>0</v>
      </c>
      <c r="AV59" s="72">
        <f t="shared" si="599"/>
        <v>0</v>
      </c>
      <c r="AW59" s="72">
        <f t="shared" si="599"/>
        <v>0</v>
      </c>
      <c r="AX59" s="72">
        <f t="shared" ref="AX59:AY59" si="600">+(AX56/AX88)*100</f>
        <v>0</v>
      </c>
      <c r="AY59" s="72">
        <f t="shared" si="600"/>
        <v>0</v>
      </c>
      <c r="AZ59" s="72">
        <f t="shared" ref="AZ59:BA59" si="601">+(AZ56/AZ88)*100</f>
        <v>0</v>
      </c>
      <c r="BA59" s="72">
        <f t="shared" si="601"/>
        <v>0</v>
      </c>
      <c r="BB59" s="72">
        <f t="shared" ref="BB59:BC59" si="602">+(BB56/BB88)*100</f>
        <v>0</v>
      </c>
      <c r="BC59" s="72">
        <f t="shared" si="602"/>
        <v>0</v>
      </c>
      <c r="BD59" s="72">
        <f t="shared" ref="BD59:BE59" si="603">+(BD56/BD88)*100</f>
        <v>0</v>
      </c>
      <c r="BE59" s="72">
        <f t="shared" si="603"/>
        <v>0</v>
      </c>
      <c r="BF59" s="72">
        <f t="shared" ref="BF59:BG59" si="604">+(BF56/BF88)*100</f>
        <v>0</v>
      </c>
      <c r="BG59" s="72">
        <f t="shared" si="604"/>
        <v>0</v>
      </c>
      <c r="BH59" s="72">
        <f t="shared" ref="BH59" si="605">+(BH56/BH88)*100</f>
        <v>0</v>
      </c>
      <c r="BI59" s="72">
        <f t="shared" ref="BI59:BJ59" si="606">+(BI56/BI88)*100</f>
        <v>0</v>
      </c>
      <c r="BJ59" s="72">
        <f t="shared" si="606"/>
        <v>0</v>
      </c>
      <c r="BK59" s="72">
        <f t="shared" ref="BK59:BL59" si="607">+(BK56/BK88)*100</f>
        <v>0</v>
      </c>
      <c r="BL59" s="72">
        <f t="shared" si="607"/>
        <v>0</v>
      </c>
      <c r="BM59" s="72">
        <f t="shared" ref="BM59:BN59" si="608">+(BM56/BM88)*100</f>
        <v>0</v>
      </c>
      <c r="BN59" s="72">
        <f t="shared" si="608"/>
        <v>0</v>
      </c>
      <c r="BO59" s="72">
        <f t="shared" ref="BO59:BP59" si="609">+(BO56/BO88)*100</f>
        <v>0</v>
      </c>
      <c r="BP59" s="72">
        <f t="shared" si="609"/>
        <v>0</v>
      </c>
      <c r="BQ59" s="72">
        <f t="shared" ref="BQ59:BR59" si="610">+(BQ56/BQ88)*100</f>
        <v>0</v>
      </c>
      <c r="BR59" s="72">
        <f t="shared" si="610"/>
        <v>0</v>
      </c>
      <c r="BS59" s="129"/>
    </row>
    <row r="60" spans="2:71" x14ac:dyDescent="0.3">
      <c r="B60" s="206"/>
      <c r="C60" s="18" t="s">
        <v>21</v>
      </c>
      <c r="D60" s="74">
        <f t="shared" ref="D60:Q60" si="611">+D21</f>
        <v>0</v>
      </c>
      <c r="E60" s="74">
        <f t="shared" si="611"/>
        <v>0</v>
      </c>
      <c r="F60" s="74">
        <f t="shared" si="611"/>
        <v>0</v>
      </c>
      <c r="G60" s="74">
        <f t="shared" si="611"/>
        <v>0</v>
      </c>
      <c r="H60" s="74">
        <f t="shared" si="611"/>
        <v>0</v>
      </c>
      <c r="I60" s="74">
        <f t="shared" si="611"/>
        <v>0</v>
      </c>
      <c r="J60" s="74">
        <f t="shared" si="611"/>
        <v>0</v>
      </c>
      <c r="K60" s="74">
        <f t="shared" si="611"/>
        <v>0</v>
      </c>
      <c r="L60" s="74">
        <f t="shared" si="611"/>
        <v>0</v>
      </c>
      <c r="M60" s="74">
        <f t="shared" si="611"/>
        <v>500</v>
      </c>
      <c r="N60" s="74">
        <f t="shared" si="611"/>
        <v>1500</v>
      </c>
      <c r="O60" s="74">
        <f t="shared" si="611"/>
        <v>1780</v>
      </c>
      <c r="P60" s="74">
        <f t="shared" si="611"/>
        <v>2379.9999999999995</v>
      </c>
      <c r="Q60" s="74">
        <f t="shared" si="611"/>
        <v>2879.9999999999995</v>
      </c>
      <c r="R60" s="74">
        <v>3410</v>
      </c>
      <c r="S60" s="74">
        <v>3910</v>
      </c>
      <c r="T60" s="74">
        <f t="shared" ref="T60:AH60" si="612">+T21</f>
        <v>3910</v>
      </c>
      <c r="U60" s="74">
        <f t="shared" si="612"/>
        <v>4360</v>
      </c>
      <c r="V60" s="74">
        <f t="shared" si="612"/>
        <v>4360</v>
      </c>
      <c r="W60" s="74">
        <f t="shared" si="612"/>
        <v>4360</v>
      </c>
      <c r="X60" s="74">
        <f t="shared" si="612"/>
        <v>5360</v>
      </c>
      <c r="Y60" s="74">
        <f t="shared" si="612"/>
        <v>5360</v>
      </c>
      <c r="Z60" s="74">
        <f t="shared" si="612"/>
        <v>5360</v>
      </c>
      <c r="AA60" s="74">
        <f t="shared" si="612"/>
        <v>5360</v>
      </c>
      <c r="AB60" s="74">
        <f t="shared" si="612"/>
        <v>5360</v>
      </c>
      <c r="AC60" s="74">
        <f t="shared" si="612"/>
        <v>5360</v>
      </c>
      <c r="AD60" s="74">
        <f t="shared" si="612"/>
        <v>5360</v>
      </c>
      <c r="AE60" s="74">
        <f t="shared" si="612"/>
        <v>5360</v>
      </c>
      <c r="AF60" s="74">
        <f t="shared" si="612"/>
        <v>5360</v>
      </c>
      <c r="AG60" s="74">
        <f t="shared" si="612"/>
        <v>5856.3519999999999</v>
      </c>
      <c r="AH60" s="74">
        <f t="shared" si="612"/>
        <v>5856.3519999999999</v>
      </c>
      <c r="AI60" s="74">
        <f t="shared" ref="AI60:AJ60" si="613">+AI21</f>
        <v>5856.3519999999999</v>
      </c>
      <c r="AJ60" s="74">
        <f t="shared" si="613"/>
        <v>5856.3519999999999</v>
      </c>
      <c r="AK60" s="74">
        <f t="shared" ref="AK60:AL60" si="614">+AK21</f>
        <v>5856.3519999999999</v>
      </c>
      <c r="AL60" s="74">
        <f t="shared" si="614"/>
        <v>5856.3519999999999</v>
      </c>
      <c r="AM60" s="74">
        <f t="shared" ref="AM60:AN60" si="615">+AM21</f>
        <v>5856.3519999999999</v>
      </c>
      <c r="AN60" s="74">
        <f t="shared" si="615"/>
        <v>5856.3519999999999</v>
      </c>
      <c r="AO60" s="74">
        <f t="shared" ref="AO60:AP60" si="616">+AO21</f>
        <v>5856.3519999999999</v>
      </c>
      <c r="AP60" s="74">
        <f t="shared" si="616"/>
        <v>5856.3519999999999</v>
      </c>
      <c r="AQ60" s="74">
        <f t="shared" ref="AQ60" si="617">+AQ21</f>
        <v>5856.3519999999999</v>
      </c>
      <c r="AR60" s="74">
        <v>5856.3519999999999</v>
      </c>
      <c r="AS60" s="74">
        <v>6071.1730000000007</v>
      </c>
      <c r="AT60" s="74">
        <v>6071.1730000000007</v>
      </c>
      <c r="AU60" s="74">
        <v>6071.1730000000007</v>
      </c>
      <c r="AV60" s="74">
        <v>6071.1730000000007</v>
      </c>
      <c r="AW60" s="74">
        <v>6071.1730000000007</v>
      </c>
      <c r="AX60" s="74">
        <v>6071.1730000000007</v>
      </c>
      <c r="AY60" s="74">
        <v>6071.1730000000007</v>
      </c>
      <c r="AZ60" s="74">
        <v>6071.1730000000007</v>
      </c>
      <c r="BA60" s="74">
        <v>6071.1730000000007</v>
      </c>
      <c r="BB60" s="74">
        <v>6071.1730000000007</v>
      </c>
      <c r="BC60" s="74">
        <v>6071.1730000000007</v>
      </c>
      <c r="BD60" s="74">
        <v>6071.1730000000007</v>
      </c>
      <c r="BE60" s="74">
        <v>5833.5829999999996</v>
      </c>
      <c r="BF60" s="74">
        <v>5833.5829999999996</v>
      </c>
      <c r="BG60" s="74">
        <v>5833.5830000000005</v>
      </c>
      <c r="BH60" s="74">
        <v>5833.5830000000005</v>
      </c>
      <c r="BI60" s="74">
        <v>5833.5830000000005</v>
      </c>
      <c r="BJ60" s="74">
        <v>5833.5830000000005</v>
      </c>
      <c r="BK60" s="74">
        <v>6263.3189999999995</v>
      </c>
      <c r="BL60" s="74">
        <v>6263.3189999999995</v>
      </c>
      <c r="BM60" s="74">
        <v>6263.3189999999995</v>
      </c>
      <c r="BN60" s="74">
        <v>6263.3189999999995</v>
      </c>
      <c r="BO60" s="74">
        <v>6263.3189999999995</v>
      </c>
      <c r="BP60" s="74">
        <v>6263.3189999999995</v>
      </c>
      <c r="BQ60" s="74">
        <v>6263.3189999999995</v>
      </c>
      <c r="BR60" s="74">
        <v>7137.2541042786061</v>
      </c>
      <c r="BS60" s="129"/>
    </row>
    <row r="61" spans="2:71" x14ac:dyDescent="0.3">
      <c r="B61" s="206"/>
      <c r="C61" s="16" t="s">
        <v>17</v>
      </c>
      <c r="D61" s="72">
        <f t="shared" ref="D61:AH61" si="618">+(D60/D45)*100</f>
        <v>0</v>
      </c>
      <c r="E61" s="72">
        <f t="shared" si="618"/>
        <v>0</v>
      </c>
      <c r="F61" s="72">
        <f t="shared" si="618"/>
        <v>0</v>
      </c>
      <c r="G61" s="72">
        <f t="shared" si="618"/>
        <v>0</v>
      </c>
      <c r="H61" s="72">
        <f t="shared" si="618"/>
        <v>0</v>
      </c>
      <c r="I61" s="72">
        <f t="shared" si="618"/>
        <v>0</v>
      </c>
      <c r="J61" s="72">
        <f t="shared" si="618"/>
        <v>0</v>
      </c>
      <c r="K61" s="72">
        <f t="shared" si="618"/>
        <v>0</v>
      </c>
      <c r="L61" s="72">
        <f t="shared" si="618"/>
        <v>0</v>
      </c>
      <c r="M61" s="72">
        <f t="shared" si="618"/>
        <v>13.32731408341601</v>
      </c>
      <c r="N61" s="72">
        <f t="shared" si="618"/>
        <v>31.056818465764529</v>
      </c>
      <c r="O61" s="72">
        <f t="shared" si="618"/>
        <v>36.988256098128979</v>
      </c>
      <c r="P61" s="72">
        <f t="shared" si="618"/>
        <v>43.285406071105946</v>
      </c>
      <c r="Q61" s="72">
        <f t="shared" si="618"/>
        <v>46.216276981881443</v>
      </c>
      <c r="R61" s="72">
        <f t="shared" si="618"/>
        <v>49.362268242569201</v>
      </c>
      <c r="S61" s="72">
        <f t="shared" si="618"/>
        <v>51.47705261926879</v>
      </c>
      <c r="T61" s="72">
        <f t="shared" si="618"/>
        <v>51.178498818956953</v>
      </c>
      <c r="U61" s="72">
        <f t="shared" si="618"/>
        <v>53.515463536220039</v>
      </c>
      <c r="V61" s="72">
        <f t="shared" si="618"/>
        <v>52.725477903571019</v>
      </c>
      <c r="W61" s="72">
        <f t="shared" si="618"/>
        <v>52.361040010208285</v>
      </c>
      <c r="X61" s="72">
        <f t="shared" si="618"/>
        <v>56.655440430116101</v>
      </c>
      <c r="Y61" s="72">
        <f t="shared" si="618"/>
        <v>56.090479005672854</v>
      </c>
      <c r="Z61" s="72">
        <f t="shared" si="618"/>
        <v>56.042557723027265</v>
      </c>
      <c r="AA61" s="72">
        <f t="shared" si="618"/>
        <v>55.59675723682124</v>
      </c>
      <c r="AB61" s="72">
        <f t="shared" si="618"/>
        <v>55.422763069824079</v>
      </c>
      <c r="AC61" s="72">
        <f t="shared" si="618"/>
        <v>55.156483123040346</v>
      </c>
      <c r="AD61" s="72">
        <f t="shared" si="618"/>
        <v>53.595913250819216</v>
      </c>
      <c r="AE61" s="72">
        <f t="shared" si="618"/>
        <v>52.718557214811014</v>
      </c>
      <c r="AF61" s="72">
        <f t="shared" si="618"/>
        <v>49.926592476513818</v>
      </c>
      <c r="AG61" s="72">
        <f t="shared" si="618"/>
        <v>51.746815697143347</v>
      </c>
      <c r="AH61" s="72">
        <f t="shared" si="618"/>
        <v>51.311784570341921</v>
      </c>
      <c r="AI61" s="72">
        <f t="shared" ref="AI61:AJ61" si="619">+(AI60/AI45)*100</f>
        <v>50.885404179672875</v>
      </c>
      <c r="AJ61" s="72">
        <f t="shared" si="619"/>
        <v>50.815687234315391</v>
      </c>
      <c r="AK61" s="72">
        <f t="shared" ref="AK61:AL61" si="620">+(AK60/AK45)*100</f>
        <v>50.888106204504268</v>
      </c>
      <c r="AL61" s="72">
        <f t="shared" si="620"/>
        <v>50.434709208199202</v>
      </c>
      <c r="AM61" s="72">
        <f t="shared" ref="AM61:AN61" si="621">+(AM60/AM45)*100</f>
        <v>50.151848243409916</v>
      </c>
      <c r="AN61" s="72">
        <f t="shared" si="621"/>
        <v>50.042957731210393</v>
      </c>
      <c r="AO61" s="72">
        <f t="shared" ref="AO61:AP61" si="622">+(AO60/AO45)*100</f>
        <v>49.699766925111973</v>
      </c>
      <c r="AP61" s="72">
        <f t="shared" si="622"/>
        <v>49.310615029795734</v>
      </c>
      <c r="AQ61" s="72">
        <f t="shared" ref="AQ61:AR61" si="623">+(AQ60/AQ45)*100</f>
        <v>48.870136948914507</v>
      </c>
      <c r="AR61" s="72">
        <f t="shared" si="623"/>
        <v>48.239177856700849</v>
      </c>
      <c r="AS61" s="72">
        <f t="shared" ref="AS61:AT61" si="624">+(AS60/AS45)*100</f>
        <v>49.249337727192994</v>
      </c>
      <c r="AT61" s="72">
        <f t="shared" si="624"/>
        <v>48.937539671623895</v>
      </c>
      <c r="AU61" s="72">
        <f t="shared" ref="AU61" si="625">+(AU60/AU45)*100</f>
        <v>48.672202494079933</v>
      </c>
      <c r="AV61" s="72">
        <f t="shared" ref="AV61:AW61" si="626">+(AV60/AV45)*100</f>
        <v>48.439671342383747</v>
      </c>
      <c r="AW61" s="72">
        <f t="shared" si="626"/>
        <v>47.516257804909237</v>
      </c>
      <c r="AX61" s="72">
        <f t="shared" ref="AX61:AY61" si="627">+(AX60/AX45)*100</f>
        <v>47.24239311943586</v>
      </c>
      <c r="AY61" s="72">
        <f t="shared" si="627"/>
        <v>47.298805007195917</v>
      </c>
      <c r="AZ61" s="72">
        <f t="shared" ref="AZ61:BA61" si="628">+(AZ60/AZ45)*100</f>
        <v>47.162894067046288</v>
      </c>
      <c r="BA61" s="72">
        <f t="shared" si="628"/>
        <v>46.440907302161641</v>
      </c>
      <c r="BB61" s="72">
        <f t="shared" ref="BB61:BC61" si="629">+(BB60/BB45)*100</f>
        <v>45.66570592932873</v>
      </c>
      <c r="BC61" s="72">
        <f t="shared" si="629"/>
        <v>45.586600961334987</v>
      </c>
      <c r="BD61" s="72">
        <f t="shared" ref="BD61:BE61" si="630">+(BD60/BD45)*100</f>
        <v>45.193166603681149</v>
      </c>
      <c r="BE61" s="72">
        <f t="shared" si="630"/>
        <v>43.230193897173478</v>
      </c>
      <c r="BF61" s="72">
        <f t="shared" ref="BF61:BG61" si="631">+(BF60/BF45)*100</f>
        <v>42.956550359508782</v>
      </c>
      <c r="BG61" s="72">
        <f t="shared" si="631"/>
        <v>42.715311250474954</v>
      </c>
      <c r="BH61" s="72">
        <f t="shared" ref="BH61" si="632">+(BH60/BH45)*100</f>
        <v>42.207230728757885</v>
      </c>
      <c r="BI61" s="72">
        <f t="shared" ref="BI61:BJ61" si="633">+(BI60/BI45)*100</f>
        <v>42.251325938406488</v>
      </c>
      <c r="BJ61" s="72">
        <f t="shared" si="633"/>
        <v>42.044964199982665</v>
      </c>
      <c r="BK61" s="72">
        <f t="shared" ref="BK61:BL61" si="634">+(BK60/BK45)*100</f>
        <v>43.75715277010039</v>
      </c>
      <c r="BL61" s="72">
        <f t="shared" si="634"/>
        <v>43.691083144080636</v>
      </c>
      <c r="BM61" s="72">
        <f t="shared" ref="BM61:BN61" si="635">+(BM60/BM45)*100</f>
        <v>43.393043683090561</v>
      </c>
      <c r="BN61" s="72">
        <f t="shared" si="635"/>
        <v>43.241410592024529</v>
      </c>
      <c r="BO61" s="72">
        <f t="shared" ref="BO61:BP61" si="636">+(BO60/BO45)*100</f>
        <v>43.269583461641979</v>
      </c>
      <c r="BP61" s="72">
        <f t="shared" si="636"/>
        <v>42.402629350033187</v>
      </c>
      <c r="BQ61" s="72">
        <f t="shared" ref="BQ61:BR61" si="637">+(BQ60/BQ45)*100</f>
        <v>42.390083958927569</v>
      </c>
      <c r="BR61" s="72">
        <f t="shared" si="637"/>
        <v>45.601675948485905</v>
      </c>
      <c r="BS61" s="129"/>
    </row>
    <row r="62" spans="2:71" x14ac:dyDescent="0.3">
      <c r="B62" s="206"/>
      <c r="C62" s="16" t="s">
        <v>12</v>
      </c>
      <c r="D62" s="72">
        <f t="shared" ref="D62:AH62" si="638">+(D60/D10)*100</f>
        <v>0</v>
      </c>
      <c r="E62" s="72">
        <f t="shared" si="638"/>
        <v>0</v>
      </c>
      <c r="F62" s="72">
        <f t="shared" si="638"/>
        <v>0</v>
      </c>
      <c r="G62" s="72">
        <f t="shared" si="638"/>
        <v>0</v>
      </c>
      <c r="H62" s="72">
        <f t="shared" si="638"/>
        <v>0</v>
      </c>
      <c r="I62" s="72">
        <f t="shared" si="638"/>
        <v>0</v>
      </c>
      <c r="J62" s="72">
        <f t="shared" si="638"/>
        <v>0</v>
      </c>
      <c r="K62" s="72">
        <f t="shared" si="638"/>
        <v>0</v>
      </c>
      <c r="L62" s="72">
        <f t="shared" si="638"/>
        <v>0</v>
      </c>
      <c r="M62" s="72">
        <f t="shared" si="638"/>
        <v>11.978358370945775</v>
      </c>
      <c r="N62" s="72">
        <f t="shared" si="638"/>
        <v>27.776026269356386</v>
      </c>
      <c r="O62" s="72">
        <f t="shared" si="638"/>
        <v>32.575329327312183</v>
      </c>
      <c r="P62" s="72">
        <f t="shared" si="638"/>
        <v>37.75118521719358</v>
      </c>
      <c r="Q62" s="72">
        <f t="shared" si="638"/>
        <v>40.189771732061367</v>
      </c>
      <c r="R62" s="72">
        <f t="shared" si="638"/>
        <v>42.40823967709126</v>
      </c>
      <c r="S62" s="72">
        <f t="shared" si="638"/>
        <v>44.627462795255475</v>
      </c>
      <c r="T62" s="72">
        <f t="shared" si="638"/>
        <v>44.135408775286663</v>
      </c>
      <c r="U62" s="72">
        <f t="shared" si="638"/>
        <v>46.498206843154748</v>
      </c>
      <c r="V62" s="72">
        <f t="shared" si="638"/>
        <v>45.901210809274048</v>
      </c>
      <c r="W62" s="72">
        <f t="shared" si="638"/>
        <v>45.387514962253292</v>
      </c>
      <c r="X62" s="72">
        <f t="shared" si="638"/>
        <v>49.719646039478924</v>
      </c>
      <c r="Y62" s="72">
        <f t="shared" si="638"/>
        <v>49.319002977610218</v>
      </c>
      <c r="Z62" s="72">
        <f t="shared" si="638"/>
        <v>49.303679276698297</v>
      </c>
      <c r="AA62" s="72">
        <f t="shared" si="638"/>
        <v>48.973144702482713</v>
      </c>
      <c r="AB62" s="72">
        <f t="shared" si="638"/>
        <v>48.829334144530698</v>
      </c>
      <c r="AC62" s="72">
        <f t="shared" si="638"/>
        <v>48.583445866451136</v>
      </c>
      <c r="AD62" s="72">
        <f t="shared" si="638"/>
        <v>47.143250399782353</v>
      </c>
      <c r="AE62" s="72">
        <f t="shared" si="638"/>
        <v>46.443507861326999</v>
      </c>
      <c r="AF62" s="72">
        <f t="shared" si="638"/>
        <v>43.888061512381434</v>
      </c>
      <c r="AG62" s="72">
        <f t="shared" si="638"/>
        <v>45.789814175575998</v>
      </c>
      <c r="AH62" s="72">
        <f t="shared" si="638"/>
        <v>45.316238019003784</v>
      </c>
      <c r="AI62" s="72">
        <f t="shared" ref="AI62:AJ62" si="639">+(AI60/AI10)*100</f>
        <v>44.888691292599269</v>
      </c>
      <c r="AJ62" s="72">
        <f t="shared" si="639"/>
        <v>44.93608080768626</v>
      </c>
      <c r="AK62" s="72">
        <f t="shared" ref="AK62:AL62" si="640">+(AK60/AK10)*100</f>
        <v>45.068614291511601</v>
      </c>
      <c r="AL62" s="72">
        <f t="shared" si="640"/>
        <v>44.670527301733699</v>
      </c>
      <c r="AM62" s="72">
        <f t="shared" ref="AM62:AN62" si="641">+(AM60/AM10)*100</f>
        <v>44.490327501278557</v>
      </c>
      <c r="AN62" s="72">
        <f t="shared" si="641"/>
        <v>44.355443972869217</v>
      </c>
      <c r="AO62" s="72">
        <f t="shared" ref="AO62:AP62" si="642">+(AO60/AO10)*100</f>
        <v>43.998772082983081</v>
      </c>
      <c r="AP62" s="72">
        <f t="shared" si="642"/>
        <v>43.651341771550186</v>
      </c>
      <c r="AQ62" s="72">
        <f t="shared" ref="AQ62:AR62" si="643">+(AQ60/AQ10)*100</f>
        <v>43.306917709834387</v>
      </c>
      <c r="AR62" s="72">
        <f t="shared" si="643"/>
        <v>42.962433696688294</v>
      </c>
      <c r="AS62" s="72">
        <f t="shared" ref="AS62:AT62" si="644">+(AS60/AS10)*100</f>
        <v>43.975324217040161</v>
      </c>
      <c r="AT62" s="72">
        <f t="shared" si="644"/>
        <v>43.672498821340355</v>
      </c>
      <c r="AU62" s="72">
        <f t="shared" ref="AU62" si="645">+(AU60/AU10)*100</f>
        <v>43.178130229590685</v>
      </c>
      <c r="AV62" s="72">
        <f t="shared" ref="AV62:AW62" si="646">+(AV60/AV10)*100</f>
        <v>42.985223110675072</v>
      </c>
      <c r="AW62" s="72">
        <f t="shared" si="646"/>
        <v>42.237308480492445</v>
      </c>
      <c r="AX62" s="72">
        <f t="shared" ref="AX62:AY62" si="647">+(AX60/AX10)*100</f>
        <v>42.014054009288998</v>
      </c>
      <c r="AY62" s="72">
        <f t="shared" si="647"/>
        <v>42.069460240570379</v>
      </c>
      <c r="AZ62" s="72">
        <f t="shared" ref="AZ62:BA62" si="648">+(AZ60/AZ10)*100</f>
        <v>41.885861062304897</v>
      </c>
      <c r="BA62" s="72">
        <f t="shared" si="648"/>
        <v>41.383099263547216</v>
      </c>
      <c r="BB62" s="72">
        <f t="shared" ref="BB62:BC62" si="649">+(BB60/BB10)*100</f>
        <v>40.810604612800255</v>
      </c>
      <c r="BC62" s="72">
        <f t="shared" si="649"/>
        <v>40.64590635428582</v>
      </c>
      <c r="BD62" s="72">
        <f t="shared" ref="BD62:BE62" si="650">+(BD60/BD10)*100</f>
        <v>40.330088023311667</v>
      </c>
      <c r="BE62" s="72">
        <f t="shared" si="650"/>
        <v>38.588077518626065</v>
      </c>
      <c r="BF62" s="72">
        <f t="shared" ref="BF62:BG62" si="651">+(BF60/BF10)*100</f>
        <v>38.288801001978626</v>
      </c>
      <c r="BG62" s="72">
        <f t="shared" si="651"/>
        <v>38.085551796917812</v>
      </c>
      <c r="BH62" s="72">
        <f t="shared" ref="BH62" si="652">+(BH60/BH10)*100</f>
        <v>37.669385241240541</v>
      </c>
      <c r="BI62" s="72">
        <f t="shared" ref="BI62:BJ62" si="653">+(BI60/BI10)*100</f>
        <v>37.694558258383871</v>
      </c>
      <c r="BJ62" s="72">
        <f t="shared" si="653"/>
        <v>37.477485027166949</v>
      </c>
      <c r="BK62" s="72">
        <f t="shared" ref="BK62:BL62" si="654">+(BK60/BK10)*100</f>
        <v>39.144566997505208</v>
      </c>
      <c r="BL62" s="72">
        <f t="shared" si="654"/>
        <v>39.031093281575927</v>
      </c>
      <c r="BM62" s="72">
        <f t="shared" ref="BM62:BN62" si="655">+(BM60/BM10)*100</f>
        <v>38.839892075484499</v>
      </c>
      <c r="BN62" s="72">
        <f t="shared" si="655"/>
        <v>38.676340762880699</v>
      </c>
      <c r="BO62" s="72">
        <f t="shared" ref="BO62:BP62" si="656">+(BO60/BO10)*100</f>
        <v>38.612667865577485</v>
      </c>
      <c r="BP62" s="72">
        <f t="shared" si="656"/>
        <v>37.808601357874352</v>
      </c>
      <c r="BQ62" s="72">
        <f t="shared" ref="BQ62:BR62" si="657">+(BQ60/BQ10)*100</f>
        <v>37.7768079947109</v>
      </c>
      <c r="BR62" s="72">
        <f t="shared" si="657"/>
        <v>40.871433181874075</v>
      </c>
      <c r="BS62" s="129"/>
    </row>
    <row r="63" spans="2:71" x14ac:dyDescent="0.3">
      <c r="B63" s="206"/>
      <c r="C63" s="16" t="s">
        <v>13</v>
      </c>
      <c r="D63" s="72">
        <f t="shared" ref="D63:P63" si="658">+(D60/D103)*100</f>
        <v>0</v>
      </c>
      <c r="E63" s="72">
        <f t="shared" si="658"/>
        <v>0</v>
      </c>
      <c r="F63" s="72">
        <f t="shared" si="658"/>
        <v>0</v>
      </c>
      <c r="G63" s="72">
        <f t="shared" si="658"/>
        <v>0</v>
      </c>
      <c r="H63" s="72">
        <f t="shared" si="658"/>
        <v>0</v>
      </c>
      <c r="I63" s="72">
        <f t="shared" si="658"/>
        <v>0</v>
      </c>
      <c r="J63" s="72">
        <f t="shared" si="658"/>
        <v>0</v>
      </c>
      <c r="K63" s="72">
        <f t="shared" si="658"/>
        <v>0</v>
      </c>
      <c r="L63" s="72">
        <f t="shared" si="658"/>
        <v>0</v>
      </c>
      <c r="M63" s="72">
        <f t="shared" si="658"/>
        <v>1.3009616892572773</v>
      </c>
      <c r="N63" s="72">
        <f t="shared" si="658"/>
        <v>3.7420373763983923</v>
      </c>
      <c r="O63" s="72">
        <f t="shared" si="658"/>
        <v>4.8991890605107811</v>
      </c>
      <c r="P63" s="72">
        <f t="shared" si="658"/>
        <v>6.5419711259043059</v>
      </c>
      <c r="Q63" s="72">
        <f t="shared" ref="Q63:AH63" si="659">+(Q60/Q42)*100</f>
        <v>7.3106920351147933</v>
      </c>
      <c r="R63" s="72">
        <f t="shared" si="659"/>
        <v>8.3799894775830897</v>
      </c>
      <c r="S63" s="72">
        <f t="shared" si="659"/>
        <v>10.088518951455999</v>
      </c>
      <c r="T63" s="72">
        <f t="shared" si="659"/>
        <v>10.088518951455999</v>
      </c>
      <c r="U63" s="72">
        <f t="shared" si="659"/>
        <v>11.981750994214208</v>
      </c>
      <c r="V63" s="72">
        <f t="shared" si="659"/>
        <v>11.981750994214208</v>
      </c>
      <c r="W63" s="72">
        <f t="shared" si="659"/>
        <v>11.981750994214208</v>
      </c>
      <c r="X63" s="72">
        <f t="shared" si="659"/>
        <v>14.729859020410126</v>
      </c>
      <c r="Y63" s="72">
        <f t="shared" si="659"/>
        <v>14.729859020410126</v>
      </c>
      <c r="Z63" s="72">
        <f t="shared" si="659"/>
        <v>14.729859020410126</v>
      </c>
      <c r="AA63" s="72">
        <f t="shared" si="659"/>
        <v>14.729859020410126</v>
      </c>
      <c r="AB63" s="72">
        <f t="shared" si="659"/>
        <v>14.729859020410126</v>
      </c>
      <c r="AC63" s="72">
        <f t="shared" si="659"/>
        <v>14.729859020410126</v>
      </c>
      <c r="AD63" s="72">
        <f t="shared" si="659"/>
        <v>14.729859020410126</v>
      </c>
      <c r="AE63" s="72">
        <f t="shared" si="659"/>
        <v>14.729859020410126</v>
      </c>
      <c r="AF63" s="72">
        <f t="shared" si="659"/>
        <v>14.828851651235983</v>
      </c>
      <c r="AG63" s="72">
        <f t="shared" si="659"/>
        <v>14.537623802618926</v>
      </c>
      <c r="AH63" s="72">
        <f t="shared" si="659"/>
        <v>14.537623802618926</v>
      </c>
      <c r="AI63" s="72">
        <f t="shared" ref="AI63:AJ63" si="660">+(AI60/AI42)*100</f>
        <v>14.537623802618926</v>
      </c>
      <c r="AJ63" s="72">
        <f t="shared" si="660"/>
        <v>14.537623802618926</v>
      </c>
      <c r="AK63" s="72">
        <f t="shared" ref="AK63:AL63" si="661">+(AK60/AK42)*100</f>
        <v>14.537623802618926</v>
      </c>
      <c r="AL63" s="72">
        <f t="shared" si="661"/>
        <v>14.537623802618926</v>
      </c>
      <c r="AM63" s="72">
        <f t="shared" ref="AM63:AN63" si="662">+(AM60/AM42)*100</f>
        <v>14.537623802618926</v>
      </c>
      <c r="AN63" s="72">
        <f t="shared" si="662"/>
        <v>14.537623802618926</v>
      </c>
      <c r="AO63" s="72">
        <f t="shared" ref="AO63:AP63" si="663">+(AO60/AO42)*100</f>
        <v>14.537623802618926</v>
      </c>
      <c r="AP63" s="72">
        <f t="shared" si="663"/>
        <v>14.537623802618926</v>
      </c>
      <c r="AQ63" s="72">
        <f t="shared" ref="AQ63" si="664">+(AQ60/AQ42)*100</f>
        <v>14.537623802618926</v>
      </c>
      <c r="AR63" s="72">
        <f t="shared" ref="AR63:AW63" si="665">+(AR60/AR88)*100</f>
        <v>14.537623802618926</v>
      </c>
      <c r="AS63" s="72">
        <f t="shared" si="665"/>
        <v>14.423200725399147</v>
      </c>
      <c r="AT63" s="72">
        <f t="shared" si="665"/>
        <v>14.423200725399147</v>
      </c>
      <c r="AU63" s="72">
        <f t="shared" si="665"/>
        <v>14.423200725399147</v>
      </c>
      <c r="AV63" s="72">
        <f t="shared" si="665"/>
        <v>14.423200725399147</v>
      </c>
      <c r="AW63" s="72">
        <f t="shared" si="665"/>
        <v>14.423200725399147</v>
      </c>
      <c r="AX63" s="72">
        <f t="shared" ref="AX63:AY63" si="666">+(AX60/AX88)*100</f>
        <v>14.423200725399147</v>
      </c>
      <c r="AY63" s="72">
        <f t="shared" si="666"/>
        <v>14.423200725399147</v>
      </c>
      <c r="AZ63" s="72">
        <f t="shared" ref="AZ63:BA63" si="667">+(AZ60/AZ88)*100</f>
        <v>14.423200725399147</v>
      </c>
      <c r="BA63" s="72">
        <f t="shared" si="667"/>
        <v>14.423200725399147</v>
      </c>
      <c r="BB63" s="72">
        <f t="shared" ref="BB63:BC63" si="668">+(BB60/BB88)*100</f>
        <v>14.423200725399147</v>
      </c>
      <c r="BC63" s="72">
        <f t="shared" si="668"/>
        <v>14.423200725399147</v>
      </c>
      <c r="BD63" s="72">
        <f t="shared" ref="BD63:BE63" si="669">+(BD60/BD88)*100</f>
        <v>14.423200725399147</v>
      </c>
      <c r="BE63" s="72">
        <f t="shared" si="669"/>
        <v>13.444778242609926</v>
      </c>
      <c r="BF63" s="72">
        <f t="shared" ref="BF63:BG63" si="670">+(BF60/BF88)*100</f>
        <v>13.444778242609926</v>
      </c>
      <c r="BG63" s="72">
        <f t="shared" si="670"/>
        <v>13.444778242609928</v>
      </c>
      <c r="BH63" s="72">
        <f t="shared" ref="BH63" si="671">+(BH60/BH88)*100</f>
        <v>13.444778242609928</v>
      </c>
      <c r="BI63" s="72">
        <f t="shared" ref="BI63:BJ63" si="672">+(BI60/BI88)*100</f>
        <v>13.444778242609928</v>
      </c>
      <c r="BJ63" s="72">
        <f t="shared" si="672"/>
        <v>13.444778242609928</v>
      </c>
      <c r="BK63" s="72">
        <f t="shared" ref="BK63:BL63" si="673">+(BK60/BK88)*100</f>
        <v>14.435199605066964</v>
      </c>
      <c r="BL63" s="72">
        <f t="shared" si="673"/>
        <v>14.435199605066964</v>
      </c>
      <c r="BM63" s="72">
        <f t="shared" ref="BM63:BN63" si="674">+(BM60/BM88)*100</f>
        <v>14.435199605066964</v>
      </c>
      <c r="BN63" s="72">
        <f t="shared" si="674"/>
        <v>14.435199605066964</v>
      </c>
      <c r="BO63" s="72">
        <f t="shared" ref="BO63:BP63" si="675">+(BO60/BO88)*100</f>
        <v>14.435199605066964</v>
      </c>
      <c r="BP63" s="72">
        <f t="shared" si="675"/>
        <v>14.435199605066964</v>
      </c>
      <c r="BQ63" s="72">
        <f t="shared" ref="BQ63:BR63" si="676">+(BQ60/BQ88)*100</f>
        <v>13.754368503959705</v>
      </c>
      <c r="BR63" s="72">
        <f t="shared" si="676"/>
        <v>15.673546734031399</v>
      </c>
      <c r="BS63" s="129"/>
    </row>
    <row r="64" spans="2:71" x14ac:dyDescent="0.3">
      <c r="B64" s="206"/>
      <c r="C64" s="18" t="s">
        <v>32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76.74034850999999</v>
      </c>
      <c r="T64" s="74">
        <v>97.172985819999994</v>
      </c>
      <c r="U64" s="74">
        <v>97.172985819999994</v>
      </c>
      <c r="V64" s="74">
        <f t="shared" ref="V64:AH64" si="677">+V24</f>
        <v>97.17298581999998</v>
      </c>
      <c r="W64" s="74">
        <f t="shared" si="677"/>
        <v>148.40502047000001</v>
      </c>
      <c r="X64" s="74">
        <f t="shared" si="677"/>
        <v>148.40502046999998</v>
      </c>
      <c r="Y64" s="74">
        <f t="shared" si="677"/>
        <v>148.40502046999998</v>
      </c>
      <c r="Z64" s="74">
        <f t="shared" si="677"/>
        <v>148.40502046999998</v>
      </c>
      <c r="AA64" s="74">
        <f t="shared" si="677"/>
        <v>191.88303768999998</v>
      </c>
      <c r="AB64" s="74">
        <f t="shared" si="677"/>
        <v>208.9794138231012</v>
      </c>
      <c r="AC64" s="74">
        <f t="shared" si="677"/>
        <v>208.9794138231012</v>
      </c>
      <c r="AD64" s="74">
        <f t="shared" si="677"/>
        <v>208.9794138231012</v>
      </c>
      <c r="AE64" s="74">
        <f t="shared" si="677"/>
        <v>208.9794138231012</v>
      </c>
      <c r="AF64" s="74">
        <f t="shared" si="677"/>
        <v>208.9794138231012</v>
      </c>
      <c r="AG64" s="74">
        <f t="shared" si="677"/>
        <v>251.41448707000001</v>
      </c>
      <c r="AH64" s="74">
        <f t="shared" si="677"/>
        <v>251.41448707000001</v>
      </c>
      <c r="AI64" s="74">
        <f t="shared" ref="AI64:AJ64" si="678">+AI24</f>
        <v>267.00518984000001</v>
      </c>
      <c r="AJ64" s="74">
        <f t="shared" si="678"/>
        <v>267.00518984000001</v>
      </c>
      <c r="AK64" s="74">
        <f t="shared" ref="AK64:AL64" si="679">+AK24</f>
        <v>267.00518984000001</v>
      </c>
      <c r="AL64" s="74">
        <f t="shared" si="679"/>
        <v>285.02456042</v>
      </c>
      <c r="AM64" s="74">
        <f t="shared" ref="AM64:AN64" si="680">+AM24</f>
        <v>307.15046388999997</v>
      </c>
      <c r="AN64" s="74">
        <f t="shared" si="680"/>
        <v>307.15046388999997</v>
      </c>
      <c r="AO64" s="74">
        <f t="shared" ref="AO64:AP64" si="681">+AO24</f>
        <v>324.75697848999999</v>
      </c>
      <c r="AP64" s="74">
        <f t="shared" si="681"/>
        <v>344.63560009999998</v>
      </c>
      <c r="AQ64" s="74">
        <f t="shared" ref="AQ64" si="682">+AQ24</f>
        <v>344.63560009999998</v>
      </c>
      <c r="AR64" s="74">
        <v>362.44674928000001</v>
      </c>
      <c r="AS64" s="74">
        <v>362.44674928000001</v>
      </c>
      <c r="AT64" s="74">
        <v>382.25934740000002</v>
      </c>
      <c r="AU64" s="74">
        <v>424.55049721</v>
      </c>
      <c r="AV64" s="74">
        <v>424.55049721</v>
      </c>
      <c r="AW64" s="74">
        <v>424.55049721</v>
      </c>
      <c r="AX64" s="74">
        <v>443.47372700000005</v>
      </c>
      <c r="AY64" s="74">
        <v>443.473727</v>
      </c>
      <c r="AZ64" s="74">
        <v>443.473727</v>
      </c>
      <c r="BA64" s="74">
        <v>443.473727</v>
      </c>
      <c r="BB64" s="74">
        <v>443.473727</v>
      </c>
      <c r="BC64" s="74">
        <v>443.473727</v>
      </c>
      <c r="BD64" s="74">
        <v>443.473727</v>
      </c>
      <c r="BE64" s="74">
        <v>443.473727</v>
      </c>
      <c r="BF64" s="74">
        <v>443.473727</v>
      </c>
      <c r="BG64" s="74">
        <v>443.473727</v>
      </c>
      <c r="BH64" s="74">
        <v>443.473727</v>
      </c>
      <c r="BI64" s="74">
        <v>443.473727</v>
      </c>
      <c r="BJ64" s="74">
        <v>443.473727</v>
      </c>
      <c r="BK64" s="74">
        <v>443.473727</v>
      </c>
      <c r="BL64" s="74">
        <v>443.473727</v>
      </c>
      <c r="BM64" s="74">
        <v>443.473727</v>
      </c>
      <c r="BN64" s="74">
        <v>443.473727</v>
      </c>
      <c r="BO64" s="74">
        <v>443.473727</v>
      </c>
      <c r="BP64" s="74">
        <v>443.473727</v>
      </c>
      <c r="BQ64" s="74">
        <v>443.473727</v>
      </c>
      <c r="BR64" s="74">
        <v>443.473727</v>
      </c>
      <c r="BS64" s="129"/>
    </row>
    <row r="65" spans="2:71" x14ac:dyDescent="0.3">
      <c r="B65" s="206"/>
      <c r="C65" s="16" t="s">
        <v>17</v>
      </c>
      <c r="D65" s="72">
        <f t="shared" ref="D65:AH65" si="683">+(D64/D45)*100</f>
        <v>0</v>
      </c>
      <c r="E65" s="72">
        <f t="shared" si="683"/>
        <v>0</v>
      </c>
      <c r="F65" s="72">
        <f t="shared" si="683"/>
        <v>0</v>
      </c>
      <c r="G65" s="72">
        <f t="shared" si="683"/>
        <v>0</v>
      </c>
      <c r="H65" s="72">
        <f t="shared" si="683"/>
        <v>0</v>
      </c>
      <c r="I65" s="72">
        <f t="shared" si="683"/>
        <v>0</v>
      </c>
      <c r="J65" s="72">
        <f t="shared" si="683"/>
        <v>0</v>
      </c>
      <c r="K65" s="72">
        <f t="shared" si="683"/>
        <v>0</v>
      </c>
      <c r="L65" s="72">
        <f t="shared" si="683"/>
        <v>0</v>
      </c>
      <c r="M65" s="72">
        <f t="shared" si="683"/>
        <v>0</v>
      </c>
      <c r="N65" s="72">
        <f t="shared" si="683"/>
        <v>0</v>
      </c>
      <c r="O65" s="72">
        <f t="shared" si="683"/>
        <v>0</v>
      </c>
      <c r="P65" s="72">
        <f t="shared" si="683"/>
        <v>0</v>
      </c>
      <c r="Q65" s="72">
        <f t="shared" si="683"/>
        <v>0</v>
      </c>
      <c r="R65" s="72">
        <f t="shared" si="683"/>
        <v>0</v>
      </c>
      <c r="S65" s="72">
        <f t="shared" si="683"/>
        <v>1.0103240302481573</v>
      </c>
      <c r="T65" s="72">
        <f t="shared" si="683"/>
        <v>1.2719098567834759</v>
      </c>
      <c r="U65" s="72">
        <f t="shared" si="683"/>
        <v>1.1927195824210635</v>
      </c>
      <c r="V65" s="72">
        <f t="shared" si="683"/>
        <v>1.1751128707973462</v>
      </c>
      <c r="W65" s="72">
        <f t="shared" si="683"/>
        <v>1.7822571592994152</v>
      </c>
      <c r="X65" s="72">
        <f t="shared" si="683"/>
        <v>1.5686477232776577</v>
      </c>
      <c r="Y65" s="72">
        <f t="shared" si="683"/>
        <v>1.5530053516807807</v>
      </c>
      <c r="Z65" s="72">
        <f t="shared" si="683"/>
        <v>1.5516785309845182</v>
      </c>
      <c r="AA65" s="72">
        <f t="shared" si="683"/>
        <v>1.9903124373721544</v>
      </c>
      <c r="AB65" s="72">
        <f t="shared" si="683"/>
        <v>2.1608612945500849</v>
      </c>
      <c r="AC65" s="72">
        <f t="shared" si="683"/>
        <v>2.1504793864919303</v>
      </c>
      <c r="AD65" s="72">
        <f t="shared" si="683"/>
        <v>2.0896348012070862</v>
      </c>
      <c r="AE65" s="72">
        <f t="shared" si="683"/>
        <v>2.0554278329012741</v>
      </c>
      <c r="AF65" s="72">
        <f t="shared" si="683"/>
        <v>1.9465727667773718</v>
      </c>
      <c r="AG65" s="72">
        <f t="shared" si="683"/>
        <v>2.2215022467917089</v>
      </c>
      <c r="AH65" s="72">
        <f t="shared" si="683"/>
        <v>2.2028262642680723</v>
      </c>
      <c r="AI65" s="72">
        <f t="shared" ref="AI65:AJ65" si="684">+(AI64/AI45)*100</f>
        <v>2.3199881091639791</v>
      </c>
      <c r="AJ65" s="72">
        <f t="shared" si="684"/>
        <v>2.3168095457459605</v>
      </c>
      <c r="AK65" s="72">
        <f t="shared" ref="AK65:AL65" si="685">+(AK64/AK45)*100</f>
        <v>2.320111300982548</v>
      </c>
      <c r="AL65" s="72">
        <f t="shared" si="685"/>
        <v>2.4546220619896997</v>
      </c>
      <c r="AM65" s="72">
        <f t="shared" ref="AM65:AN65" si="686">+(AM64/AM45)*100</f>
        <v>2.6303342853886238</v>
      </c>
      <c r="AN65" s="72">
        <f t="shared" si="686"/>
        <v>2.6246232606183733</v>
      </c>
      <c r="AO65" s="72">
        <f t="shared" ref="AO65:AP65" si="687">+(AO64/AO45)*100</f>
        <v>2.7560409856266501</v>
      </c>
      <c r="AP65" s="72">
        <f t="shared" si="687"/>
        <v>2.9018394731214472</v>
      </c>
      <c r="AQ65" s="72">
        <f t="shared" ref="AQ65:AR65" si="688">+(AQ64/AQ45)*100</f>
        <v>2.8759181439842298</v>
      </c>
      <c r="AR65" s="72">
        <f t="shared" si="688"/>
        <v>2.9854990277396203</v>
      </c>
      <c r="AS65" s="72">
        <f t="shared" ref="AS65:AT65" si="689">+(AS64/AS45)*100</f>
        <v>2.9401669765322058</v>
      </c>
      <c r="AT65" s="72">
        <f t="shared" si="689"/>
        <v>3.0812549697128646</v>
      </c>
      <c r="AU65" s="72">
        <f t="shared" ref="AU65" si="690">+(AU64/AU45)*100</f>
        <v>3.4035939626769713</v>
      </c>
      <c r="AV65" s="72">
        <f t="shared" ref="AV65:AW65" si="691">+(AV64/AV45)*100</f>
        <v>3.387333313199608</v>
      </c>
      <c r="AW65" s="72">
        <f t="shared" si="691"/>
        <v>3.3227600130374744</v>
      </c>
      <c r="AX65" s="72">
        <f t="shared" ref="AX65:AY65" si="692">+(AX64/AX45)*100</f>
        <v>3.4508586971702795</v>
      </c>
      <c r="AY65" s="72">
        <f t="shared" si="692"/>
        <v>3.4549793489968796</v>
      </c>
      <c r="AZ65" s="72">
        <f t="shared" ref="AZ65:BA65" si="693">+(AZ64/AZ45)*100</f>
        <v>3.4450516247880274</v>
      </c>
      <c r="BA65" s="72">
        <f t="shared" si="693"/>
        <v>3.3923135194057452</v>
      </c>
      <c r="BB65" s="72">
        <f t="shared" ref="BB65:BC65" si="694">+(BB64/BB45)*100</f>
        <v>3.3356883100786958</v>
      </c>
      <c r="BC65" s="72">
        <f t="shared" si="694"/>
        <v>3.3299100239088899</v>
      </c>
      <c r="BD65" s="72">
        <f t="shared" ref="BD65:BE65" si="695">+(BD64/BD45)*100</f>
        <v>3.3011712940261146</v>
      </c>
      <c r="BE65" s="72">
        <f t="shared" si="695"/>
        <v>3.2863945205737504</v>
      </c>
      <c r="BF65" s="72">
        <f t="shared" ref="BF65:BG65" si="696">+(BF64/BF45)*100</f>
        <v>3.2655919161507687</v>
      </c>
      <c r="BG65" s="72">
        <f t="shared" si="696"/>
        <v>3.2472527227628647</v>
      </c>
      <c r="BH65" s="72">
        <f t="shared" ref="BH65" si="697">+(BH64/BH45)*100</f>
        <v>3.2086280280286039</v>
      </c>
      <c r="BI65" s="72">
        <f t="shared" ref="BI65:BJ65" si="698">+(BI64/BI45)*100</f>
        <v>3.2119801817505462</v>
      </c>
      <c r="BJ65" s="72">
        <f t="shared" si="698"/>
        <v>3.1962923944594399</v>
      </c>
      <c r="BK65" s="72">
        <f t="shared" ref="BK65:BL65" si="699">+(BK64/BK45)*100</f>
        <v>3.0982211862216813</v>
      </c>
      <c r="BL65" s="72">
        <f t="shared" si="699"/>
        <v>3.0935431324146707</v>
      </c>
      <c r="BM65" s="72">
        <f t="shared" ref="BM65:BN65" si="700">+(BM64/BM45)*100</f>
        <v>3.072440475730835</v>
      </c>
      <c r="BN65" s="72">
        <f t="shared" si="700"/>
        <v>3.0617041086335206</v>
      </c>
      <c r="BO65" s="72">
        <f t="shared" ref="BO65:BP65" si="701">+(BO64/BO45)*100</f>
        <v>3.0636988860813146</v>
      </c>
      <c r="BP65" s="72">
        <f t="shared" si="701"/>
        <v>3.0023142797706468</v>
      </c>
      <c r="BQ65" s="72">
        <f t="shared" ref="BQ65:BR65" si="702">+(BQ64/BQ45)*100</f>
        <v>3.0014260045047245</v>
      </c>
      <c r="BR65" s="72">
        <f t="shared" si="702"/>
        <v>2.8334629669690523</v>
      </c>
      <c r="BS65" s="129"/>
    </row>
    <row r="66" spans="2:71" x14ac:dyDescent="0.3">
      <c r="B66" s="206"/>
      <c r="C66" s="16" t="s">
        <v>12</v>
      </c>
      <c r="D66" s="72">
        <f t="shared" ref="D66:AH66" si="703">+(D64/D10)*100</f>
        <v>0</v>
      </c>
      <c r="E66" s="72">
        <f t="shared" si="703"/>
        <v>0</v>
      </c>
      <c r="F66" s="72">
        <f t="shared" si="703"/>
        <v>0</v>
      </c>
      <c r="G66" s="72">
        <f t="shared" si="703"/>
        <v>0</v>
      </c>
      <c r="H66" s="72">
        <f t="shared" si="703"/>
        <v>0</v>
      </c>
      <c r="I66" s="72">
        <f t="shared" si="703"/>
        <v>0</v>
      </c>
      <c r="J66" s="72">
        <f t="shared" si="703"/>
        <v>0</v>
      </c>
      <c r="K66" s="72">
        <f t="shared" si="703"/>
        <v>0</v>
      </c>
      <c r="L66" s="72">
        <f t="shared" si="703"/>
        <v>0</v>
      </c>
      <c r="M66" s="72">
        <f t="shared" si="703"/>
        <v>0</v>
      </c>
      <c r="N66" s="72">
        <f t="shared" si="703"/>
        <v>0</v>
      </c>
      <c r="O66" s="72">
        <f t="shared" si="703"/>
        <v>0</v>
      </c>
      <c r="P66" s="72">
        <f t="shared" si="703"/>
        <v>0</v>
      </c>
      <c r="Q66" s="72">
        <f t="shared" si="703"/>
        <v>0</v>
      </c>
      <c r="R66" s="72">
        <f t="shared" si="703"/>
        <v>0</v>
      </c>
      <c r="S66" s="72">
        <f t="shared" si="703"/>
        <v>0.87588927059461985</v>
      </c>
      <c r="T66" s="72">
        <f t="shared" si="703"/>
        <v>1.0968719823736148</v>
      </c>
      <c r="U66" s="72">
        <f t="shared" si="703"/>
        <v>1.0363233014278217</v>
      </c>
      <c r="V66" s="72">
        <f t="shared" si="703"/>
        <v>1.0230178227271598</v>
      </c>
      <c r="W66" s="72">
        <f t="shared" si="703"/>
        <v>1.5448933685907411</v>
      </c>
      <c r="X66" s="72">
        <f t="shared" si="703"/>
        <v>1.3766128895988849</v>
      </c>
      <c r="Y66" s="72">
        <f t="shared" si="703"/>
        <v>1.3655200832933272</v>
      </c>
      <c r="Z66" s="72">
        <f t="shared" si="703"/>
        <v>1.3650958082658069</v>
      </c>
      <c r="AA66" s="72">
        <f t="shared" si="703"/>
        <v>1.7531932408105064</v>
      </c>
      <c r="AB66" s="72">
        <f t="shared" si="703"/>
        <v>1.9037920945702176</v>
      </c>
      <c r="AC66" s="72">
        <f t="shared" si="703"/>
        <v>1.8942052310965165</v>
      </c>
      <c r="AD66" s="72">
        <f t="shared" si="703"/>
        <v>1.838053886989216</v>
      </c>
      <c r="AE66" s="72">
        <f t="shared" si="703"/>
        <v>1.8107718374531172</v>
      </c>
      <c r="AF66" s="72">
        <f t="shared" si="703"/>
        <v>1.7111383150540449</v>
      </c>
      <c r="AG66" s="72">
        <f t="shared" si="703"/>
        <v>1.9657668534922519</v>
      </c>
      <c r="AH66" s="72">
        <f t="shared" si="703"/>
        <v>1.9454361243125189</v>
      </c>
      <c r="AI66" s="72">
        <f t="shared" ref="AI66:AJ66" si="704">+(AI64/AI10)*100</f>
        <v>2.046583528491734</v>
      </c>
      <c r="AJ66" s="72">
        <f t="shared" si="704"/>
        <v>2.0487441305990233</v>
      </c>
      <c r="AK66" s="72">
        <f t="shared" ref="AK66:AL66" si="705">+(AK64/AK10)*100</f>
        <v>2.054786651268707</v>
      </c>
      <c r="AL66" s="72">
        <f t="shared" si="705"/>
        <v>2.174083355629282</v>
      </c>
      <c r="AM66" s="72">
        <f t="shared" ref="AM66:AN66" si="706">+(AM64/AM10)*100</f>
        <v>2.3334022153442509</v>
      </c>
      <c r="AN66" s="72">
        <f t="shared" si="706"/>
        <v>2.3263279243313386</v>
      </c>
      <c r="AO66" s="72">
        <f t="shared" ref="AO66:AP66" si="707">+(AO64/AO10)*100</f>
        <v>2.4398991520557081</v>
      </c>
      <c r="AP66" s="72">
        <f t="shared" si="707"/>
        <v>2.5688015963877162</v>
      </c>
      <c r="AQ66" s="72">
        <f t="shared" ref="AQ66:AR66" si="708">+(AQ64/AQ10)*100</f>
        <v>2.5485328705327293</v>
      </c>
      <c r="AR66" s="72">
        <f t="shared" si="708"/>
        <v>2.6589239230364234</v>
      </c>
      <c r="AS66" s="72">
        <f t="shared" ref="AS66:AT66" si="709">+(AS64/AS10)*100</f>
        <v>2.625310349581583</v>
      </c>
      <c r="AT66" s="72">
        <f t="shared" si="709"/>
        <v>2.7497521317170226</v>
      </c>
      <c r="AU66" s="72">
        <f t="shared" ref="AU66" si="710">+(AU64/AU10)*100</f>
        <v>3.0193994896160681</v>
      </c>
      <c r="AV66" s="72">
        <f t="shared" ref="AV66:AW66" si="711">+(AV64/AV10)*100</f>
        <v>3.0059097054753474</v>
      </c>
      <c r="AW66" s="72">
        <f t="shared" si="711"/>
        <v>2.9536088522276032</v>
      </c>
      <c r="AX66" s="72">
        <f t="shared" ref="AX66:AY66" si="712">+(AX64/AX10)*100</f>
        <v>3.0689504512354837</v>
      </c>
      <c r="AY66" s="72">
        <f t="shared" si="712"/>
        <v>3.0729976440737334</v>
      </c>
      <c r="AZ66" s="72">
        <f t="shared" ref="AZ66:BA66" si="713">+(AZ64/AZ10)*100</f>
        <v>3.0595864940604609</v>
      </c>
      <c r="BA66" s="72">
        <f t="shared" si="713"/>
        <v>3.0228618530910309</v>
      </c>
      <c r="BB66" s="72">
        <f t="shared" ref="BB66:BC66" si="714">+(BB64/BB10)*100</f>
        <v>2.9810435197221228</v>
      </c>
      <c r="BC66" s="72">
        <f t="shared" si="714"/>
        <v>2.9690130026319652</v>
      </c>
      <c r="BD66" s="72">
        <f t="shared" ref="BD66:BE66" si="715">+(BD64/BD10)*100</f>
        <v>2.9459437980001701</v>
      </c>
      <c r="BE66" s="72">
        <f t="shared" si="715"/>
        <v>2.9334970557460158</v>
      </c>
      <c r="BF66" s="72">
        <f t="shared" ref="BF66:BG66" si="716">+(BF64/BF10)*100</f>
        <v>2.9107458114007794</v>
      </c>
      <c r="BG66" s="72">
        <f t="shared" si="716"/>
        <v>2.8952946414288929</v>
      </c>
      <c r="BH66" s="72">
        <f t="shared" ref="BH66" si="717">+(BH64/BH10)*100</f>
        <v>2.8636573211920933</v>
      </c>
      <c r="BI66" s="72">
        <f t="shared" ref="BI66:BJ66" si="718">+(BI64/BI10)*100</f>
        <v>2.8655709944410015</v>
      </c>
      <c r="BJ66" s="72">
        <f t="shared" si="718"/>
        <v>2.8490689107508063</v>
      </c>
      <c r="BK66" s="72">
        <f t="shared" ref="BK66:BL66" si="719">+(BK64/BK10)*100</f>
        <v>2.771627473897599</v>
      </c>
      <c r="BL66" s="72">
        <f t="shared" si="719"/>
        <v>2.7635929778548944</v>
      </c>
      <c r="BM66" s="72">
        <f t="shared" ref="BM66:BN66" si="720">+(BM64/BM10)*100</f>
        <v>2.750054994004437</v>
      </c>
      <c r="BN66" s="72">
        <f t="shared" si="720"/>
        <v>2.7384747583248958</v>
      </c>
      <c r="BO66" s="72">
        <f t="shared" ref="BO66:BP66" si="721">+(BO64/BO10)*100</f>
        <v>2.7339664046747076</v>
      </c>
      <c r="BP66" s="72">
        <f t="shared" si="721"/>
        <v>2.6770345493872822</v>
      </c>
      <c r="BQ66" s="72">
        <f t="shared" ref="BQ66:BR66" si="722">+(BQ64/BQ10)*100</f>
        <v>2.6747834232262226</v>
      </c>
      <c r="BR66" s="72">
        <f t="shared" si="722"/>
        <v>2.5395490389127988</v>
      </c>
      <c r="BS66" s="129"/>
    </row>
    <row r="67" spans="2:71" x14ac:dyDescent="0.3">
      <c r="B67" s="206"/>
      <c r="C67" s="16" t="s">
        <v>13</v>
      </c>
      <c r="D67" s="72">
        <f t="shared" ref="D67:AH67" si="723">+(D64/D42)*100</f>
        <v>0</v>
      </c>
      <c r="E67" s="72">
        <f t="shared" si="723"/>
        <v>0</v>
      </c>
      <c r="F67" s="72">
        <f t="shared" si="723"/>
        <v>0</v>
      </c>
      <c r="G67" s="72">
        <f t="shared" si="723"/>
        <v>0</v>
      </c>
      <c r="H67" s="72">
        <f t="shared" si="723"/>
        <v>0</v>
      </c>
      <c r="I67" s="72">
        <f t="shared" si="723"/>
        <v>0</v>
      </c>
      <c r="J67" s="72">
        <f t="shared" si="723"/>
        <v>0</v>
      </c>
      <c r="K67" s="72">
        <f t="shared" si="723"/>
        <v>0</v>
      </c>
      <c r="L67" s="72">
        <f t="shared" si="723"/>
        <v>0</v>
      </c>
      <c r="M67" s="72">
        <f t="shared" si="723"/>
        <v>0</v>
      </c>
      <c r="N67" s="72">
        <f t="shared" si="723"/>
        <v>0</v>
      </c>
      <c r="O67" s="72">
        <f t="shared" si="723"/>
        <v>0</v>
      </c>
      <c r="P67" s="72">
        <f t="shared" si="723"/>
        <v>0</v>
      </c>
      <c r="Q67" s="72">
        <f t="shared" si="723"/>
        <v>0</v>
      </c>
      <c r="R67" s="72">
        <f t="shared" si="723"/>
        <v>0</v>
      </c>
      <c r="S67" s="72">
        <f t="shared" si="723"/>
        <v>0.19800420979142536</v>
      </c>
      <c r="T67" s="72">
        <f t="shared" si="723"/>
        <v>0.25072417110348721</v>
      </c>
      <c r="U67" s="72">
        <f t="shared" si="723"/>
        <v>0.26704186226136423</v>
      </c>
      <c r="V67" s="72">
        <f t="shared" si="723"/>
        <v>0.26704186226136417</v>
      </c>
      <c r="W67" s="72">
        <f t="shared" si="723"/>
        <v>0.40783302788137671</v>
      </c>
      <c r="X67" s="72">
        <f t="shared" si="723"/>
        <v>0.4078330278813766</v>
      </c>
      <c r="Y67" s="72">
        <f t="shared" si="723"/>
        <v>0.4078330278813766</v>
      </c>
      <c r="Z67" s="72">
        <f t="shared" si="723"/>
        <v>0.4078330278813766</v>
      </c>
      <c r="AA67" s="72">
        <f t="shared" si="723"/>
        <v>0.52731531596674308</v>
      </c>
      <c r="AB67" s="72">
        <f t="shared" si="723"/>
        <v>0.57429800443698276</v>
      </c>
      <c r="AC67" s="72">
        <f t="shared" si="723"/>
        <v>0.57429800443698276</v>
      </c>
      <c r="AD67" s="72">
        <f t="shared" si="723"/>
        <v>0.57429800443698276</v>
      </c>
      <c r="AE67" s="72">
        <f t="shared" si="723"/>
        <v>0.57429800443698276</v>
      </c>
      <c r="AF67" s="72">
        <f t="shared" si="723"/>
        <v>0.57815759808675793</v>
      </c>
      <c r="AG67" s="72">
        <f t="shared" si="723"/>
        <v>0.62410340627613581</v>
      </c>
      <c r="AH67" s="72">
        <f t="shared" si="723"/>
        <v>0.62410340627613581</v>
      </c>
      <c r="AI67" s="72">
        <f t="shared" ref="AI67:AJ67" si="724">+(AI64/AI42)*100</f>
        <v>0.66280527591933835</v>
      </c>
      <c r="AJ67" s="72">
        <f t="shared" si="724"/>
        <v>0.66280527591933835</v>
      </c>
      <c r="AK67" s="72">
        <f t="shared" ref="AK67:AL67" si="725">+(AK64/AK42)*100</f>
        <v>0.66280527591933835</v>
      </c>
      <c r="AL67" s="72">
        <f t="shared" si="725"/>
        <v>0.70753599406128387</v>
      </c>
      <c r="AM67" s="72">
        <f t="shared" ref="AM67:AN67" si="726">+(AM64/AM42)*100</f>
        <v>0.7624606401447025</v>
      </c>
      <c r="AN67" s="72">
        <f t="shared" si="726"/>
        <v>0.7624606401447025</v>
      </c>
      <c r="AO67" s="72">
        <f t="shared" ref="AO67:AP67" si="727">+(AO64/AO42)*100</f>
        <v>0.80616649760171977</v>
      </c>
      <c r="AP67" s="72">
        <f t="shared" si="727"/>
        <v>0.85551256195727599</v>
      </c>
      <c r="AQ67" s="72">
        <f t="shared" ref="AQ67" si="728">+(AQ64/AQ42)*100</f>
        <v>0.85551256195727599</v>
      </c>
      <c r="AR67" s="72">
        <f t="shared" ref="AR67:AW67" si="729">+(AR64/AR88)*100</f>
        <v>0.89972639785224351</v>
      </c>
      <c r="AS67" s="72">
        <f t="shared" si="729"/>
        <v>0.86105966954554869</v>
      </c>
      <c r="AT67" s="72">
        <f t="shared" si="729"/>
        <v>0.9081281816067972</v>
      </c>
      <c r="AU67" s="72">
        <f t="shared" si="729"/>
        <v>1.0085986743134874</v>
      </c>
      <c r="AV67" s="72">
        <f t="shared" si="729"/>
        <v>1.0085986743134874</v>
      </c>
      <c r="AW67" s="72">
        <f t="shared" si="729"/>
        <v>1.0085986743134874</v>
      </c>
      <c r="AX67" s="72">
        <f t="shared" ref="AX67:AY67" si="730">+(AX64/AX88)*100</f>
        <v>1.0535543264805438</v>
      </c>
      <c r="AY67" s="72">
        <f t="shared" si="730"/>
        <v>1.0535543264805436</v>
      </c>
      <c r="AZ67" s="72">
        <f t="shared" ref="AZ67:BA67" si="731">+(AZ64/AZ88)*100</f>
        <v>1.0535543264805436</v>
      </c>
      <c r="BA67" s="72">
        <f t="shared" si="731"/>
        <v>1.0535543264805436</v>
      </c>
      <c r="BB67" s="72">
        <f t="shared" ref="BB67:BC67" si="732">+(BB64/BB88)*100</f>
        <v>1.0535543264805436</v>
      </c>
      <c r="BC67" s="72">
        <f t="shared" si="732"/>
        <v>1.0535543264805436</v>
      </c>
      <c r="BD67" s="72">
        <f t="shared" ref="BD67:BE67" si="733">+(BD64/BD88)*100</f>
        <v>1.0535543264805436</v>
      </c>
      <c r="BE67" s="72">
        <f t="shared" si="733"/>
        <v>1.0220829832949552</v>
      </c>
      <c r="BF67" s="72">
        <f t="shared" ref="BF67:BG67" si="734">+(BF64/BF88)*100</f>
        <v>1.0220829832949552</v>
      </c>
      <c r="BG67" s="72">
        <f t="shared" si="734"/>
        <v>1.0220829832949552</v>
      </c>
      <c r="BH67" s="72">
        <f t="shared" ref="BH67" si="735">+(BH64/BH88)*100</f>
        <v>1.0220829832949552</v>
      </c>
      <c r="BI67" s="72">
        <f t="shared" ref="BI67:BJ67" si="736">+(BI64/BI88)*100</f>
        <v>1.0220829832949552</v>
      </c>
      <c r="BJ67" s="72">
        <f t="shared" si="736"/>
        <v>1.0220829832949552</v>
      </c>
      <c r="BK67" s="72">
        <f t="shared" ref="BK67:BL67" si="737">+(BK64/BK88)*100</f>
        <v>1.0220829832949552</v>
      </c>
      <c r="BL67" s="72">
        <f t="shared" si="737"/>
        <v>1.0220829832949552</v>
      </c>
      <c r="BM67" s="72">
        <f t="shared" ref="BM67:BN67" si="738">+(BM64/BM88)*100</f>
        <v>1.0220829832949552</v>
      </c>
      <c r="BN67" s="72">
        <f t="shared" si="738"/>
        <v>1.0220829832949552</v>
      </c>
      <c r="BO67" s="72">
        <f t="shared" ref="BO67:BP67" si="739">+(BO64/BO88)*100</f>
        <v>1.0220829832949552</v>
      </c>
      <c r="BP67" s="72">
        <f t="shared" si="739"/>
        <v>1.0220829832949552</v>
      </c>
      <c r="BQ67" s="72">
        <f t="shared" ref="BQ67:BR67" si="740">+(BQ64/BQ88)*100</f>
        <v>0.97387679966203611</v>
      </c>
      <c r="BR67" s="72">
        <f t="shared" si="740"/>
        <v>0.97387679966203611</v>
      </c>
      <c r="BS67" s="129"/>
    </row>
    <row r="68" spans="2:71" x14ac:dyDescent="0.3">
      <c r="B68" s="206"/>
      <c r="C68" s="17" t="s">
        <v>35</v>
      </c>
      <c r="D68" s="73">
        <v>271.9471504701923</v>
      </c>
      <c r="E68" s="73">
        <v>255.95685780327867</v>
      </c>
      <c r="F68" s="73">
        <v>299.6311329307544</v>
      </c>
      <c r="G68" s="73">
        <v>351.79066946618565</v>
      </c>
      <c r="H68" s="73">
        <v>360.340816008925</v>
      </c>
      <c r="I68" s="73">
        <v>468.94111651673904</v>
      </c>
      <c r="J68" s="73">
        <v>481.58505732476664</v>
      </c>
      <c r="K68" s="73">
        <v>392.60932961175968</v>
      </c>
      <c r="L68" s="73">
        <v>1280.8830150897415</v>
      </c>
      <c r="M68" s="73">
        <v>1393.4157272698753</v>
      </c>
      <c r="N68" s="73">
        <v>1516.7408597082592</v>
      </c>
      <c r="O68" s="73">
        <v>1224.1771728463214</v>
      </c>
      <c r="P68" s="73">
        <v>1148.4570506035714</v>
      </c>
      <c r="Q68" s="73">
        <v>1185.5391469613469</v>
      </c>
      <c r="R68" s="73">
        <v>1128.1710889511253</v>
      </c>
      <c r="S68" s="73">
        <v>1083.0597131404481</v>
      </c>
      <c r="T68" s="73">
        <v>1083.3682822347289</v>
      </c>
      <c r="U68" s="104">
        <v>1071.0665839605886</v>
      </c>
      <c r="V68" s="73">
        <v>1042.1217319915204</v>
      </c>
      <c r="W68" s="73">
        <v>1037.7376044555799</v>
      </c>
      <c r="X68" s="73">
        <v>1059.587776914037</v>
      </c>
      <c r="Y68" s="73">
        <v>992.31915716500919</v>
      </c>
      <c r="Z68" s="73">
        <v>978.95751673678751</v>
      </c>
      <c r="AA68" s="73">
        <v>972.31234156270261</v>
      </c>
      <c r="AB68" s="73">
        <v>976.40851514469955</v>
      </c>
      <c r="AC68" s="73">
        <v>1025.9762243497394</v>
      </c>
      <c r="AD68" s="73">
        <v>1056.3201518533724</v>
      </c>
      <c r="AE68" s="73">
        <v>1087.5723218407413</v>
      </c>
      <c r="AF68" s="104">
        <v>1108.4707415791975</v>
      </c>
      <c r="AG68" s="73">
        <v>1153.1755897847479</v>
      </c>
      <c r="AH68" s="73">
        <v>1235.4349347026773</v>
      </c>
      <c r="AI68" s="73">
        <v>1303.3010196908358</v>
      </c>
      <c r="AJ68" s="73">
        <v>1272.4102229327523</v>
      </c>
      <c r="AK68" s="73">
        <v>1267.4655028119957</v>
      </c>
      <c r="AL68" s="73">
        <v>1303.8300636316842</v>
      </c>
      <c r="AM68" s="73">
        <v>1294.1541369056683</v>
      </c>
      <c r="AN68" s="73">
        <v>1313.779691903851</v>
      </c>
      <c r="AO68" s="73">
        <v>1317.3200254292049</v>
      </c>
      <c r="AP68" s="73">
        <v>1330.6928816443269</v>
      </c>
      <c r="AQ68" s="73">
        <v>1235.7021185549556</v>
      </c>
      <c r="AR68" s="73">
        <v>1227.51269411624</v>
      </c>
      <c r="AS68" s="73">
        <v>1200.3804770471943</v>
      </c>
      <c r="AT68" s="73">
        <v>1210.0027676149973</v>
      </c>
      <c r="AU68" s="73">
        <v>1220.1423585962898</v>
      </c>
      <c r="AV68" s="73">
        <v>1241.2077974043307</v>
      </c>
      <c r="AW68" s="73">
        <v>1235.9420872476055</v>
      </c>
      <c r="AX68" s="73">
        <v>1247.0298252376597</v>
      </c>
      <c r="AY68" s="73">
        <v>1208.0574574362752</v>
      </c>
      <c r="AZ68" s="73">
        <v>1200.5609289250135</v>
      </c>
      <c r="BA68" s="73">
        <v>1170.1841190758523</v>
      </c>
      <c r="BB68" s="73">
        <v>1148.9774963593552</v>
      </c>
      <c r="BC68" s="73">
        <v>1159.8949481901295</v>
      </c>
      <c r="BD68" s="73">
        <v>1141.1411538509415</v>
      </c>
      <c r="BE68" s="73">
        <v>1147.7719289505546</v>
      </c>
      <c r="BF68" s="73">
        <v>1181.5179066826806</v>
      </c>
      <c r="BG68" s="73">
        <v>1215.4254927193549</v>
      </c>
      <c r="BH68" s="73">
        <v>1226.9807804736613</v>
      </c>
      <c r="BI68" s="73">
        <v>1228.3039501671938</v>
      </c>
      <c r="BJ68" s="73">
        <v>1284.4007936109699</v>
      </c>
      <c r="BK68" s="73">
        <v>1280.6460947355531</v>
      </c>
      <c r="BL68" s="73">
        <v>1297.9335846631573</v>
      </c>
      <c r="BM68" s="135">
        <v>1295.8132873250688</v>
      </c>
      <c r="BN68" s="135">
        <v>1276.0381079135038</v>
      </c>
      <c r="BO68" s="135">
        <v>1225.4521748287764</v>
      </c>
      <c r="BP68" s="135">
        <v>1485.2003440715519</v>
      </c>
      <c r="BQ68" s="135">
        <v>1484.7605877772478</v>
      </c>
      <c r="BR68" s="135">
        <v>1486.8380847285944</v>
      </c>
      <c r="BS68" s="129"/>
    </row>
    <row r="69" spans="2:71" x14ac:dyDescent="0.3">
      <c r="B69" s="206"/>
      <c r="C69" s="16" t="s">
        <v>16</v>
      </c>
      <c r="D69" s="72">
        <f t="shared" ref="D69:AH69" si="741">+(D68/D45)*100</f>
        <v>13.097324117225378</v>
      </c>
      <c r="E69" s="72">
        <f t="shared" si="741"/>
        <v>12.801888284024285</v>
      </c>
      <c r="F69" s="72">
        <f t="shared" si="741"/>
        <v>14.459814613082514</v>
      </c>
      <c r="G69" s="72">
        <f t="shared" si="741"/>
        <v>16.187148101580249</v>
      </c>
      <c r="H69" s="72">
        <f t="shared" si="741"/>
        <v>16.326592237144684</v>
      </c>
      <c r="I69" s="72">
        <f t="shared" si="741"/>
        <v>19.939059421768171</v>
      </c>
      <c r="J69" s="72">
        <f t="shared" si="741"/>
        <v>19.536182382583721</v>
      </c>
      <c r="K69" s="72">
        <f t="shared" si="741"/>
        <v>16.83717949911702</v>
      </c>
      <c r="L69" s="72">
        <f t="shared" si="741"/>
        <v>40.303699775487765</v>
      </c>
      <c r="M69" s="72">
        <f t="shared" si="741"/>
        <v>37.140978092194345</v>
      </c>
      <c r="N69" s="72">
        <f t="shared" si="741"/>
        <v>31.403430359711354</v>
      </c>
      <c r="O69" s="72">
        <f t="shared" si="741"/>
        <v>25.438302684675978</v>
      </c>
      <c r="P69" s="72">
        <f t="shared" si="741"/>
        <v>20.887155374201793</v>
      </c>
      <c r="Q69" s="72">
        <f t="shared" si="741"/>
        <v>19.024724162787869</v>
      </c>
      <c r="R69" s="72">
        <f t="shared" si="741"/>
        <v>16.33110965287884</v>
      </c>
      <c r="S69" s="72">
        <f t="shared" si="741"/>
        <v>14.259008144025834</v>
      </c>
      <c r="T69" s="72">
        <f t="shared" si="741"/>
        <v>14.180348427837725</v>
      </c>
      <c r="U69" s="72">
        <f t="shared" si="741"/>
        <v>13.14647355935932</v>
      </c>
      <c r="V69" s="72">
        <f t="shared" si="741"/>
        <v>12.60237760388763</v>
      </c>
      <c r="W69" s="72">
        <f t="shared" si="741"/>
        <v>12.462619318118422</v>
      </c>
      <c r="X69" s="72">
        <f t="shared" si="741"/>
        <v>11.199890331237384</v>
      </c>
      <c r="Y69" s="72">
        <f t="shared" si="741"/>
        <v>10.384264338039353</v>
      </c>
      <c r="Z69" s="72">
        <f t="shared" si="741"/>
        <v>10.235687153006129</v>
      </c>
      <c r="AA69" s="72">
        <f t="shared" si="741"/>
        <v>10.085338285863205</v>
      </c>
      <c r="AB69" s="72">
        <f t="shared" si="741"/>
        <v>10.096130185489443</v>
      </c>
      <c r="AC69" s="72">
        <f t="shared" si="741"/>
        <v>10.557694086378183</v>
      </c>
      <c r="AD69" s="72">
        <f t="shared" si="741"/>
        <v>10.562396123848048</v>
      </c>
      <c r="AE69" s="72">
        <f t="shared" si="741"/>
        <v>10.696873819814549</v>
      </c>
      <c r="AF69" s="72">
        <f t="shared" si="741"/>
        <v>10.325031154284263</v>
      </c>
      <c r="AG69" s="72">
        <f t="shared" si="741"/>
        <v>10.189477120063128</v>
      </c>
      <c r="AH69" s="72">
        <f t="shared" si="741"/>
        <v>10.824549347467197</v>
      </c>
      <c r="AI69" s="72">
        <f t="shared" ref="AI69:AJ69" si="742">+(AI68/AI45)*100</f>
        <v>11.324285007927799</v>
      </c>
      <c r="AJ69" s="72">
        <f t="shared" si="742"/>
        <v>11.04072977893</v>
      </c>
      <c r="AK69" s="72">
        <f t="shared" ref="AK69:AL69" si="743">+(AK68/AK45)*100</f>
        <v>11.013497671868469</v>
      </c>
      <c r="AL69" s="72">
        <f t="shared" si="743"/>
        <v>11.228541268723575</v>
      </c>
      <c r="AM69" s="72">
        <f t="shared" ref="AM69:AN69" si="744">+(AM68/AM45)*100</f>
        <v>11.082705048752912</v>
      </c>
      <c r="AN69" s="72">
        <f t="shared" si="744"/>
        <v>11.226343906593563</v>
      </c>
      <c r="AO69" s="72">
        <f t="shared" ref="AO69:AP69" si="745">+(AO68/AO45)*100</f>
        <v>11.17939943323319</v>
      </c>
      <c r="AP69" s="72">
        <f t="shared" si="745"/>
        <v>11.204463872672433</v>
      </c>
      <c r="AQ69" s="72">
        <f t="shared" ref="AQ69:AR69" si="746">+(AQ68/AQ45)*100</f>
        <v>10.311697753455473</v>
      </c>
      <c r="AR69" s="72">
        <f t="shared" si="746"/>
        <v>10.11110725120883</v>
      </c>
      <c r="AS69" s="72">
        <f t="shared" ref="AS69:AT69" si="747">+(AS68/AS45)*100</f>
        <v>9.7374829403191594</v>
      </c>
      <c r="AT69" s="72">
        <f t="shared" si="747"/>
        <v>9.7533966571095299</v>
      </c>
      <c r="AU69" s="72">
        <f t="shared" ref="AU69" si="748">+(AU68/AU45)*100</f>
        <v>9.7818026185718825</v>
      </c>
      <c r="AV69" s="72">
        <f t="shared" ref="AV69:AW69" si="749">+(AV68/AV45)*100</f>
        <v>9.9031435562567225</v>
      </c>
      <c r="AW69" s="72">
        <f t="shared" si="749"/>
        <v>9.6731460048321551</v>
      </c>
      <c r="AX69" s="72">
        <f t="shared" ref="AX69:AY69" si="750">+(AX68/AX45)*100</f>
        <v>9.7036722945531135</v>
      </c>
      <c r="AY69" s="72">
        <f t="shared" si="750"/>
        <v>9.4116366173006849</v>
      </c>
      <c r="AZ69" s="72">
        <f t="shared" ref="AZ69:BA69" si="751">+(AZ68/AZ45)*100</f>
        <v>9.3263571820346893</v>
      </c>
      <c r="BA69" s="72">
        <f t="shared" si="751"/>
        <v>8.9512211561856869</v>
      </c>
      <c r="BB69" s="72">
        <f t="shared" ref="BB69:BC69" si="752">+(BB68/BB45)*100</f>
        <v>8.6422950668944338</v>
      </c>
      <c r="BC69" s="72">
        <f t="shared" si="752"/>
        <v>8.7093001896358011</v>
      </c>
      <c r="BD69" s="72">
        <f t="shared" ref="BD69:BE69" si="753">+(BD68/BD45)*100</f>
        <v>8.4945334755413064</v>
      </c>
      <c r="BE69" s="72">
        <f t="shared" si="753"/>
        <v>8.5056479076864608</v>
      </c>
      <c r="BF69" s="72">
        <f t="shared" ref="BF69:BG69" si="754">+(BF68/BF45)*100</f>
        <v>8.700301934347376</v>
      </c>
      <c r="BG69" s="72">
        <f t="shared" si="754"/>
        <v>8.8997239300904987</v>
      </c>
      <c r="BH69" s="72">
        <f t="shared" ref="BH69" si="755">+(BH68/BH45)*100</f>
        <v>8.8774704844695371</v>
      </c>
      <c r="BI69" s="72">
        <f t="shared" ref="BI69:BJ69" si="756">+(BI68/BI45)*100</f>
        <v>8.8963284742749522</v>
      </c>
      <c r="BJ69" s="72">
        <f t="shared" si="756"/>
        <v>9.257189858411639</v>
      </c>
      <c r="BK69" s="72">
        <f t="shared" ref="BK69:BL69" si="757">+(BK68/BK45)*100</f>
        <v>8.946922041137622</v>
      </c>
      <c r="BL69" s="72">
        <f t="shared" si="757"/>
        <v>9.0540054183752474</v>
      </c>
      <c r="BM69" s="72">
        <f t="shared" ref="BM69:BN69" si="758">+(BM68/BM45)*100</f>
        <v>8.9775536871147548</v>
      </c>
      <c r="BN69" s="72">
        <f t="shared" si="758"/>
        <v>8.8096563108725459</v>
      </c>
      <c r="BO69" s="72">
        <f t="shared" ref="BO69:BP69" si="759">+(BO68/BO45)*100</f>
        <v>8.4659275947791297</v>
      </c>
      <c r="BP69" s="72">
        <f t="shared" si="759"/>
        <v>10.054796777907653</v>
      </c>
      <c r="BQ69" s="72">
        <f t="shared" ref="BQ69:BR69" si="760">+(BQ68/BQ45)*100</f>
        <v>10.048845663901869</v>
      </c>
      <c r="BR69" s="72">
        <f t="shared" si="760"/>
        <v>9.49977505873232</v>
      </c>
      <c r="BS69" s="129"/>
    </row>
    <row r="70" spans="2:71" x14ac:dyDescent="0.3">
      <c r="B70" s="206"/>
      <c r="C70" s="16" t="s">
        <v>4</v>
      </c>
      <c r="D70" s="72">
        <f t="shared" ref="D70:AH70" si="761">+(D68/D10)*100</f>
        <v>11.019547410533384</v>
      </c>
      <c r="E70" s="72">
        <f t="shared" si="761"/>
        <v>10.889169016629431</v>
      </c>
      <c r="F70" s="72">
        <f t="shared" si="761"/>
        <v>12.492332486286401</v>
      </c>
      <c r="G70" s="72">
        <f t="shared" si="761"/>
        <v>14.173522491208427</v>
      </c>
      <c r="H70" s="72">
        <f t="shared" si="761"/>
        <v>14.038472836983784</v>
      </c>
      <c r="I70" s="72">
        <f t="shared" si="761"/>
        <v>17.32105907534784</v>
      </c>
      <c r="J70" s="72">
        <f t="shared" si="761"/>
        <v>16.960696439387629</v>
      </c>
      <c r="K70" s="72">
        <f t="shared" si="761"/>
        <v>14.295141242368514</v>
      </c>
      <c r="L70" s="72">
        <f t="shared" si="761"/>
        <v>35.669369375222161</v>
      </c>
      <c r="M70" s="72">
        <f t="shared" si="761"/>
        <v>33.381665881901213</v>
      </c>
      <c r="N70" s="72">
        <f t="shared" si="761"/>
        <v>28.086022642041865</v>
      </c>
      <c r="O70" s="72">
        <f t="shared" si="761"/>
        <v>22.403356494633083</v>
      </c>
      <c r="P70" s="72">
        <f t="shared" si="761"/>
        <v>18.216644887112306</v>
      </c>
      <c r="Q70" s="72">
        <f t="shared" si="761"/>
        <v>16.543940172152531</v>
      </c>
      <c r="R70" s="72">
        <f t="shared" si="761"/>
        <v>14.030425201467555</v>
      </c>
      <c r="S70" s="72">
        <f t="shared" si="761"/>
        <v>12.361689783431054</v>
      </c>
      <c r="T70" s="72">
        <f t="shared" si="761"/>
        <v>12.228875189414294</v>
      </c>
      <c r="U70" s="72">
        <f t="shared" si="761"/>
        <v>11.422632010043719</v>
      </c>
      <c r="V70" s="72">
        <f t="shared" si="761"/>
        <v>10.971249841529488</v>
      </c>
      <c r="W70" s="72">
        <f t="shared" si="761"/>
        <v>10.80282822227535</v>
      </c>
      <c r="X70" s="72">
        <f t="shared" si="761"/>
        <v>9.8287927641649766</v>
      </c>
      <c r="Y70" s="72">
        <f t="shared" si="761"/>
        <v>9.1306327363732738</v>
      </c>
      <c r="Z70" s="72">
        <f t="shared" si="761"/>
        <v>9.0048894460267874</v>
      </c>
      <c r="AA70" s="72">
        <f t="shared" si="761"/>
        <v>8.8838046640597081</v>
      </c>
      <c r="AB70" s="72">
        <f t="shared" si="761"/>
        <v>8.8950331432025376</v>
      </c>
      <c r="AC70" s="72">
        <f t="shared" si="761"/>
        <v>9.2995261858137113</v>
      </c>
      <c r="AD70" s="72">
        <f t="shared" si="761"/>
        <v>9.2907398173805316</v>
      </c>
      <c r="AE70" s="72">
        <f t="shared" si="761"/>
        <v>9.4236331490992775</v>
      </c>
      <c r="AF70" s="72">
        <f t="shared" si="761"/>
        <v>9.0762373304296418</v>
      </c>
      <c r="AG70" s="72">
        <f t="shared" si="761"/>
        <v>9.0164826103440951</v>
      </c>
      <c r="AH70" s="72">
        <f t="shared" si="761"/>
        <v>9.5597504313229322</v>
      </c>
      <c r="AI70" s="72">
        <f t="shared" ref="AI70:AJ70" si="762">+(AI68/AI10)*100</f>
        <v>9.9897473946633966</v>
      </c>
      <c r="AJ70" s="72">
        <f t="shared" si="762"/>
        <v>9.763267064246179</v>
      </c>
      <c r="AK70" s="72">
        <f t="shared" ref="AK70:AL70" si="763">+(AK68/AK10)*100</f>
        <v>9.7540096418437034</v>
      </c>
      <c r="AL70" s="72">
        <f t="shared" si="763"/>
        <v>9.9452315117466181</v>
      </c>
      <c r="AM70" s="72">
        <f t="shared" ref="AM70:AN70" si="764">+(AM68/AM10)*100</f>
        <v>9.8316053044741292</v>
      </c>
      <c r="AN70" s="72">
        <f t="shared" si="764"/>
        <v>9.9504403965018913</v>
      </c>
      <c r="AO70" s="72">
        <f t="shared" ref="AO70:AP70" si="765">+(AO68/AO10)*100</f>
        <v>9.8970252401510468</v>
      </c>
      <c r="AP70" s="72">
        <f t="shared" si="765"/>
        <v>9.918551646080271</v>
      </c>
      <c r="AQ70" s="72">
        <f t="shared" ref="AQ70:AR70" si="766">+(AQ68/AQ10)*100</f>
        <v>9.1378472404198856</v>
      </c>
      <c r="AR70" s="72">
        <f t="shared" si="766"/>
        <v>9.0050824699082597</v>
      </c>
      <c r="AS70" s="72">
        <f t="shared" ref="AS70:AT70" si="767">+(AS68/AS10)*100</f>
        <v>8.6947152818665696</v>
      </c>
      <c r="AT70" s="72">
        <f t="shared" si="767"/>
        <v>8.7040584154799294</v>
      </c>
      <c r="AU70" s="72">
        <f t="shared" ref="AU70" si="768">+(AU68/AU10)*100</f>
        <v>8.6776419743121362</v>
      </c>
      <c r="AV70" s="72">
        <f t="shared" ref="AV70:AW70" si="769">+(AV68/AV10)*100</f>
        <v>8.788020716611884</v>
      </c>
      <c r="AW70" s="72">
        <f t="shared" si="769"/>
        <v>8.5984812495214378</v>
      </c>
      <c r="AX70" s="72">
        <f t="shared" ref="AX70:AY70" si="770">+(AX68/AX10)*100</f>
        <v>8.6297620622455078</v>
      </c>
      <c r="AY70" s="72">
        <f t="shared" si="770"/>
        <v>8.3710882845769543</v>
      </c>
      <c r="AZ70" s="72">
        <f t="shared" ref="AZ70:BA70" si="771">+(AZ68/AZ10)*100</f>
        <v>8.2828356671412298</v>
      </c>
      <c r="BA70" s="72">
        <f t="shared" si="771"/>
        <v>7.976357378770552</v>
      </c>
      <c r="BB70" s="72">
        <f t="shared" ref="BB70:BC70" si="772">+(BB68/BB10)*100</f>
        <v>7.7234607402765141</v>
      </c>
      <c r="BC70" s="72">
        <f t="shared" si="772"/>
        <v>7.7653826443333447</v>
      </c>
      <c r="BD70" s="72">
        <f t="shared" ref="BD70:BE70" si="773">+(BD68/BD10)*100</f>
        <v>7.5804664406420157</v>
      </c>
      <c r="BE70" s="72">
        <f t="shared" si="773"/>
        <v>7.5922999926540804</v>
      </c>
      <c r="BF70" s="72">
        <f t="shared" ref="BF70:BG70" si="774">+(BF68/BF10)*100</f>
        <v>7.7549087772039087</v>
      </c>
      <c r="BG70" s="72">
        <f t="shared" si="774"/>
        <v>7.9351147585038788</v>
      </c>
      <c r="BH70" s="72">
        <f t="shared" ref="BH70" si="775">+(BH68/BH10)*100</f>
        <v>7.9230229008930415</v>
      </c>
      <c r="BI70" s="72">
        <f t="shared" ref="BI70:BJ70" si="776">+(BI68/BI10)*100</f>
        <v>7.9368674121171017</v>
      </c>
      <c r="BJ70" s="72">
        <f t="shared" si="776"/>
        <v>8.2515516641207416</v>
      </c>
      <c r="BK70" s="72">
        <f t="shared" ref="BK70:BL70" si="777">+(BK68/BK10)*100</f>
        <v>8.0037974842841741</v>
      </c>
      <c r="BL70" s="72">
        <f t="shared" si="777"/>
        <v>8.0883261440584349</v>
      </c>
      <c r="BM70" s="72">
        <f t="shared" ref="BM70:BN70" si="778">+(BM68/BM10)*100</f>
        <v>8.0355556262876693</v>
      </c>
      <c r="BN70" s="72">
        <f t="shared" si="778"/>
        <v>7.8796057949601819</v>
      </c>
      <c r="BO70" s="72">
        <f t="shared" ref="BO70:BP70" si="779">+(BO68/BO10)*100</f>
        <v>7.554776918086584</v>
      </c>
      <c r="BP70" s="72">
        <f t="shared" si="779"/>
        <v>8.9654299494531795</v>
      </c>
      <c r="BQ70" s="72">
        <f t="shared" ref="BQ70:BR70" si="780">+(BQ68/BQ10)*100</f>
        <v>8.9552385312923057</v>
      </c>
      <c r="BR70" s="72">
        <f t="shared" si="780"/>
        <v>8.5143673665507773</v>
      </c>
      <c r="BS70" s="129"/>
    </row>
    <row r="71" spans="2:71" x14ac:dyDescent="0.3">
      <c r="B71" s="206"/>
      <c r="C71" s="16" t="s">
        <v>1</v>
      </c>
      <c r="D71" s="72">
        <f t="shared" ref="D71:P71" si="781">+(D68/D103)*100</f>
        <v>2.8162913649209171</v>
      </c>
      <c r="E71" s="72">
        <f t="shared" si="781"/>
        <v>2.3735970601808387</v>
      </c>
      <c r="F71" s="72">
        <f t="shared" si="781"/>
        <v>2.2278350899761077</v>
      </c>
      <c r="G71" s="72">
        <f t="shared" si="781"/>
        <v>1.9640566791773686</v>
      </c>
      <c r="H71" s="72">
        <f t="shared" si="781"/>
        <v>1.4637661546268737</v>
      </c>
      <c r="I71" s="72">
        <f t="shared" si="781"/>
        <v>2.0943502296777932</v>
      </c>
      <c r="J71" s="72">
        <f t="shared" si="781"/>
        <v>1.7682673291077724</v>
      </c>
      <c r="K71" s="72">
        <f t="shared" si="781"/>
        <v>1.1607718544543366</v>
      </c>
      <c r="L71" s="72">
        <f t="shared" si="781"/>
        <v>3.8348683289849221</v>
      </c>
      <c r="M71" s="72">
        <f t="shared" si="781"/>
        <v>3.6255609567733487</v>
      </c>
      <c r="N71" s="72">
        <f t="shared" si="781"/>
        <v>3.7838006582259576</v>
      </c>
      <c r="O71" s="72">
        <f t="shared" si="781"/>
        <v>3.3693682097391644</v>
      </c>
      <c r="P71" s="72">
        <f t="shared" si="781"/>
        <v>3.1567953211721789</v>
      </c>
      <c r="Q71" s="72">
        <f t="shared" ref="Q71:AH71" si="782">+(Q68/Q42)*100</f>
        <v>3.0094137496552453</v>
      </c>
      <c r="R71" s="72">
        <f t="shared" si="782"/>
        <v>2.7724521566932214</v>
      </c>
      <c r="S71" s="72">
        <f t="shared" si="782"/>
        <v>2.7944932075641709</v>
      </c>
      <c r="T71" s="72">
        <f t="shared" si="782"/>
        <v>2.7952893725655739</v>
      </c>
      <c r="U71" s="72">
        <f t="shared" si="782"/>
        <v>2.943406675972339</v>
      </c>
      <c r="V71" s="72">
        <f t="shared" si="782"/>
        <v>2.8638630959590898</v>
      </c>
      <c r="W71" s="72">
        <f t="shared" si="782"/>
        <v>2.8518150398897055</v>
      </c>
      <c r="X71" s="72">
        <f t="shared" si="782"/>
        <v>2.9118616741965564</v>
      </c>
      <c r="Y71" s="72">
        <f t="shared" si="782"/>
        <v>2.7270002403531319</v>
      </c>
      <c r="Z71" s="72">
        <f t="shared" si="782"/>
        <v>2.6902810090491918</v>
      </c>
      <c r="AA71" s="72">
        <f t="shared" si="782"/>
        <v>2.6720193498178113</v>
      </c>
      <c r="AB71" s="72">
        <f t="shared" si="782"/>
        <v>2.6832760773151887</v>
      </c>
      <c r="AC71" s="72">
        <f t="shared" si="782"/>
        <v>2.8194934968217038</v>
      </c>
      <c r="AD71" s="72">
        <f t="shared" si="782"/>
        <v>2.9028818875407447</v>
      </c>
      <c r="AE71" s="72">
        <f t="shared" si="782"/>
        <v>2.9887662267190729</v>
      </c>
      <c r="AF71" s="72">
        <f t="shared" si="782"/>
        <v>3.0666694378010182</v>
      </c>
      <c r="AG71" s="72">
        <f t="shared" si="782"/>
        <v>2.8626067734066991</v>
      </c>
      <c r="AH71" s="72">
        <f t="shared" si="782"/>
        <v>3.0668047810856658</v>
      </c>
      <c r="AI71" s="72">
        <f t="shared" ref="AI71:AJ71" si="783">+(AI68/AI42)*100</f>
        <v>3.2352734135234722</v>
      </c>
      <c r="AJ71" s="72">
        <f t="shared" si="783"/>
        <v>3.158591072326737</v>
      </c>
      <c r="AK71" s="72">
        <f t="shared" ref="AK71:AL71" si="784">+(AK68/AK42)*100</f>
        <v>3.1463164547960978</v>
      </c>
      <c r="AL71" s="72">
        <f t="shared" si="784"/>
        <v>3.2365866955439362</v>
      </c>
      <c r="AM71" s="72">
        <f t="shared" ref="AM71:AN71" si="785">+(AM68/AM42)*100</f>
        <v>3.2125674797105082</v>
      </c>
      <c r="AN71" s="72">
        <f t="shared" si="785"/>
        <v>3.2612853394773369</v>
      </c>
      <c r="AO71" s="72">
        <f t="shared" ref="AO71:AP71" si="786">+(AO68/AO42)*100</f>
        <v>3.2700737519442442</v>
      </c>
      <c r="AP71" s="72">
        <f t="shared" si="786"/>
        <v>3.3032701091341736</v>
      </c>
      <c r="AQ71" s="72">
        <f t="shared" ref="AQ71" si="787">+(AQ68/AQ42)*100</f>
        <v>3.0674680298675963</v>
      </c>
      <c r="AR71" s="72">
        <f t="shared" ref="AR71:AW71" si="788">+(AR68/AR88)*100</f>
        <v>3.0471388605058469</v>
      </c>
      <c r="AS71" s="72">
        <f t="shared" si="788"/>
        <v>2.8517270990798753</v>
      </c>
      <c r="AT71" s="72">
        <f t="shared" si="788"/>
        <v>2.8745866401105027</v>
      </c>
      <c r="AU71" s="72">
        <f t="shared" si="788"/>
        <v>2.898675124493443</v>
      </c>
      <c r="AV71" s="72">
        <f t="shared" si="788"/>
        <v>2.948719992642808</v>
      </c>
      <c r="AW71" s="72">
        <f t="shared" si="788"/>
        <v>2.9362103187211099</v>
      </c>
      <c r="AX71" s="72">
        <f t="shared" ref="AX71:AY71" si="789">+(AX68/AX88)*100</f>
        <v>2.9625513026827237</v>
      </c>
      <c r="AY71" s="72">
        <f t="shared" si="789"/>
        <v>2.8699651939450135</v>
      </c>
      <c r="AZ71" s="72">
        <f t="shared" ref="AZ71:BA71" si="790">+(AZ68/AZ88)*100</f>
        <v>2.8521557960804484</v>
      </c>
      <c r="BA71" s="72">
        <f t="shared" si="790"/>
        <v>2.7799900340684398</v>
      </c>
      <c r="BB71" s="72">
        <f t="shared" ref="BB71:BC71" si="791">+(BB68/BB88)*100</f>
        <v>2.7296097572837312</v>
      </c>
      <c r="BC71" s="72">
        <f t="shared" si="791"/>
        <v>2.7555461948000293</v>
      </c>
      <c r="BD71" s="72">
        <f t="shared" ref="BD71:BE71" si="792">+(BD68/BD88)*100</f>
        <v>2.7109930680620886</v>
      </c>
      <c r="BE71" s="72">
        <f t="shared" si="792"/>
        <v>2.645293477067669</v>
      </c>
      <c r="BF71" s="72">
        <f t="shared" ref="BF71:BG71" si="793">+(BF68/BF88)*100</f>
        <v>2.7230685232422904</v>
      </c>
      <c r="BG71" s="72">
        <f t="shared" si="793"/>
        <v>2.8012160313869936</v>
      </c>
      <c r="BH71" s="72">
        <f t="shared" ref="BH71" si="794">+(BH68/BH88)*100</f>
        <v>2.8278477397875075</v>
      </c>
      <c r="BI71" s="72">
        <f t="shared" ref="BI71:BJ71" si="795">+(BI68/BI88)*100</f>
        <v>2.8308972760856776</v>
      </c>
      <c r="BJ71" s="72">
        <f t="shared" si="795"/>
        <v>2.9601848203294083</v>
      </c>
      <c r="BK71" s="72">
        <f t="shared" ref="BK71:BL71" si="796">+(BK68/BK88)*100</f>
        <v>2.9515312889152234</v>
      </c>
      <c r="BL71" s="72">
        <f t="shared" si="796"/>
        <v>2.9913741210902329</v>
      </c>
      <c r="BM71" s="72">
        <f t="shared" ref="BM71:BN71" si="797">+(BM68/BM88)*100</f>
        <v>2.9864874283802822</v>
      </c>
      <c r="BN71" s="72">
        <f t="shared" si="797"/>
        <v>2.9409111672906025</v>
      </c>
      <c r="BO71" s="72">
        <f t="shared" ref="BO71:BP71" si="798">+(BO68/BO88)*100</f>
        <v>2.8243247310438457</v>
      </c>
      <c r="BP71" s="72">
        <f t="shared" si="798"/>
        <v>3.4229716577084748</v>
      </c>
      <c r="BQ71" s="72">
        <f t="shared" ref="BQ71:BR71" si="799">+(BQ68/BQ88)*100</f>
        <v>3.2605626927902085</v>
      </c>
      <c r="BR71" s="72">
        <f t="shared" si="799"/>
        <v>3.2651249158918381</v>
      </c>
      <c r="BS71" s="129"/>
    </row>
    <row r="72" spans="2:71" x14ac:dyDescent="0.3">
      <c r="B72" s="206"/>
      <c r="C72" s="18" t="s">
        <v>36</v>
      </c>
      <c r="D72" s="74">
        <f t="shared" ref="D72:P72" si="800">+D30</f>
        <v>140.56586633926281</v>
      </c>
      <c r="E72" s="74">
        <f t="shared" si="800"/>
        <v>146.59703029885245</v>
      </c>
      <c r="F72" s="74">
        <f t="shared" si="800"/>
        <v>161.44379960831722</v>
      </c>
      <c r="G72" s="74">
        <f t="shared" si="800"/>
        <v>171.24524569773197</v>
      </c>
      <c r="H72" s="74">
        <f t="shared" si="800"/>
        <v>176.25436098032455</v>
      </c>
      <c r="I72" s="74">
        <f t="shared" si="800"/>
        <v>187.57907396652175</v>
      </c>
      <c r="J72" s="74">
        <f t="shared" si="800"/>
        <v>195.33164259106189</v>
      </c>
      <c r="K72" s="74">
        <f t="shared" si="800"/>
        <v>204.27790601305492</v>
      </c>
      <c r="L72" s="74">
        <f t="shared" si="800"/>
        <v>915.49187875128212</v>
      </c>
      <c r="M72" s="74">
        <f t="shared" si="800"/>
        <v>855.46943146220872</v>
      </c>
      <c r="N72" s="74">
        <f t="shared" si="800"/>
        <v>848.44678328861528</v>
      </c>
      <c r="O72" s="74">
        <f t="shared" si="800"/>
        <v>676.34252293267855</v>
      </c>
      <c r="P72" s="52">
        <f t="shared" si="800"/>
        <v>681.03135634436342</v>
      </c>
      <c r="Q72" s="52">
        <v>702.52772304350083</v>
      </c>
      <c r="R72" s="52">
        <v>658.91012556630778</v>
      </c>
      <c r="S72" s="52">
        <v>608.43123996415216</v>
      </c>
      <c r="T72" s="52">
        <f t="shared" ref="T72:AH72" si="801">+T30</f>
        <v>608.6122662522431</v>
      </c>
      <c r="U72" s="74">
        <f t="shared" si="801"/>
        <v>601.39530636528457</v>
      </c>
      <c r="V72" s="52">
        <f t="shared" si="801"/>
        <v>603.31502655119971</v>
      </c>
      <c r="W72" s="52">
        <f t="shared" si="801"/>
        <v>598.42452534557401</v>
      </c>
      <c r="X72" s="52">
        <f t="shared" si="801"/>
        <v>604.18281193501991</v>
      </c>
      <c r="Y72" s="52">
        <f t="shared" si="801"/>
        <v>590.80695945962623</v>
      </c>
      <c r="Z72" s="52">
        <f t="shared" si="801"/>
        <v>576.96270819611198</v>
      </c>
      <c r="AA72" s="52">
        <f t="shared" si="801"/>
        <v>567.40363573155003</v>
      </c>
      <c r="AB72" s="52">
        <f t="shared" si="801"/>
        <v>563.75808465902162</v>
      </c>
      <c r="AC72" s="52">
        <f t="shared" si="801"/>
        <v>561.8491153154971</v>
      </c>
      <c r="AD72" s="52">
        <f t="shared" si="801"/>
        <v>558.85109008628672</v>
      </c>
      <c r="AE72" s="52">
        <f t="shared" si="801"/>
        <v>557.99279110654891</v>
      </c>
      <c r="AF72" s="74">
        <f t="shared" si="801"/>
        <v>569.18805060252669</v>
      </c>
      <c r="AG72" s="52">
        <f t="shared" si="801"/>
        <v>565.09730273450873</v>
      </c>
      <c r="AH72" s="52">
        <f t="shared" si="801"/>
        <v>593.20472149575198</v>
      </c>
      <c r="AI72" s="52">
        <f t="shared" ref="AI72" si="802">+AI30</f>
        <v>622.30893770557009</v>
      </c>
      <c r="AJ72" s="52">
        <f t="shared" ref="AJ72:AO72" si="803">+AJ30</f>
        <v>596.20069584165731</v>
      </c>
      <c r="AK72" s="52">
        <f t="shared" si="803"/>
        <v>580.57642249584615</v>
      </c>
      <c r="AL72" s="52">
        <f t="shared" si="803"/>
        <v>581.46089328148616</v>
      </c>
      <c r="AM72" s="52">
        <f t="shared" si="803"/>
        <v>567.73335990872806</v>
      </c>
      <c r="AN72" s="52">
        <f t="shared" si="803"/>
        <v>567.45938305493473</v>
      </c>
      <c r="AO72" s="52">
        <f t="shared" si="803"/>
        <v>568.04539200129022</v>
      </c>
      <c r="AP72" s="52">
        <f t="shared" ref="AP72:AQ72" si="804">+AP30</f>
        <v>568.8047317854639</v>
      </c>
      <c r="AQ72" s="52">
        <f t="shared" si="804"/>
        <v>574.32442674353649</v>
      </c>
      <c r="AR72" s="52">
        <v>570.37175978979906</v>
      </c>
      <c r="AS72" s="52">
        <v>557.27625856220561</v>
      </c>
      <c r="AT72" s="52">
        <v>561.08016489609736</v>
      </c>
      <c r="AU72" s="52">
        <v>566.72897884474139</v>
      </c>
      <c r="AV72" s="52">
        <v>575.30873772730604</v>
      </c>
      <c r="AW72" s="52">
        <v>572.63375706129102</v>
      </c>
      <c r="AX72" s="52">
        <v>573.53939972239095</v>
      </c>
      <c r="AY72" s="52">
        <v>571.43483028366154</v>
      </c>
      <c r="AZ72" s="52">
        <v>568.85910688474962</v>
      </c>
      <c r="BA72" s="52">
        <v>553.83502526909388</v>
      </c>
      <c r="BB72" s="52">
        <v>540.17783203813121</v>
      </c>
      <c r="BC72" s="52">
        <v>544.03812112648552</v>
      </c>
      <c r="BD72" s="52">
        <v>534.64437584390271</v>
      </c>
      <c r="BE72" s="52">
        <v>537.57082043419473</v>
      </c>
      <c r="BF72" s="52">
        <v>543.24797946259741</v>
      </c>
      <c r="BG72" s="52">
        <v>545.82626772553181</v>
      </c>
      <c r="BH72" s="52">
        <v>543.08046381726876</v>
      </c>
      <c r="BI72" s="52">
        <v>539.88600898783579</v>
      </c>
      <c r="BJ72" s="52">
        <v>540.52203877526301</v>
      </c>
      <c r="BK72" s="52">
        <v>538.80685616804635</v>
      </c>
      <c r="BL72" s="52">
        <v>539.28627567289607</v>
      </c>
      <c r="BM72" s="52">
        <v>538.32681255797957</v>
      </c>
      <c r="BN72" s="52">
        <v>525.88972470588703</v>
      </c>
      <c r="BO72" s="52">
        <v>529.02496239783079</v>
      </c>
      <c r="BP72" s="52">
        <v>539.60710431635107</v>
      </c>
      <c r="BQ72" s="52">
        <v>539.43145337465705</v>
      </c>
      <c r="BR72" s="52">
        <v>537.64367447319967</v>
      </c>
      <c r="BS72" s="129"/>
    </row>
    <row r="73" spans="2:71" x14ac:dyDescent="0.3">
      <c r="B73" s="206"/>
      <c r="C73" s="16" t="s">
        <v>17</v>
      </c>
      <c r="D73" s="72">
        <f>+(D72/D45)*100</f>
        <v>6.7698326975692975</v>
      </c>
      <c r="E73" s="72">
        <f t="shared" ref="E73:AH73" si="805">+(E72/E45)*100</f>
        <v>7.33216847855675</v>
      </c>
      <c r="F73" s="72">
        <f t="shared" si="805"/>
        <v>7.7910709409072245</v>
      </c>
      <c r="G73" s="72">
        <f t="shared" si="805"/>
        <v>7.8796068071018839</v>
      </c>
      <c r="H73" s="72">
        <f t="shared" si="805"/>
        <v>7.9858649198179918</v>
      </c>
      <c r="I73" s="72">
        <f t="shared" si="805"/>
        <v>7.9757354822718298</v>
      </c>
      <c r="J73" s="72">
        <f t="shared" si="805"/>
        <v>7.9239057290251909</v>
      </c>
      <c r="K73" s="72">
        <f t="shared" si="805"/>
        <v>8.7605248062921746</v>
      </c>
      <c r="L73" s="72">
        <f t="shared" si="805"/>
        <v>28.80646350479071</v>
      </c>
      <c r="M73" s="72">
        <f t="shared" si="805"/>
        <v>22.802219603716363</v>
      </c>
      <c r="N73" s="72">
        <f t="shared" si="805"/>
        <v>17.566705150970922</v>
      </c>
      <c r="O73" s="72">
        <f t="shared" si="805"/>
        <v>14.054342948476734</v>
      </c>
      <c r="P73" s="72">
        <f t="shared" si="805"/>
        <v>12.386016305261274</v>
      </c>
      <c r="Q73" s="72">
        <f t="shared" si="805"/>
        <v>11.273686054037825</v>
      </c>
      <c r="R73" s="72">
        <f t="shared" si="805"/>
        <v>9.5382106645011842</v>
      </c>
      <c r="S73" s="72">
        <f t="shared" si="805"/>
        <v>8.0102933388341739</v>
      </c>
      <c r="T73" s="72">
        <f t="shared" si="805"/>
        <v>7.9662051533486293</v>
      </c>
      <c r="U73" s="72">
        <f t="shared" si="805"/>
        <v>7.3816395845516665</v>
      </c>
      <c r="V73" s="72">
        <f t="shared" si="805"/>
        <v>7.2958883259902851</v>
      </c>
      <c r="W73" s="72">
        <f t="shared" si="805"/>
        <v>7.1867271822728211</v>
      </c>
      <c r="X73" s="72">
        <f t="shared" si="805"/>
        <v>6.3862394235978659</v>
      </c>
      <c r="Y73" s="72">
        <f t="shared" si="805"/>
        <v>6.1825830888014144</v>
      </c>
      <c r="Z73" s="72">
        <f t="shared" si="805"/>
        <v>6.0325496041258848</v>
      </c>
      <c r="AA73" s="72">
        <f t="shared" si="805"/>
        <v>5.8854108565404353</v>
      </c>
      <c r="AB73" s="72">
        <f t="shared" si="805"/>
        <v>5.8292967826035031</v>
      </c>
      <c r="AC73" s="72">
        <f t="shared" si="805"/>
        <v>5.7816457549616356</v>
      </c>
      <c r="AD73" s="72">
        <f t="shared" si="805"/>
        <v>5.5880848030579067</v>
      </c>
      <c r="AE73" s="72">
        <f t="shared" si="805"/>
        <v>5.4881669558587101</v>
      </c>
      <c r="AF73" s="72">
        <f t="shared" si="805"/>
        <v>5.3017947471891178</v>
      </c>
      <c r="AG73" s="72">
        <f t="shared" si="805"/>
        <v>4.9932083958675033</v>
      </c>
      <c r="AH73" s="72">
        <f t="shared" si="805"/>
        <v>5.1975005729675585</v>
      </c>
      <c r="AI73" s="72">
        <f t="shared" ref="AI73:AJ73" si="806">+(AI72/AI45)*100</f>
        <v>5.4071957798593395</v>
      </c>
      <c r="AJ73" s="72">
        <f t="shared" si="806"/>
        <v>5.1732457490210386</v>
      </c>
      <c r="AK73" s="72">
        <f t="shared" ref="AK73:AL73" si="807">+(AK72/AK45)*100</f>
        <v>5.0448529473296286</v>
      </c>
      <c r="AL73" s="72">
        <f t="shared" si="807"/>
        <v>5.0075219297937528</v>
      </c>
      <c r="AM73" s="72">
        <f t="shared" ref="AM73:AN73" si="808">+(AM72/AM45)*100</f>
        <v>4.8618794274769952</v>
      </c>
      <c r="AN73" s="72">
        <f t="shared" si="808"/>
        <v>4.8489820831119479</v>
      </c>
      <c r="AO73" s="72">
        <f t="shared" ref="AO73:AP73" si="809">+(AO72/AO45)*100</f>
        <v>4.8207012804810896</v>
      </c>
      <c r="AP73" s="72">
        <f t="shared" si="809"/>
        <v>4.7893485835891063</v>
      </c>
      <c r="AQ73" s="72">
        <f t="shared" ref="AQ73:AR73" si="810">+(AQ72/AQ45)*100</f>
        <v>4.7926274561473496</v>
      </c>
      <c r="AR73" s="72">
        <f t="shared" si="810"/>
        <v>4.6981917693710304</v>
      </c>
      <c r="AS73" s="72">
        <f t="shared" ref="AS73:AT73" si="811">+(AS72/AS45)*100</f>
        <v>4.5206233894630552</v>
      </c>
      <c r="AT73" s="72">
        <f t="shared" si="811"/>
        <v>4.5226651964231683</v>
      </c>
      <c r="AU73" s="72">
        <f t="shared" ref="AU73" si="812">+(AU72/AU45)*100</f>
        <v>4.5434296827967833</v>
      </c>
      <c r="AV73" s="72">
        <f t="shared" ref="AV73:AW73" si="813">+(AV72/AV45)*100</f>
        <v>4.59017823671181</v>
      </c>
      <c r="AW73" s="72">
        <f t="shared" si="813"/>
        <v>4.4817390689275483</v>
      </c>
      <c r="AX73" s="72">
        <f t="shared" ref="AX73:AY73" si="814">+(AX72/AX45)*100</f>
        <v>4.462955312123448</v>
      </c>
      <c r="AY73" s="72">
        <f t="shared" si="814"/>
        <v>4.4518883932161044</v>
      </c>
      <c r="AZ73" s="72">
        <f t="shared" ref="AZ73:BA73" si="815">+(AZ72/AZ45)*100</f>
        <v>4.4190870194408891</v>
      </c>
      <c r="BA73" s="72">
        <f t="shared" si="815"/>
        <v>4.2365126260135124</v>
      </c>
      <c r="BB73" s="72">
        <f t="shared" ref="BB73:BC73" si="816">+(BB72/BB45)*100</f>
        <v>4.0630701888079335</v>
      </c>
      <c r="BC73" s="72">
        <f t="shared" si="816"/>
        <v>4.0850176293028584</v>
      </c>
      <c r="BD73" s="72">
        <f t="shared" ref="BD73:BE73" si="817">+(BD72/BD45)*100</f>
        <v>3.9798359149433917</v>
      </c>
      <c r="BE73" s="72">
        <f t="shared" si="817"/>
        <v>3.9837079203009313</v>
      </c>
      <c r="BF73" s="72">
        <f t="shared" ref="BF73:BG73" si="818">+(BF72/BF45)*100</f>
        <v>4.0002960766113143</v>
      </c>
      <c r="BG73" s="72">
        <f t="shared" si="818"/>
        <v>3.9967098976017246</v>
      </c>
      <c r="BH73" s="72">
        <f t="shared" ref="BH73" si="819">+(BH72/BH45)*100</f>
        <v>3.929304244169717</v>
      </c>
      <c r="BI73" s="72">
        <f t="shared" ref="BI73:BJ73" si="820">+(BI72/BI45)*100</f>
        <v>3.9102725949610222</v>
      </c>
      <c r="BJ73" s="72">
        <f t="shared" si="820"/>
        <v>3.8957583649032803</v>
      </c>
      <c r="BK73" s="72">
        <f t="shared" ref="BK73:BL73" si="821">+(BK72/BK45)*100</f>
        <v>3.7642428748915253</v>
      </c>
      <c r="BL73" s="72">
        <f t="shared" si="821"/>
        <v>3.7619034746411764</v>
      </c>
      <c r="BM73" s="72">
        <f t="shared" ref="BM73:BN73" si="822">+(BM72/BM45)*100</f>
        <v>3.7295943082425329</v>
      </c>
      <c r="BN73" s="72">
        <f t="shared" si="822"/>
        <v>3.6306970014035702</v>
      </c>
      <c r="BO73" s="72">
        <f t="shared" ref="BO73:BP73" si="823">+(BO72/BO45)*100</f>
        <v>3.6547220034242156</v>
      </c>
      <c r="BP73" s="72">
        <f t="shared" si="823"/>
        <v>3.6531366259599638</v>
      </c>
      <c r="BQ73" s="72">
        <f t="shared" ref="BQ73:BR73" si="824">+(BQ72/BQ45)*100</f>
        <v>3.6508669921870558</v>
      </c>
      <c r="BR73" s="72">
        <f t="shared" si="824"/>
        <v>3.4351379761556324</v>
      </c>
      <c r="BS73" s="129"/>
    </row>
    <row r="74" spans="2:71" x14ac:dyDescent="0.3">
      <c r="B74" s="206"/>
      <c r="C74" s="16" t="s">
        <v>12</v>
      </c>
      <c r="D74" s="72">
        <f t="shared" ref="D74:AH74" si="825">+(D72/D10)*100</f>
        <v>5.6958575434604004</v>
      </c>
      <c r="E74" s="72">
        <f t="shared" si="825"/>
        <v>6.2366754067868619</v>
      </c>
      <c r="F74" s="72">
        <f t="shared" si="825"/>
        <v>6.7309748584189446</v>
      </c>
      <c r="G74" s="72">
        <f t="shared" si="825"/>
        <v>6.8994107919130476</v>
      </c>
      <c r="H74" s="72">
        <f t="shared" si="825"/>
        <v>6.8666716316725438</v>
      </c>
      <c r="I74" s="72">
        <f t="shared" si="825"/>
        <v>6.9285206757023374</v>
      </c>
      <c r="J74" s="72">
        <f t="shared" si="825"/>
        <v>6.8792846551295677</v>
      </c>
      <c r="K74" s="72">
        <f t="shared" si="825"/>
        <v>7.4378811171899191</v>
      </c>
      <c r="L74" s="72">
        <f t="shared" si="825"/>
        <v>25.494145521874767</v>
      </c>
      <c r="M74" s="72">
        <f t="shared" si="825"/>
        <v>20.494238850887143</v>
      </c>
      <c r="N74" s="72">
        <f t="shared" si="825"/>
        <v>15.710986760517001</v>
      </c>
      <c r="O74" s="72">
        <f t="shared" si="825"/>
        <v>12.377573271122021</v>
      </c>
      <c r="P74" s="72">
        <f t="shared" si="825"/>
        <v>10.802412131122953</v>
      </c>
      <c r="Q74" s="72">
        <f t="shared" si="825"/>
        <v>9.8036211196399758</v>
      </c>
      <c r="R74" s="72">
        <f t="shared" si="825"/>
        <v>8.1944922377355649</v>
      </c>
      <c r="S74" s="72">
        <f t="shared" si="825"/>
        <v>6.9444354283814205</v>
      </c>
      <c r="T74" s="72">
        <f t="shared" si="825"/>
        <v>6.8699107817637728</v>
      </c>
      <c r="U74" s="72">
        <f t="shared" si="825"/>
        <v>6.4137163646503268</v>
      </c>
      <c r="V74" s="72">
        <f t="shared" si="825"/>
        <v>6.3515803252590333</v>
      </c>
      <c r="W74" s="72">
        <f t="shared" si="825"/>
        <v>6.2295876371333865</v>
      </c>
      <c r="X74" s="72">
        <f t="shared" si="825"/>
        <v>5.604432006072062</v>
      </c>
      <c r="Y74" s="72">
        <f t="shared" si="825"/>
        <v>5.4361959314892054</v>
      </c>
      <c r="Z74" s="72">
        <f t="shared" si="825"/>
        <v>5.307161253641115</v>
      </c>
      <c r="AA74" s="72">
        <f t="shared" si="825"/>
        <v>5.1842426039917893</v>
      </c>
      <c r="AB74" s="72">
        <f t="shared" si="825"/>
        <v>5.1358081888985057</v>
      </c>
      <c r="AC74" s="72">
        <f t="shared" si="825"/>
        <v>5.0926429251947605</v>
      </c>
      <c r="AD74" s="72">
        <f t="shared" si="825"/>
        <v>4.9153091186808098</v>
      </c>
      <c r="AE74" s="72">
        <f t="shared" si="825"/>
        <v>4.8349146605076117</v>
      </c>
      <c r="AF74" s="72">
        <f t="shared" si="825"/>
        <v>4.6605522718201797</v>
      </c>
      <c r="AG74" s="72">
        <f t="shared" si="825"/>
        <v>4.4183991131906639</v>
      </c>
      <c r="AH74" s="72">
        <f t="shared" si="825"/>
        <v>4.590196482946781</v>
      </c>
      <c r="AI74" s="72">
        <f t="shared" ref="AI74:AJ74" si="826">+(AI72/AI10)*100</f>
        <v>4.7699717833372599</v>
      </c>
      <c r="AJ74" s="72">
        <f t="shared" si="826"/>
        <v>4.5746776570020877</v>
      </c>
      <c r="AK74" s="72">
        <f t="shared" ref="AK74:AL74" si="827">+(AK72/AK10)*100</f>
        <v>4.4679306934096461</v>
      </c>
      <c r="AL74" s="72">
        <f t="shared" si="827"/>
        <v>4.4352123486124277</v>
      </c>
      <c r="AM74" s="72">
        <f t="shared" ref="AM74:AN74" si="828">+(AM72/AM10)*100</f>
        <v>4.3130336283987987</v>
      </c>
      <c r="AN74" s="72">
        <f t="shared" si="828"/>
        <v>4.2978825166199188</v>
      </c>
      <c r="AO74" s="72">
        <f t="shared" ref="AO74:AP74" si="829">+(AO72/AO10)*100</f>
        <v>4.2677249822847996</v>
      </c>
      <c r="AP74" s="72">
        <f t="shared" si="829"/>
        <v>4.2396853448088878</v>
      </c>
      <c r="AQ74" s="72">
        <f t="shared" ref="AQ74:AR74" si="830">+(AQ72/AQ10)*100</f>
        <v>4.2470501581411337</v>
      </c>
      <c r="AR74" s="72">
        <f t="shared" si="830"/>
        <v>4.1842701586982241</v>
      </c>
      <c r="AS74" s="72">
        <f t="shared" ref="AS74:AT74" si="831">+(AS72/AS10)*100</f>
        <v>4.0365188323133099</v>
      </c>
      <c r="AT74" s="72">
        <f t="shared" si="831"/>
        <v>4.036085422059668</v>
      </c>
      <c r="AU74" s="72">
        <f t="shared" ref="AU74" si="832">+(AU72/AU10)*100</f>
        <v>4.0305716298055065</v>
      </c>
      <c r="AV74" s="72">
        <f t="shared" ref="AV74:AW74" si="833">+(AV72/AV10)*100</f>
        <v>4.0733107833904745</v>
      </c>
      <c r="AW74" s="72">
        <f t="shared" si="833"/>
        <v>3.9838279428606489</v>
      </c>
      <c r="AX74" s="72">
        <f t="shared" ref="AX74:AY74" si="834">+(AX72/AX10)*100</f>
        <v>3.9690378311393402</v>
      </c>
      <c r="AY74" s="72">
        <f t="shared" si="834"/>
        <v>3.9596886586324551</v>
      </c>
      <c r="AZ74" s="72">
        <f t="shared" ref="AZ74:BA74" si="835">+(AZ72/AZ10)*100</f>
        <v>3.9246375478019604</v>
      </c>
      <c r="BA74" s="72">
        <f t="shared" si="835"/>
        <v>3.7751205288236869</v>
      </c>
      <c r="BB74" s="72">
        <f t="shared" ref="BB74:BC74" si="836">+(BB72/BB10)*100</f>
        <v>3.6310913762312156</v>
      </c>
      <c r="BC74" s="72">
        <f t="shared" si="836"/>
        <v>3.6422817344306835</v>
      </c>
      <c r="BD74" s="72">
        <f t="shared" ref="BD74:BE74" si="837">+(BD72/BD10)*100</f>
        <v>3.551579692911587</v>
      </c>
      <c r="BE74" s="72">
        <f t="shared" si="837"/>
        <v>3.555932004510113</v>
      </c>
      <c r="BF74" s="72">
        <f t="shared" ref="BF74:BG74" si="838">+(BF72/BF10)*100</f>
        <v>3.5656154682928767</v>
      </c>
      <c r="BG74" s="72">
        <f t="shared" si="838"/>
        <v>3.5635208398644656</v>
      </c>
      <c r="BH74" s="72">
        <f t="shared" ref="BH74" si="839">+(BH72/BH10)*100</f>
        <v>3.5068511425181215</v>
      </c>
      <c r="BI74" s="72">
        <f t="shared" ref="BI74:BJ74" si="840">+(BI72/BI10)*100</f>
        <v>3.4885531959823544</v>
      </c>
      <c r="BJ74" s="72">
        <f t="shared" si="840"/>
        <v>3.4725496517412489</v>
      </c>
      <c r="BK74" s="72">
        <f t="shared" ref="BK74:BL74" si="841">+(BK72/BK10)*100</f>
        <v>3.3674416200077375</v>
      </c>
      <c r="BL74" s="72">
        <f t="shared" si="841"/>
        <v>3.3606675520219365</v>
      </c>
      <c r="BM74" s="72">
        <f t="shared" ref="BM74:BN74" si="842">+(BM72/BM10)*100</f>
        <v>3.3382548934664675</v>
      </c>
      <c r="BN74" s="72">
        <f t="shared" si="842"/>
        <v>3.2473980961886832</v>
      </c>
      <c r="BO74" s="72">
        <f t="shared" ref="BO74:BP74" si="843">+(BO72/BO10)*100</f>
        <v>3.2613802946436321</v>
      </c>
      <c r="BP74" s="72">
        <f t="shared" si="843"/>
        <v>3.2573448513438068</v>
      </c>
      <c r="BQ74" s="72">
        <f t="shared" ref="BQ74:BR74" si="844">+(BQ72/BQ10)*100</f>
        <v>3.2535463131356175</v>
      </c>
      <c r="BR74" s="72">
        <f t="shared" si="844"/>
        <v>3.0788125511344213</v>
      </c>
      <c r="BS74" s="129"/>
    </row>
    <row r="75" spans="2:71" x14ac:dyDescent="0.3">
      <c r="B75" s="206"/>
      <c r="C75" s="16" t="s">
        <v>13</v>
      </c>
      <c r="D75" s="72">
        <f t="shared" ref="D75:P75" si="845">+(D72/D103)*100</f>
        <v>1.4557035618480763</v>
      </c>
      <c r="E75" s="72">
        <f t="shared" si="845"/>
        <v>1.3594567582011485</v>
      </c>
      <c r="F75" s="72">
        <f t="shared" si="845"/>
        <v>1.2003764705905942</v>
      </c>
      <c r="G75" s="72">
        <f t="shared" si="845"/>
        <v>0.95606676862795192</v>
      </c>
      <c r="H75" s="72">
        <f t="shared" si="845"/>
        <v>0.7159754231171982</v>
      </c>
      <c r="I75" s="72">
        <f t="shared" si="845"/>
        <v>0.8377518259918022</v>
      </c>
      <c r="J75" s="72">
        <f t="shared" si="845"/>
        <v>0.71721195805667304</v>
      </c>
      <c r="K75" s="72">
        <f t="shared" si="845"/>
        <v>0.60395926918319498</v>
      </c>
      <c r="L75" s="72">
        <f t="shared" si="845"/>
        <v>2.7409144862618247</v>
      </c>
      <c r="M75" s="72">
        <f t="shared" si="845"/>
        <v>2.225865913326075</v>
      </c>
      <c r="N75" s="72">
        <f t="shared" si="845"/>
        <v>2.1166130499673237</v>
      </c>
      <c r="O75" s="72">
        <f t="shared" si="845"/>
        <v>1.8615336457921576</v>
      </c>
      <c r="P75" s="72">
        <f t="shared" si="845"/>
        <v>1.8719695248068369</v>
      </c>
      <c r="Q75" s="72">
        <f t="shared" ref="Q75:AH75" si="846">+(Q72/Q42)*100</f>
        <v>1.783320774063005</v>
      </c>
      <c r="R75" s="72">
        <f t="shared" si="846"/>
        <v>1.6192551081872761</v>
      </c>
      <c r="S75" s="72">
        <f t="shared" si="846"/>
        <v>1.5698644744338162</v>
      </c>
      <c r="T75" s="72">
        <f t="shared" si="846"/>
        <v>1.5703315555433091</v>
      </c>
      <c r="U75" s="72">
        <f t="shared" si="846"/>
        <v>1.6526992683389923</v>
      </c>
      <c r="V75" s="72">
        <f t="shared" si="846"/>
        <v>1.6579748667899561</v>
      </c>
      <c r="W75" s="72">
        <f t="shared" si="846"/>
        <v>1.6445352411746554</v>
      </c>
      <c r="X75" s="72">
        <f t="shared" si="846"/>
        <v>1.6603596347682479</v>
      </c>
      <c r="Y75" s="72">
        <f t="shared" si="846"/>
        <v>1.6236013472234059</v>
      </c>
      <c r="Z75" s="72">
        <f t="shared" si="846"/>
        <v>1.5855558492094695</v>
      </c>
      <c r="AA75" s="72">
        <f t="shared" si="846"/>
        <v>1.5592864854466184</v>
      </c>
      <c r="AB75" s="72">
        <f t="shared" si="846"/>
        <v>1.5492681172842959</v>
      </c>
      <c r="AC75" s="72">
        <f t="shared" si="846"/>
        <v>1.544022063309594</v>
      </c>
      <c r="AD75" s="72">
        <f t="shared" si="846"/>
        <v>1.5357831661144632</v>
      </c>
      <c r="AE75" s="72">
        <f t="shared" si="846"/>
        <v>1.53342446779937</v>
      </c>
      <c r="AF75" s="72">
        <f t="shared" si="846"/>
        <v>1.5747024559778111</v>
      </c>
      <c r="AG75" s="72">
        <f t="shared" si="846"/>
        <v>1.4027797507781203</v>
      </c>
      <c r="AH75" s="72">
        <f t="shared" si="846"/>
        <v>1.4725527220772547</v>
      </c>
      <c r="AI75" s="72">
        <f t="shared" ref="AI75:AJ75" si="847">+(AI72/AI42)*100</f>
        <v>1.5448001119760211</v>
      </c>
      <c r="AJ75" s="72">
        <f t="shared" si="847"/>
        <v>1.4799898344576357</v>
      </c>
      <c r="AK75" s="72">
        <f t="shared" ref="AK75:AL75" si="848">+(AK72/AK42)*100</f>
        <v>1.4412046302740946</v>
      </c>
      <c r="AL75" s="72">
        <f t="shared" si="848"/>
        <v>1.4434002127025487</v>
      </c>
      <c r="AM75" s="72">
        <f t="shared" ref="AM75:AN75" si="849">+(AM72/AM42)*100</f>
        <v>1.4093234161044184</v>
      </c>
      <c r="AN75" s="72">
        <f t="shared" si="849"/>
        <v>1.4086433045894218</v>
      </c>
      <c r="AO75" s="72">
        <f t="shared" ref="AO75:AP75" si="850">+(AO72/AO42)*100</f>
        <v>1.4100979947458683</v>
      </c>
      <c r="AP75" s="72">
        <f t="shared" si="850"/>
        <v>1.411982955916351</v>
      </c>
      <c r="AQ75" s="72">
        <f t="shared" ref="AQ75" si="851">+(AQ72/AQ42)*100</f>
        <v>1.4256848728785951</v>
      </c>
      <c r="AR75" s="72">
        <f t="shared" ref="AR75:AW75" si="852">+(AR72/AR88)*100</f>
        <v>1.4158728968924388</v>
      </c>
      <c r="AS75" s="72">
        <f t="shared" si="852"/>
        <v>1.3239134079595698</v>
      </c>
      <c r="AT75" s="72">
        <f t="shared" si="852"/>
        <v>1.3329502949984233</v>
      </c>
      <c r="AU75" s="72">
        <f t="shared" si="852"/>
        <v>1.3463701032367534</v>
      </c>
      <c r="AV75" s="72">
        <f t="shared" si="852"/>
        <v>1.3667529163337868</v>
      </c>
      <c r="AW75" s="72">
        <f t="shared" si="852"/>
        <v>1.3603980022039315</v>
      </c>
      <c r="AX75" s="72">
        <f t="shared" ref="AX75:AY75" si="853">+(AX72/AX88)*100</f>
        <v>1.3625495247987462</v>
      </c>
      <c r="AY75" s="72">
        <f t="shared" si="853"/>
        <v>1.3575497286382128</v>
      </c>
      <c r="AZ75" s="72">
        <f t="shared" ref="AZ75:BA75" si="854">+(AZ72/AZ88)*100</f>
        <v>1.3514306186086329</v>
      </c>
      <c r="BA75" s="72">
        <f t="shared" si="854"/>
        <v>1.3157381181878112</v>
      </c>
      <c r="BB75" s="72">
        <f t="shared" ref="BB75:BC75" si="855">+(BB72/BB88)*100</f>
        <v>1.2832929153718582</v>
      </c>
      <c r="BC75" s="72">
        <f t="shared" si="855"/>
        <v>1.2924637501313689</v>
      </c>
      <c r="BD75" s="72">
        <f t="shared" ref="BD75:BE75" si="856">+(BD72/BD88)*100</f>
        <v>1.2701471609361732</v>
      </c>
      <c r="BE75" s="72">
        <f t="shared" si="856"/>
        <v>1.2389504821369011</v>
      </c>
      <c r="BF75" s="72">
        <f t="shared" ref="BF75:BG75" si="857">+(BF72/BF88)*100</f>
        <v>1.2520347468477835</v>
      </c>
      <c r="BG75" s="72">
        <f t="shared" si="857"/>
        <v>1.257976980624294</v>
      </c>
      <c r="BH75" s="72">
        <f t="shared" ref="BH75" si="858">+(BH72/BH88)*100</f>
        <v>1.2516486701083918</v>
      </c>
      <c r="BI75" s="72">
        <f t="shared" ref="BI75:BJ75" si="859">+(BI72/BI88)*100</f>
        <v>1.2442863446237349</v>
      </c>
      <c r="BJ75" s="72">
        <f t="shared" si="859"/>
        <v>1.245752215504059</v>
      </c>
      <c r="BK75" s="72">
        <f t="shared" ref="BK75:BL75" si="860">+(BK72/BK88)*100</f>
        <v>1.2417991990132318</v>
      </c>
      <c r="BL75" s="72">
        <f t="shared" si="860"/>
        <v>1.242904126967096</v>
      </c>
      <c r="BM75" s="72">
        <f t="shared" ref="BM75:BN75" si="861">+(BM72/BM88)*100</f>
        <v>1.2406928326712889</v>
      </c>
      <c r="BN75" s="72">
        <f t="shared" si="861"/>
        <v>1.2120288215214963</v>
      </c>
      <c r="BO75" s="72">
        <f t="shared" ref="BO75:BP75" si="862">+(BO72/BO88)*100</f>
        <v>1.2192546680563026</v>
      </c>
      <c r="BP75" s="72">
        <f t="shared" si="862"/>
        <v>1.2436435473139273</v>
      </c>
      <c r="BQ75" s="72">
        <f t="shared" ref="BQ75:BR75" si="863">+(BQ72/BQ88)*100</f>
        <v>1.1846018049442462</v>
      </c>
      <c r="BR75" s="72">
        <f t="shared" si="863"/>
        <v>1.1806758082300042</v>
      </c>
      <c r="BS75" s="129"/>
    </row>
    <row r="76" spans="2:71" x14ac:dyDescent="0.3">
      <c r="B76" s="206"/>
      <c r="C76" s="18" t="s">
        <v>37</v>
      </c>
      <c r="D76" s="74">
        <f t="shared" ref="D76:P76" si="864">+D33</f>
        <v>0</v>
      </c>
      <c r="E76" s="74">
        <f t="shared" si="864"/>
        <v>0</v>
      </c>
      <c r="F76" s="74">
        <f t="shared" si="864"/>
        <v>0</v>
      </c>
      <c r="G76" s="74">
        <f t="shared" si="864"/>
        <v>10.659793814432989</v>
      </c>
      <c r="H76" s="74">
        <f t="shared" si="864"/>
        <v>20.182555780933065</v>
      </c>
      <c r="I76" s="74">
        <f t="shared" si="864"/>
        <v>28.15217391304348</v>
      </c>
      <c r="J76" s="74">
        <f t="shared" si="864"/>
        <v>34.993418165862224</v>
      </c>
      <c r="K76" s="74">
        <f t="shared" si="864"/>
        <v>46.784278695846361</v>
      </c>
      <c r="L76" s="74">
        <f t="shared" si="864"/>
        <v>53.729603729603731</v>
      </c>
      <c r="M76" s="74">
        <f t="shared" si="864"/>
        <v>51.731648878240037</v>
      </c>
      <c r="N76" s="74">
        <f t="shared" si="864"/>
        <v>51.306977748973857</v>
      </c>
      <c r="O76" s="74">
        <f t="shared" si="864"/>
        <v>40.89954898560508</v>
      </c>
      <c r="P76" s="52">
        <f t="shared" si="864"/>
        <v>41.183090483151339</v>
      </c>
      <c r="Q76" s="52">
        <v>42.483011267388967</v>
      </c>
      <c r="R76" s="52">
        <v>39.845383136427238</v>
      </c>
      <c r="S76" s="52">
        <v>36.792841584741275</v>
      </c>
      <c r="T76" s="52">
        <f t="shared" ref="T76:AH76" si="865">+T33</f>
        <v>36.803788543251812</v>
      </c>
      <c r="U76" s="74">
        <f t="shared" si="865"/>
        <v>36.36736706387488</v>
      </c>
      <c r="V76" s="52">
        <f t="shared" si="865"/>
        <v>36.483455712925128</v>
      </c>
      <c r="W76" s="52">
        <f t="shared" si="865"/>
        <v>36.187719030931</v>
      </c>
      <c r="X76" s="52">
        <f t="shared" si="865"/>
        <v>36.535932127775773</v>
      </c>
      <c r="Y76" s="52">
        <f t="shared" si="865"/>
        <v>35.727072245405125</v>
      </c>
      <c r="Z76" s="52">
        <f t="shared" si="865"/>
        <v>34.889887515002656</v>
      </c>
      <c r="AA76" s="52">
        <f t="shared" si="865"/>
        <v>34.311834621291254</v>
      </c>
      <c r="AB76" s="52">
        <f t="shared" si="865"/>
        <v>34.091382129225721</v>
      </c>
      <c r="AC76" s="52">
        <f t="shared" si="865"/>
        <v>33.975943601364186</v>
      </c>
      <c r="AD76" s="52">
        <f t="shared" si="865"/>
        <v>33.794648066092371</v>
      </c>
      <c r="AE76" s="52">
        <f t="shared" si="865"/>
        <v>33.742745309758398</v>
      </c>
      <c r="AF76" s="74">
        <f t="shared" si="865"/>
        <v>34.419741134561619</v>
      </c>
      <c r="AG76" s="52">
        <f t="shared" si="865"/>
        <v>34.172366857264535</v>
      </c>
      <c r="AH76" s="52">
        <f t="shared" si="865"/>
        <v>35.872068874372246</v>
      </c>
      <c r="AI76" s="52">
        <f t="shared" ref="AI76:AJ76" si="866">+AI33</f>
        <v>37.632048878881839</v>
      </c>
      <c r="AJ76" s="52">
        <f t="shared" si="866"/>
        <v>36.053240389344644</v>
      </c>
      <c r="AK76" s="52">
        <f t="shared" ref="AK76:AL76" si="867">+AK33</f>
        <v>35.108414784855633</v>
      </c>
      <c r="AL76" s="52">
        <f t="shared" si="867"/>
        <v>35.161900193501495</v>
      </c>
      <c r="AM76" s="52">
        <f t="shared" ref="AM76:AN76" si="868">+AM33</f>
        <v>34.331773586651231</v>
      </c>
      <c r="AN76" s="52">
        <f t="shared" si="868"/>
        <v>34.3152057539737</v>
      </c>
      <c r="AO76" s="52">
        <f t="shared" ref="AO76:AP76" si="869">+AO33</f>
        <v>34.350642682445304</v>
      </c>
      <c r="AP76" s="52">
        <f t="shared" si="869"/>
        <v>34.396561212844468</v>
      </c>
      <c r="AQ76" s="52">
        <f t="shared" ref="AQ76" si="870">+AQ33</f>
        <v>34.730346279831544</v>
      </c>
      <c r="AR76" s="52">
        <v>34.491321983388978</v>
      </c>
      <c r="AS76" s="52">
        <v>33.699415403825412</v>
      </c>
      <c r="AT76" s="52">
        <v>33.929443899986005</v>
      </c>
      <c r="AU76" s="52">
        <v>34.271037005505008</v>
      </c>
      <c r="AV76" s="52">
        <v>34.789869190091849</v>
      </c>
      <c r="AW76" s="52">
        <v>34.6281086928946</v>
      </c>
      <c r="AX76" s="52">
        <v>34.682874399803737</v>
      </c>
      <c r="AY76" s="52">
        <v>34.555607611254509</v>
      </c>
      <c r="AZ76" s="52">
        <v>34.39984936487015</v>
      </c>
      <c r="BA76" s="52">
        <v>33.491318345204533</v>
      </c>
      <c r="BB76" s="52">
        <v>32.665445322858382</v>
      </c>
      <c r="BC76" s="52">
        <v>32.898883377267772</v>
      </c>
      <c r="BD76" s="52">
        <v>32.330828091201525</v>
      </c>
      <c r="BE76" s="52">
        <v>32.507795027060176</v>
      </c>
      <c r="BF76" s="52">
        <v>32.851102206349182</v>
      </c>
      <c r="BG76" s="52">
        <v>33.007015554295499</v>
      </c>
      <c r="BH76" s="52">
        <v>32.840972258712192</v>
      </c>
      <c r="BI76" s="52">
        <v>32.64779830121477</v>
      </c>
      <c r="BJ76" s="52">
        <v>32.686260072529087</v>
      </c>
      <c r="BK76" s="52">
        <v>32.582540148548944</v>
      </c>
      <c r="BL76" s="52">
        <v>32.611531437516312</v>
      </c>
      <c r="BM76" s="52">
        <v>32.553511118908723</v>
      </c>
      <c r="BN76" s="52">
        <v>31.801419883185016</v>
      </c>
      <c r="BO76" s="52">
        <v>31.991012882612516</v>
      </c>
      <c r="BP76" s="52">
        <v>32.630932475265752</v>
      </c>
      <c r="BQ76" s="52">
        <v>32.620310572826384</v>
      </c>
      <c r="BR76" s="52">
        <v>32.512200631078926</v>
      </c>
      <c r="BS76" s="129"/>
    </row>
    <row r="77" spans="2:71" x14ac:dyDescent="0.3">
      <c r="B77" s="206"/>
      <c r="C77" s="16" t="s">
        <v>17</v>
      </c>
      <c r="D77" s="72">
        <f>+(D76/D45)*100</f>
        <v>0</v>
      </c>
      <c r="E77" s="72">
        <f t="shared" ref="E77:AH77" si="871">+(E76/E45)*100</f>
        <v>0</v>
      </c>
      <c r="F77" s="72">
        <f t="shared" si="871"/>
        <v>0</v>
      </c>
      <c r="G77" s="72">
        <f t="shared" si="871"/>
        <v>0.49049527512588459</v>
      </c>
      <c r="H77" s="72">
        <f t="shared" si="871"/>
        <v>0.91444639047095866</v>
      </c>
      <c r="I77" s="72">
        <f t="shared" si="871"/>
        <v>1.1970114130183951</v>
      </c>
      <c r="J77" s="72">
        <f t="shared" si="871"/>
        <v>1.4195577480662522</v>
      </c>
      <c r="K77" s="72">
        <f t="shared" si="871"/>
        <v>2.0063590921734615</v>
      </c>
      <c r="L77" s="72">
        <f t="shared" si="871"/>
        <v>1.6906320032842006</v>
      </c>
      <c r="M77" s="72">
        <f t="shared" si="871"/>
        <v>1.3788878653066008</v>
      </c>
      <c r="N77" s="72">
        <f t="shared" si="871"/>
        <v>1.0622876626512674</v>
      </c>
      <c r="O77" s="72">
        <f t="shared" si="871"/>
        <v>0.84988932144805174</v>
      </c>
      <c r="P77" s="72">
        <f t="shared" si="871"/>
        <v>0.74900285496903563</v>
      </c>
      <c r="Q77" s="72">
        <f t="shared" si="871"/>
        <v>0.68173840824931908</v>
      </c>
      <c r="R77" s="72">
        <f t="shared" si="871"/>
        <v>0.5767913462194324</v>
      </c>
      <c r="S77" s="72">
        <f t="shared" si="871"/>
        <v>0.48439566298469244</v>
      </c>
      <c r="T77" s="72">
        <f t="shared" si="871"/>
        <v>0.48172957761993723</v>
      </c>
      <c r="U77" s="72">
        <f t="shared" si="871"/>
        <v>0.44637993257227659</v>
      </c>
      <c r="V77" s="72">
        <f t="shared" si="871"/>
        <v>0.44119441239397839</v>
      </c>
      <c r="W77" s="72">
        <f t="shared" si="871"/>
        <v>0.43459325781118208</v>
      </c>
      <c r="X77" s="72">
        <f t="shared" si="871"/>
        <v>0.38618644145969505</v>
      </c>
      <c r="Y77" s="72">
        <f t="shared" si="871"/>
        <v>0.37387100666325623</v>
      </c>
      <c r="Z77" s="72">
        <f t="shared" si="871"/>
        <v>0.36479823414355689</v>
      </c>
      <c r="AA77" s="72">
        <f t="shared" si="871"/>
        <v>0.35590051115482979</v>
      </c>
      <c r="AB77" s="72">
        <f t="shared" si="871"/>
        <v>0.35250720046099099</v>
      </c>
      <c r="AC77" s="72">
        <f t="shared" si="871"/>
        <v>0.34962566414888324</v>
      </c>
      <c r="AD77" s="72">
        <f t="shared" si="871"/>
        <v>0.3379207138231814</v>
      </c>
      <c r="AE77" s="72">
        <f t="shared" si="871"/>
        <v>0.3318785166412862</v>
      </c>
      <c r="AF77" s="72">
        <f t="shared" si="871"/>
        <v>0.32060828148738008</v>
      </c>
      <c r="AG77" s="72">
        <f t="shared" si="871"/>
        <v>0.30194755535494411</v>
      </c>
      <c r="AH77" s="72">
        <f t="shared" si="871"/>
        <v>0.3143014405852409</v>
      </c>
      <c r="AI77" s="72">
        <f t="shared" ref="AI77:AJ77" si="872">+(AI76/AI45)*100</f>
        <v>0.3269820559473044</v>
      </c>
      <c r="AJ77" s="72">
        <f t="shared" si="872"/>
        <v>0.31283471133711305</v>
      </c>
      <c r="AK77" s="72">
        <f t="shared" ref="AK77:AL77" si="873">+(AK76/AK45)*100</f>
        <v>0.30507058664566639</v>
      </c>
      <c r="AL77" s="72">
        <f t="shared" si="873"/>
        <v>0.30281311838273572</v>
      </c>
      <c r="AM77" s="72">
        <f t="shared" ref="AM77:AN77" si="874">+(AM76/AM45)*100</f>
        <v>0.29400587581566845</v>
      </c>
      <c r="AN77" s="72">
        <f t="shared" si="874"/>
        <v>0.29322595210873481</v>
      </c>
      <c r="AO77" s="72">
        <f t="shared" ref="AO77:AP77" si="875">+(AO76/AO45)*100</f>
        <v>0.29151576528277923</v>
      </c>
      <c r="AP77" s="72">
        <f t="shared" si="875"/>
        <v>0.28961981593923614</v>
      </c>
      <c r="AQ77" s="72">
        <f t="shared" ref="AQ77:AR77" si="876">+(AQ76/AQ45)*100</f>
        <v>0.28981809477616627</v>
      </c>
      <c r="AR77" s="72">
        <f t="shared" si="876"/>
        <v>0.28410741288594621</v>
      </c>
      <c r="AS77" s="72">
        <f t="shared" ref="AS77:AT77" si="877">+(AS76/AS45)*100</f>
        <v>0.27336955979214678</v>
      </c>
      <c r="AT77" s="72">
        <f t="shared" si="877"/>
        <v>0.27349303122999497</v>
      </c>
      <c r="AU77" s="72">
        <f t="shared" ref="AU77" si="878">+(AU76/AU45)*100</f>
        <v>0.27474869400263285</v>
      </c>
      <c r="AV77" s="72">
        <f t="shared" ref="AV77:AW77" si="879">+(AV76/AV45)*100</f>
        <v>0.27757565623851788</v>
      </c>
      <c r="AW77" s="72">
        <f t="shared" si="879"/>
        <v>0.27101816073236562</v>
      </c>
      <c r="AX77" s="72">
        <f t="shared" ref="AX77:AY77" si="880">+(AX76/AX45)*100</f>
        <v>0.26988227594692921</v>
      </c>
      <c r="AY77" s="72">
        <f t="shared" si="880"/>
        <v>0.26921304108940758</v>
      </c>
      <c r="AZ77" s="72">
        <f t="shared" ref="AZ77:BA77" si="881">+(AZ76/AZ45)*100</f>
        <v>0.26722948786300771</v>
      </c>
      <c r="BA77" s="72">
        <f t="shared" si="881"/>
        <v>0.25618891286689227</v>
      </c>
      <c r="BB77" s="72">
        <f t="shared" ref="BB77:BC77" si="882">+(BB76/BB45)*100</f>
        <v>0.24570056234013055</v>
      </c>
      <c r="BC77" s="72">
        <f t="shared" si="882"/>
        <v>0.24702776030151052</v>
      </c>
      <c r="BD77" s="72">
        <f t="shared" ref="BD77:BE77" si="883">+(BD76/BD45)*100</f>
        <v>0.24066724838192635</v>
      </c>
      <c r="BE77" s="72">
        <f t="shared" si="883"/>
        <v>0.24090139493847662</v>
      </c>
      <c r="BF77" s="72">
        <f t="shared" ref="BF77:BG77" si="884">+(BF76/BF45)*100</f>
        <v>0.24190450813717895</v>
      </c>
      <c r="BG77" s="72">
        <f t="shared" si="884"/>
        <v>0.24168764597178102</v>
      </c>
      <c r="BH77" s="72">
        <f t="shared" ref="BH77" si="885">+(BH76/BH45)*100</f>
        <v>0.23761151482377166</v>
      </c>
      <c r="BI77" s="72">
        <f t="shared" ref="BI77:BJ77" si="886">+(BI76/BI45)*100</f>
        <v>0.23646063957536539</v>
      </c>
      <c r="BJ77" s="72">
        <f t="shared" si="886"/>
        <v>0.23558294012115849</v>
      </c>
      <c r="BK77" s="72">
        <f t="shared" ref="BK77:BL77" si="887">+(BK76/BK45)*100</f>
        <v>0.22762998131150367</v>
      </c>
      <c r="BL77" s="72">
        <f t="shared" si="887"/>
        <v>0.22748851391607627</v>
      </c>
      <c r="BM77" s="72">
        <f t="shared" ref="BM77:BN77" si="888">+(BM76/BM45)*100</f>
        <v>0.22553472528235918</v>
      </c>
      <c r="BN77" s="72">
        <f t="shared" si="888"/>
        <v>0.21955424186093286</v>
      </c>
      <c r="BO77" s="72">
        <f t="shared" ref="BO77:BP77" si="889">+(BO76/BO45)*100</f>
        <v>0.22100707339777298</v>
      </c>
      <c r="BP77" s="72">
        <f t="shared" si="889"/>
        <v>0.22091120300509279</v>
      </c>
      <c r="BQ77" s="72">
        <f t="shared" ref="BQ77:BR77" si="890">+(BQ76/BQ45)*100</f>
        <v>0.22077395450373888</v>
      </c>
      <c r="BR77" s="72">
        <f t="shared" si="890"/>
        <v>0.20772846474133963</v>
      </c>
      <c r="BS77" s="129"/>
    </row>
    <row r="78" spans="2:71" x14ac:dyDescent="0.3">
      <c r="B78" s="206"/>
      <c r="C78" s="16" t="s">
        <v>12</v>
      </c>
      <c r="D78" s="72">
        <f t="shared" ref="D78:AH78" si="891">+(D76/D10)*100</f>
        <v>0</v>
      </c>
      <c r="E78" s="72">
        <f t="shared" si="891"/>
        <v>0</v>
      </c>
      <c r="F78" s="72">
        <f t="shared" si="891"/>
        <v>0</v>
      </c>
      <c r="G78" s="72">
        <f t="shared" si="891"/>
        <v>0.42947934807302496</v>
      </c>
      <c r="H78" s="72">
        <f t="shared" si="891"/>
        <v>0.78628966945704315</v>
      </c>
      <c r="I78" s="72">
        <f t="shared" si="891"/>
        <v>1.0398437037667745</v>
      </c>
      <c r="J78" s="72">
        <f t="shared" si="891"/>
        <v>1.2324151961540086</v>
      </c>
      <c r="K78" s="72">
        <f t="shared" si="891"/>
        <v>1.7034436561678283</v>
      </c>
      <c r="L78" s="72">
        <f t="shared" si="891"/>
        <v>1.4962342846596925</v>
      </c>
      <c r="M78" s="72">
        <f t="shared" si="891"/>
        <v>1.2393204587669884</v>
      </c>
      <c r="N78" s="72">
        <f t="shared" si="891"/>
        <v>0.95006930783785426</v>
      </c>
      <c r="O78" s="72">
        <f t="shared" si="891"/>
        <v>0.74849229075540591</v>
      </c>
      <c r="P78" s="72">
        <f t="shared" si="891"/>
        <v>0.65323969606970111</v>
      </c>
      <c r="Q78" s="72">
        <f t="shared" si="891"/>
        <v>0.5928411546274146</v>
      </c>
      <c r="R78" s="72">
        <f t="shared" si="891"/>
        <v>0.4955344745088377</v>
      </c>
      <c r="S78" s="72">
        <f t="shared" si="891"/>
        <v>0.41994147543600246</v>
      </c>
      <c r="T78" s="72">
        <f t="shared" si="891"/>
        <v>0.4154348470167854</v>
      </c>
      <c r="U78" s="72">
        <f t="shared" si="891"/>
        <v>0.38784801744885034</v>
      </c>
      <c r="V78" s="72">
        <f t="shared" si="891"/>
        <v>0.38409054856187841</v>
      </c>
      <c r="W78" s="72">
        <f t="shared" si="891"/>
        <v>0.37671344930417405</v>
      </c>
      <c r="X78" s="72">
        <f t="shared" si="891"/>
        <v>0.33890925617825324</v>
      </c>
      <c r="Y78" s="72">
        <f t="shared" si="891"/>
        <v>0.32873574299485647</v>
      </c>
      <c r="Z78" s="72">
        <f t="shared" si="891"/>
        <v>0.3209328029924946</v>
      </c>
      <c r="AA78" s="72">
        <f t="shared" si="891"/>
        <v>0.31349970931271504</v>
      </c>
      <c r="AB78" s="72">
        <f t="shared" si="891"/>
        <v>0.3105708002680681</v>
      </c>
      <c r="AC78" s="72">
        <f t="shared" si="891"/>
        <v>0.30796052550717795</v>
      </c>
      <c r="AD78" s="72">
        <f t="shared" si="891"/>
        <v>0.29723685745378975</v>
      </c>
      <c r="AE78" s="72">
        <f t="shared" si="891"/>
        <v>0.29237527183890277</v>
      </c>
      <c r="AF78" s="72">
        <f t="shared" si="891"/>
        <v>0.28183129032721749</v>
      </c>
      <c r="AG78" s="72">
        <f t="shared" si="891"/>
        <v>0.26718788903634128</v>
      </c>
      <c r="AH78" s="72">
        <f t="shared" si="891"/>
        <v>0.27757675961847067</v>
      </c>
      <c r="AI78" s="72">
        <f t="shared" ref="AI78:AJ78" si="892">+(AI76/AI10)*100</f>
        <v>0.28844806883741508</v>
      </c>
      <c r="AJ78" s="72">
        <f t="shared" si="892"/>
        <v>0.27663831059241811</v>
      </c>
      <c r="AK78" s="72">
        <f t="shared" ref="AK78:AL78" si="893">+(AK76/AK10)*100</f>
        <v>0.27018314546753025</v>
      </c>
      <c r="AL78" s="72">
        <f t="shared" si="893"/>
        <v>0.26820461314050859</v>
      </c>
      <c r="AM78" s="72">
        <f t="shared" ref="AM78:AN78" si="894">+(AM76/AM10)*100</f>
        <v>0.26081626421530985</v>
      </c>
      <c r="AN78" s="72">
        <f t="shared" si="894"/>
        <v>0.25990005147195044</v>
      </c>
      <c r="AO78" s="72">
        <f t="shared" ref="AO78:AP78" si="895">+(AO76/AO10)*100</f>
        <v>0.25807637558140317</v>
      </c>
      <c r="AP78" s="72">
        <f t="shared" si="895"/>
        <v>0.25638077241052465</v>
      </c>
      <c r="AQ78" s="72">
        <f t="shared" ref="AQ78:AR78" si="896">+(AQ76/AQ10)*100</f>
        <v>0.2568261348318403</v>
      </c>
      <c r="AR78" s="72">
        <f t="shared" si="896"/>
        <v>0.25302972461738577</v>
      </c>
      <c r="AS78" s="72">
        <f t="shared" ref="AS78:AT78" si="897">+(AS76/AS10)*100</f>
        <v>0.24409495797730352</v>
      </c>
      <c r="AT78" s="72">
        <f t="shared" si="897"/>
        <v>0.24406874894371688</v>
      </c>
      <c r="AU78" s="72">
        <f t="shared" ref="AU78" si="898">+(AU76/AU10)*100</f>
        <v>0.24373532082298041</v>
      </c>
      <c r="AV78" s="72">
        <f t="shared" ref="AV78:AW78" si="899">+(AV76/AV10)*100</f>
        <v>0.24631982800149138</v>
      </c>
      <c r="AW78" s="72">
        <f t="shared" si="899"/>
        <v>0.24090865290081684</v>
      </c>
      <c r="AX78" s="72">
        <f t="shared" ref="AX78:AY78" si="900">+(AX76/AX10)*100</f>
        <v>0.24001427042694068</v>
      </c>
      <c r="AY78" s="72">
        <f t="shared" si="900"/>
        <v>0.23944891053020931</v>
      </c>
      <c r="AZ78" s="72">
        <f t="shared" ref="AZ78:BA78" si="901">+(AZ76/AZ10)*100</f>
        <v>0.23732931198981949</v>
      </c>
      <c r="BA78" s="72">
        <f t="shared" si="901"/>
        <v>0.22828777100350439</v>
      </c>
      <c r="BB78" s="72">
        <f t="shared" ref="BB78:BC78" si="902">+(BB76/BB10)*100</f>
        <v>0.21957809035786308</v>
      </c>
      <c r="BC78" s="72">
        <f t="shared" si="902"/>
        <v>0.22025478979317445</v>
      </c>
      <c r="BD78" s="72">
        <f t="shared" ref="BD78:BE78" si="903">+(BD76/BD10)*100</f>
        <v>0.21476988759580973</v>
      </c>
      <c r="BE78" s="72">
        <f t="shared" si="903"/>
        <v>0.21503307906372546</v>
      </c>
      <c r="BF78" s="72">
        <f t="shared" ref="BF78:BG78" si="904">+(BF76/BF10)*100</f>
        <v>0.21561865410581535</v>
      </c>
      <c r="BG78" s="72">
        <f t="shared" si="904"/>
        <v>0.21549198846657242</v>
      </c>
      <c r="BH78" s="72">
        <f t="shared" ref="BH78" si="905">+(BH76/BH10)*100</f>
        <v>0.21206507830784663</v>
      </c>
      <c r="BI78" s="72">
        <f t="shared" ref="BI78:BJ78" si="906">+(BI76/BI10)*100</f>
        <v>0.21095857127139631</v>
      </c>
      <c r="BJ78" s="72">
        <f t="shared" si="906"/>
        <v>0.2099908105297025</v>
      </c>
      <c r="BK78" s="72">
        <f t="shared" ref="BK78:BL78" si="907">+(BK76/BK10)*100</f>
        <v>0.20363475432015796</v>
      </c>
      <c r="BL78" s="72">
        <f t="shared" si="907"/>
        <v>0.203225115245247</v>
      </c>
      <c r="BM78" s="72">
        <f t="shared" ref="BM78:BN78" si="908">+(BM76/BM10)*100</f>
        <v>0.20186978477968304</v>
      </c>
      <c r="BN78" s="72">
        <f t="shared" si="908"/>
        <v>0.19637552424609278</v>
      </c>
      <c r="BO78" s="72">
        <f t="shared" ref="BO78:BP78" si="909">+(BO76/BO10)*100</f>
        <v>0.19722105087090852</v>
      </c>
      <c r="BP78" s="72">
        <f t="shared" si="909"/>
        <v>0.19697702095215638</v>
      </c>
      <c r="BQ78" s="72">
        <f t="shared" ref="BQ78:BR78" si="910">+(BQ76/BQ10)*100</f>
        <v>0.19674731707541965</v>
      </c>
      <c r="BR78" s="72">
        <f t="shared" si="910"/>
        <v>0.18618087800632344</v>
      </c>
      <c r="BS78" s="129"/>
    </row>
    <row r="79" spans="2:71" x14ac:dyDescent="0.3">
      <c r="B79" s="206"/>
      <c r="C79" s="16" t="s">
        <v>13</v>
      </c>
      <c r="D79" s="72">
        <f>+(D76/D103)*100</f>
        <v>0</v>
      </c>
      <c r="E79" s="72">
        <f t="shared" ref="E79:P79" si="911">+(E76/E103)*100</f>
        <v>0</v>
      </c>
      <c r="F79" s="72">
        <f t="shared" si="911"/>
        <v>0</v>
      </c>
      <c r="G79" s="72">
        <f t="shared" si="911"/>
        <v>5.9513912838166212E-2</v>
      </c>
      <c r="H79" s="72">
        <f t="shared" si="911"/>
        <v>8.1985000736822036E-2</v>
      </c>
      <c r="I79" s="72">
        <f t="shared" si="911"/>
        <v>0.12573116287747649</v>
      </c>
      <c r="J79" s="72">
        <f t="shared" si="911"/>
        <v>0.12848762048439577</v>
      </c>
      <c r="K79" s="72">
        <f t="shared" si="911"/>
        <v>0.13832038580129424</v>
      </c>
      <c r="L79" s="72">
        <f t="shared" si="911"/>
        <v>0.16086243102937192</v>
      </c>
      <c r="M79" s="72">
        <f t="shared" si="911"/>
        <v>0.13460178662539896</v>
      </c>
      <c r="N79" s="72">
        <f t="shared" si="911"/>
        <v>0.12799508560446721</v>
      </c>
      <c r="O79" s="72">
        <f t="shared" si="911"/>
        <v>0.11257001290455124</v>
      </c>
      <c r="P79" s="72">
        <f t="shared" si="911"/>
        <v>0.113201087737933</v>
      </c>
      <c r="Q79" s="72">
        <f t="shared" ref="Q79:AH79" si="912">+(Q76/Q42)*100</f>
        <v>0.107840351423678</v>
      </c>
      <c r="R79" s="72">
        <f t="shared" si="912"/>
        <v>9.7919029740037217E-2</v>
      </c>
      <c r="S79" s="72">
        <f t="shared" si="912"/>
        <v>9.4932296574317315E-2</v>
      </c>
      <c r="T79" s="72">
        <f t="shared" si="912"/>
        <v>9.4960541740147078E-2</v>
      </c>
      <c r="U79" s="72">
        <f t="shared" si="912"/>
        <v>9.9941453319847676E-2</v>
      </c>
      <c r="V79" s="72">
        <f t="shared" si="912"/>
        <v>0.10026047746805292</v>
      </c>
      <c r="W79" s="72">
        <f t="shared" si="912"/>
        <v>9.94477611186243E-2</v>
      </c>
      <c r="X79" s="72">
        <f t="shared" si="912"/>
        <v>0.10040468832488995</v>
      </c>
      <c r="Y79" s="72">
        <f t="shared" si="912"/>
        <v>9.8181853990079282E-2</v>
      </c>
      <c r="Z79" s="72">
        <f t="shared" si="912"/>
        <v>9.588117991305159E-2</v>
      </c>
      <c r="AA79" s="72">
        <f t="shared" si="912"/>
        <v>9.4292628116277519E-2</v>
      </c>
      <c r="AB79" s="72">
        <f t="shared" si="912"/>
        <v>9.3686800853437335E-2</v>
      </c>
      <c r="AC79" s="72">
        <f t="shared" si="912"/>
        <v>9.3369563308488807E-2</v>
      </c>
      <c r="AD79" s="72">
        <f t="shared" si="912"/>
        <v>9.2871343592894853E-2</v>
      </c>
      <c r="AE79" s="72">
        <f t="shared" si="912"/>
        <v>9.272870921163176E-2</v>
      </c>
      <c r="AF79" s="72">
        <f t="shared" si="912"/>
        <v>9.5224857305664018E-2</v>
      </c>
      <c r="AG79" s="72">
        <f t="shared" si="912"/>
        <v>8.4828407482336277E-2</v>
      </c>
      <c r="AH79" s="72">
        <f t="shared" si="912"/>
        <v>8.9047694250150855E-2</v>
      </c>
      <c r="AI79" s="72">
        <f t="shared" ref="AI79:AJ79" si="913">+(AI76/AI42)*100</f>
        <v>9.3416613195885678E-2</v>
      </c>
      <c r="AJ79" s="72">
        <f t="shared" si="913"/>
        <v>8.9497428714271049E-2</v>
      </c>
      <c r="AK79" s="72">
        <f t="shared" ref="AK79:AL79" si="914">+(AK76/AK42)*100</f>
        <v>8.7152023383931743E-2</v>
      </c>
      <c r="AL79" s="72">
        <f t="shared" si="914"/>
        <v>8.7284793878229724E-2</v>
      </c>
      <c r="AM79" s="72">
        <f t="shared" ref="AM79:AN79" si="915">+(AM76/AM42)*100</f>
        <v>8.5224113728038328E-2</v>
      </c>
      <c r="AN79" s="72">
        <f t="shared" si="915"/>
        <v>8.5182986261880089E-2</v>
      </c>
      <c r="AO79" s="72">
        <f t="shared" ref="AO79:AP79" si="916">+(AO76/AO42)*100</f>
        <v>8.5270953777295919E-2</v>
      </c>
      <c r="AP79" s="72">
        <f t="shared" si="916"/>
        <v>8.5384940491296732E-2</v>
      </c>
      <c r="AQ79" s="72">
        <f t="shared" ref="AQ79" si="917">+(AQ76/AQ42)*100</f>
        <v>8.6213518031511213E-2</v>
      </c>
      <c r="AR79" s="72">
        <f t="shared" ref="AR79:AW79" si="918">+(AR76/AR88)*100</f>
        <v>8.5620171644311863E-2</v>
      </c>
      <c r="AS79" s="72">
        <f t="shared" si="918"/>
        <v>8.0059229525823394E-2</v>
      </c>
      <c r="AT79" s="72">
        <f t="shared" si="918"/>
        <v>8.0605705004727704E-2</v>
      </c>
      <c r="AU79" s="72">
        <f t="shared" si="918"/>
        <v>8.1417222964652911E-2</v>
      </c>
      <c r="AV79" s="72">
        <f t="shared" si="918"/>
        <v>8.2649805324123374E-2</v>
      </c>
      <c r="AW79" s="72">
        <f t="shared" si="918"/>
        <v>8.2265513174893515E-2</v>
      </c>
      <c r="AX79" s="72">
        <f t="shared" ref="AX79:AY79" si="919">+(AX76/AX88)*100</f>
        <v>8.2395619298309672E-2</v>
      </c>
      <c r="AY79" s="72">
        <f t="shared" si="919"/>
        <v>8.2093273369949135E-2</v>
      </c>
      <c r="AZ79" s="72">
        <f t="shared" ref="AZ79:BA79" si="920">+(AZ76/AZ88)*100</f>
        <v>8.172324068396937E-2</v>
      </c>
      <c r="BA79" s="72">
        <f t="shared" si="920"/>
        <v>7.9564856256134964E-2</v>
      </c>
      <c r="BB79" s="72">
        <f t="shared" ref="BB79:BC79" si="921">+(BB76/BB88)*100</f>
        <v>7.7602841275670631E-2</v>
      </c>
      <c r="BC79" s="72">
        <f t="shared" si="921"/>
        <v>7.8157416794387244E-2</v>
      </c>
      <c r="BD79" s="72">
        <f t="shared" ref="BD79:BE79" si="922">+(BD76/BD88)*100</f>
        <v>7.6807895801647041E-2</v>
      </c>
      <c r="BE79" s="72">
        <f t="shared" si="922"/>
        <v>7.4921381129751954E-2</v>
      </c>
      <c r="BF79" s="72">
        <f t="shared" ref="BF79:BG79" si="923">+(BF76/BF88)*100</f>
        <v>7.5712608218598834E-2</v>
      </c>
      <c r="BG79" s="72">
        <f t="shared" si="923"/>
        <v>7.6071944905537398E-2</v>
      </c>
      <c r="BH79" s="72">
        <f t="shared" ref="BH79" si="924">+(BH76/BH88)*100</f>
        <v>7.5689261520765175E-2</v>
      </c>
      <c r="BI79" s="72">
        <f t="shared" ref="BI79:BJ79" si="925">+(BI76/BI88)*100</f>
        <v>7.524404954370062E-2</v>
      </c>
      <c r="BJ79" s="72">
        <f t="shared" si="925"/>
        <v>7.5332693175948401E-2</v>
      </c>
      <c r="BK79" s="72">
        <f t="shared" ref="BK79:BL79" si="926">+(BK76/BK88)*100</f>
        <v>7.5093647742420958E-2</v>
      </c>
      <c r="BL79" s="72">
        <f t="shared" si="926"/>
        <v>7.5160464559998363E-2</v>
      </c>
      <c r="BM79" s="72">
        <f t="shared" ref="BM79:BN79" si="927">+(BM76/BM88)*100</f>
        <v>7.5026743943141697E-2</v>
      </c>
      <c r="BN79" s="72">
        <f t="shared" si="927"/>
        <v>7.3293383865378897E-2</v>
      </c>
      <c r="BO79" s="72">
        <f t="shared" ref="BO79:BP79" si="928">+(BO76/BO88)*100</f>
        <v>7.3730342735022811E-2</v>
      </c>
      <c r="BP79" s="72">
        <f t="shared" si="928"/>
        <v>7.5205178529134956E-2</v>
      </c>
      <c r="BQ79" s="72">
        <f t="shared" ref="BQ79:BR79" si="929">+(BQ76/BQ88)*100</f>
        <v>7.1634826891663506E-2</v>
      </c>
      <c r="BR79" s="72">
        <f t="shared" si="929"/>
        <v>7.1397415388635144E-2</v>
      </c>
      <c r="BS79" s="129"/>
    </row>
    <row r="80" spans="2:71" x14ac:dyDescent="0.3">
      <c r="B80" s="206"/>
      <c r="C80" s="18" t="s">
        <v>38</v>
      </c>
      <c r="D80" s="74">
        <f t="shared" ref="D80:P80" si="930">+D68-D72-D76</f>
        <v>131.38128413092949</v>
      </c>
      <c r="E80" s="74">
        <f t="shared" si="930"/>
        <v>109.35982750442622</v>
      </c>
      <c r="F80" s="74">
        <f t="shared" si="930"/>
        <v>138.18733332243718</v>
      </c>
      <c r="G80" s="74">
        <f t="shared" si="930"/>
        <v>169.88562995402069</v>
      </c>
      <c r="H80" s="74">
        <f t="shared" si="930"/>
        <v>163.9038992476674</v>
      </c>
      <c r="I80" s="74">
        <f t="shared" si="930"/>
        <v>253.20986863717386</v>
      </c>
      <c r="J80" s="74">
        <f t="shared" si="930"/>
        <v>251.25999656784251</v>
      </c>
      <c r="K80" s="74">
        <f t="shared" si="930"/>
        <v>141.54714490285841</v>
      </c>
      <c r="L80" s="74">
        <f t="shared" si="930"/>
        <v>311.66153260885568</v>
      </c>
      <c r="M80" s="74">
        <f t="shared" si="930"/>
        <v>486.21464692942658</v>
      </c>
      <c r="N80" s="74">
        <f t="shared" si="930"/>
        <v>616.98709867067009</v>
      </c>
      <c r="O80" s="74">
        <f t="shared" si="930"/>
        <v>506.93510092803774</v>
      </c>
      <c r="P80" s="74">
        <f t="shared" si="930"/>
        <v>426.24260377605663</v>
      </c>
      <c r="Q80" s="74">
        <v>440.52841265045703</v>
      </c>
      <c r="R80" s="74">
        <v>415.89299924839031</v>
      </c>
      <c r="S80" s="74">
        <v>392.06085859155434</v>
      </c>
      <c r="T80" s="74">
        <v>392.17745443923417</v>
      </c>
      <c r="U80" s="74">
        <v>387.52913753142923</v>
      </c>
      <c r="V80" s="74">
        <v>356.54847672739538</v>
      </c>
      <c r="W80" s="74">
        <v>357.35058707907899</v>
      </c>
      <c r="X80" s="74">
        <v>373.09425985124102</v>
      </c>
      <c r="Y80" s="74">
        <v>320.01035245997809</v>
      </c>
      <c r="Z80" s="74">
        <v>321.33014802567305</v>
      </c>
      <c r="AA80" s="74">
        <v>324.82209820986134</v>
      </c>
      <c r="AB80" s="74">
        <v>332.78427535645238</v>
      </c>
      <c r="AC80" s="74">
        <v>384.37639243287742</v>
      </c>
      <c r="AD80" s="74">
        <v>417.89964070099353</v>
      </c>
      <c r="AE80" s="74">
        <v>450.06201242443365</v>
      </c>
      <c r="AF80" s="74">
        <v>459.08817684210828</v>
      </c>
      <c r="AG80" s="74">
        <v>508.13114719297442</v>
      </c>
      <c r="AH80" s="74">
        <v>560.58337133255293</v>
      </c>
      <c r="AI80" s="74">
        <v>597.58526010638423</v>
      </c>
      <c r="AJ80" s="74">
        <v>594.38151370174899</v>
      </c>
      <c r="AK80" s="74">
        <v>606.00589253129488</v>
      </c>
      <c r="AL80" s="74">
        <v>641.43249715669765</v>
      </c>
      <c r="AM80" s="74">
        <v>646.31423041028904</v>
      </c>
      <c r="AN80" s="74">
        <v>666.23033009494134</v>
      </c>
      <c r="AO80" s="74">
        <v>669.14921774546929</v>
      </c>
      <c r="AP80" s="74">
        <v>681.71681564601738</v>
      </c>
      <c r="AQ80" s="74">
        <v>580.87257253158612</v>
      </c>
      <c r="AR80" s="74">
        <v>576.87483934305328</v>
      </c>
      <c r="AS80" s="74">
        <v>563.63003008116266</v>
      </c>
      <c r="AT80" s="74">
        <v>571.50712446891498</v>
      </c>
      <c r="AU80" s="74">
        <v>575.65630839604319</v>
      </c>
      <c r="AV80" s="74">
        <v>587.62315613693193</v>
      </c>
      <c r="AW80" s="74">
        <v>585.19418714342078</v>
      </c>
      <c r="AX80" s="74">
        <v>586.11969461546562</v>
      </c>
      <c r="AY80" s="74">
        <v>549.37916304135911</v>
      </c>
      <c r="AZ80" s="74">
        <v>546.90285482539286</v>
      </c>
      <c r="BA80" s="74">
        <v>532.45865761155414</v>
      </c>
      <c r="BB80" s="74">
        <v>519.32859099836617</v>
      </c>
      <c r="BC80" s="74">
        <v>509.18772310637547</v>
      </c>
      <c r="BD80" s="74">
        <v>500.39572933583634</v>
      </c>
      <c r="BE80" s="74">
        <v>496.9315378992988</v>
      </c>
      <c r="BF80" s="74">
        <v>526.94578807373512</v>
      </c>
      <c r="BG80" s="74">
        <v>538.79568170952689</v>
      </c>
      <c r="BH80" s="74">
        <v>549.91302327768187</v>
      </c>
      <c r="BI80" s="74">
        <v>554.6238217581423</v>
      </c>
      <c r="BJ80" s="74">
        <v>610.04617364317699</v>
      </c>
      <c r="BK80" s="74">
        <v>608.11037729895509</v>
      </c>
      <c r="BL80" s="74">
        <v>619.85980474274675</v>
      </c>
      <c r="BM80" s="74">
        <v>618.75699043817849</v>
      </c>
      <c r="BN80" s="74">
        <v>604.46170573443226</v>
      </c>
      <c r="BO80" s="74">
        <v>545.26196261833309</v>
      </c>
      <c r="BP80" s="74">
        <v>778.71185443993613</v>
      </c>
      <c r="BQ80" s="74">
        <v>778.45837098976244</v>
      </c>
      <c r="BR80" s="74">
        <v>775.87841121431575</v>
      </c>
      <c r="BS80" s="129"/>
    </row>
    <row r="81" spans="2:71" x14ac:dyDescent="0.3">
      <c r="B81" s="206"/>
      <c r="C81" s="16" t="s">
        <v>17</v>
      </c>
      <c r="D81" s="72">
        <f t="shared" ref="D81:AH81" si="931">+(D80/D45)*100</f>
        <v>6.3274914196560799</v>
      </c>
      <c r="E81" s="72">
        <f t="shared" si="931"/>
        <v>5.469719805467534</v>
      </c>
      <c r="F81" s="72">
        <f t="shared" si="931"/>
        <v>6.6687436721752897</v>
      </c>
      <c r="G81" s="72">
        <f t="shared" si="931"/>
        <v>7.81704601935248</v>
      </c>
      <c r="H81" s="72">
        <f t="shared" si="931"/>
        <v>7.4262809268557328</v>
      </c>
      <c r="I81" s="72">
        <f t="shared" si="931"/>
        <v>10.766312526477947</v>
      </c>
      <c r="J81" s="72">
        <f t="shared" si="931"/>
        <v>10.192718905492278</v>
      </c>
      <c r="K81" s="72">
        <f t="shared" si="931"/>
        <v>6.0702956006513835</v>
      </c>
      <c r="L81" s="72">
        <f t="shared" si="931"/>
        <v>9.80660426741286</v>
      </c>
      <c r="M81" s="72">
        <f t="shared" si="931"/>
        <v>12.95987062317138</v>
      </c>
      <c r="N81" s="72">
        <f t="shared" si="931"/>
        <v>12.774437546089166</v>
      </c>
      <c r="O81" s="72">
        <f t="shared" si="931"/>
        <v>10.534070414751193</v>
      </c>
      <c r="P81" s="72">
        <f t="shared" si="931"/>
        <v>7.7521362139714851</v>
      </c>
      <c r="Q81" s="72">
        <f t="shared" si="931"/>
        <v>7.069299700500725</v>
      </c>
      <c r="R81" s="72">
        <f t="shared" si="931"/>
        <v>6.0203582959254174</v>
      </c>
      <c r="S81" s="72">
        <f t="shared" si="931"/>
        <v>5.1616719815020824</v>
      </c>
      <c r="T81" s="72">
        <f t="shared" si="931"/>
        <v>5.1332617362761868</v>
      </c>
      <c r="U81" s="72">
        <f t="shared" si="931"/>
        <v>4.7566058322903668</v>
      </c>
      <c r="V81" s="72">
        <f t="shared" si="931"/>
        <v>4.3117405576243559</v>
      </c>
      <c r="W81" s="72">
        <f t="shared" si="931"/>
        <v>4.2915707311282283</v>
      </c>
      <c r="X81" s="72">
        <f t="shared" si="931"/>
        <v>3.943623062279896</v>
      </c>
      <c r="Y81" s="72">
        <f t="shared" si="931"/>
        <v>3.3487936485549201</v>
      </c>
      <c r="Z81" s="72">
        <f t="shared" si="931"/>
        <v>3.3597319718055374</v>
      </c>
      <c r="AA81" s="72">
        <f t="shared" si="931"/>
        <v>3.3692267424120459</v>
      </c>
      <c r="AB81" s="72">
        <f t="shared" si="931"/>
        <v>3.441011948963387</v>
      </c>
      <c r="AC81" s="72">
        <f t="shared" si="931"/>
        <v>3.9553824630819285</v>
      </c>
      <c r="AD81" s="72">
        <f t="shared" si="931"/>
        <v>4.1786777780893596</v>
      </c>
      <c r="AE81" s="72">
        <f t="shared" si="931"/>
        <v>4.4266082000392704</v>
      </c>
      <c r="AF81" s="72">
        <f t="shared" si="931"/>
        <v>4.2762515514891133</v>
      </c>
      <c r="AG81" s="72">
        <f t="shared" si="931"/>
        <v>4.4898545756424593</v>
      </c>
      <c r="AH81" s="72">
        <f t="shared" si="931"/>
        <v>4.9116810573428555</v>
      </c>
      <c r="AI81" s="72">
        <f t="shared" ref="AI81:AJ81" si="932">+(AI80/AI45)*100</f>
        <v>5.1923735957688857</v>
      </c>
      <c r="AJ81" s="72">
        <f t="shared" si="932"/>
        <v>5.1574606680279844</v>
      </c>
      <c r="AK81" s="72">
        <f t="shared" ref="AK81:AL81" si="933">+(AK80/AK45)*100</f>
        <v>5.2658194418108639</v>
      </c>
      <c r="AL81" s="72">
        <f t="shared" si="933"/>
        <v>5.5239953935123962</v>
      </c>
      <c r="AM81" s="72">
        <f t="shared" ref="AM81:AN81" si="934">+(AM80/AM45)*100</f>
        <v>5.5348198334207179</v>
      </c>
      <c r="AN81" s="72">
        <f t="shared" si="934"/>
        <v>5.692987075946168</v>
      </c>
      <c r="AO81" s="72">
        <f t="shared" ref="AO81:AP81" si="935">+(AO80/AO45)*100</f>
        <v>5.6787160607953258</v>
      </c>
      <c r="AP81" s="72">
        <f t="shared" si="935"/>
        <v>5.7400708590704577</v>
      </c>
      <c r="AQ81" s="72">
        <f t="shared" ref="AQ81:AR81" si="936">+(AQ80/AQ45)*100</f>
        <v>4.847270479897194</v>
      </c>
      <c r="AR81" s="72">
        <f t="shared" si="936"/>
        <v>4.7517580869669844</v>
      </c>
      <c r="AS81" s="72">
        <f t="shared" ref="AS81:AT81" si="937">+(AS80/AS45)*100</f>
        <v>4.5721651655545186</v>
      </c>
      <c r="AT81" s="72">
        <f t="shared" si="937"/>
        <v>4.6067131633892195</v>
      </c>
      <c r="AU81" s="72">
        <f t="shared" ref="AU81" si="938">+(AU80/AU45)*100</f>
        <v>4.6149995082081734</v>
      </c>
      <c r="AV81" s="72">
        <f t="shared" ref="AV81:AW81" si="939">+(AV80/AV45)*100</f>
        <v>4.6884304822885507</v>
      </c>
      <c r="AW81" s="72">
        <f t="shared" si="939"/>
        <v>4.5800437349159848</v>
      </c>
      <c r="AX81" s="72">
        <f t="shared" ref="AX81:AY81" si="940">+(AX80/AX45)*100</f>
        <v>4.5608479659643226</v>
      </c>
      <c r="AY81" s="72">
        <f t="shared" si="940"/>
        <v>4.2800588795130254</v>
      </c>
      <c r="AZ81" s="72">
        <f t="shared" ref="AZ81:BA81" si="941">+(AZ80/AZ45)*100</f>
        <v>4.2485235401948183</v>
      </c>
      <c r="BA81" s="72">
        <f t="shared" si="941"/>
        <v>4.0729959697033182</v>
      </c>
      <c r="BB81" s="72">
        <f t="shared" ref="BB81:BC81" si="942">+(BB80/BB45)*100</f>
        <v>3.9062478893656993</v>
      </c>
      <c r="BC81" s="72">
        <f t="shared" si="942"/>
        <v>3.8233365360633056</v>
      </c>
      <c r="BD81" s="72">
        <f t="shared" ref="BD81:BE81" si="943">+(BD80/BD45)*100</f>
        <v>3.724892630080709</v>
      </c>
      <c r="BE81" s="72">
        <f t="shared" si="943"/>
        <v>3.6825475418807452</v>
      </c>
      <c r="BF81" s="72">
        <f t="shared" ref="BF81:BG81" si="944">+(BF80/BF45)*100</f>
        <v>3.880252202140682</v>
      </c>
      <c r="BG81" s="72">
        <f t="shared" si="944"/>
        <v>3.9452297575322537</v>
      </c>
      <c r="BH81" s="72">
        <f t="shared" ref="BH81" si="945">+(BH80/BH45)*100</f>
        <v>3.9787392849694472</v>
      </c>
      <c r="BI81" s="72">
        <f t="shared" ref="BI81:BJ81" si="946">+(BI80/BI45)*100</f>
        <v>4.0170152488287103</v>
      </c>
      <c r="BJ81" s="72">
        <f t="shared" si="946"/>
        <v>4.3968465917368071</v>
      </c>
      <c r="BK81" s="72">
        <f t="shared" ref="BK81:BL81" si="947">+(BK80/BK45)*100</f>
        <v>4.2484150464879349</v>
      </c>
      <c r="BL81" s="72">
        <f t="shared" si="947"/>
        <v>4.3239608690997446</v>
      </c>
      <c r="BM81" s="72">
        <f t="shared" ref="BM81:BN81" si="948">+(BM80/BM45)*100</f>
        <v>4.2868244640423923</v>
      </c>
      <c r="BN81" s="72">
        <f t="shared" si="948"/>
        <v>4.1731511367723879</v>
      </c>
      <c r="BO81" s="72">
        <f t="shared" ref="BO81:BP81" si="949">+(BO80/BO45)*100</f>
        <v>3.7668938784648645</v>
      </c>
      <c r="BP81" s="72">
        <f t="shared" si="949"/>
        <v>5.2718742465925192</v>
      </c>
      <c r="BQ81" s="72">
        <f t="shared" ref="BQ81:BR81" si="950">+(BQ80/BQ45)*100</f>
        <v>5.2685989177281281</v>
      </c>
      <c r="BR81" s="72">
        <f t="shared" si="950"/>
        <v>4.9572784388342122</v>
      </c>
      <c r="BS81" s="129"/>
    </row>
    <row r="82" spans="2:71" x14ac:dyDescent="0.3">
      <c r="B82" s="206"/>
      <c r="C82" s="16" t="s">
        <v>12</v>
      </c>
      <c r="D82" s="72">
        <f t="shared" ref="D82:AH82" si="951">+(D80/D10)*100</f>
        <v>5.323689867072984</v>
      </c>
      <c r="E82" s="72">
        <f t="shared" si="951"/>
        <v>4.6524936098425691</v>
      </c>
      <c r="F82" s="72">
        <f t="shared" si="951"/>
        <v>5.7613576278674552</v>
      </c>
      <c r="G82" s="72">
        <f t="shared" si="951"/>
        <v>6.8446323512223533</v>
      </c>
      <c r="H82" s="72">
        <f t="shared" si="951"/>
        <v>6.3855115358541976</v>
      </c>
      <c r="I82" s="72">
        <f t="shared" si="951"/>
        <v>9.3526946958787303</v>
      </c>
      <c r="J82" s="72">
        <f t="shared" si="951"/>
        <v>8.8489965881040522</v>
      </c>
      <c r="K82" s="72">
        <f t="shared" si="951"/>
        <v>5.1538164690107662</v>
      </c>
      <c r="L82" s="72">
        <f t="shared" si="951"/>
        <v>8.6789895686877028</v>
      </c>
      <c r="M82" s="72">
        <f t="shared" si="951"/>
        <v>11.648106572247082</v>
      </c>
      <c r="N82" s="72">
        <f t="shared" si="951"/>
        <v>11.424966573687009</v>
      </c>
      <c r="O82" s="72">
        <f t="shared" si="951"/>
        <v>9.2772909327556565</v>
      </c>
      <c r="P82" s="72">
        <f t="shared" si="951"/>
        <v>6.7609930599196524</v>
      </c>
      <c r="Q82" s="72">
        <f t="shared" si="951"/>
        <v>6.1474778978851408</v>
      </c>
      <c r="R82" s="72">
        <f t="shared" si="951"/>
        <v>5.1722258041495817</v>
      </c>
      <c r="S82" s="72">
        <f t="shared" si="951"/>
        <v>4.4748545729592095</v>
      </c>
      <c r="T82" s="72">
        <f t="shared" si="951"/>
        <v>4.4268317811066398</v>
      </c>
      <c r="U82" s="72">
        <f t="shared" si="951"/>
        <v>4.1328922006160003</v>
      </c>
      <c r="V82" s="72">
        <f t="shared" si="951"/>
        <v>3.7536712830251644</v>
      </c>
      <c r="W82" s="72">
        <f t="shared" si="951"/>
        <v>3.7200126417022235</v>
      </c>
      <c r="X82" s="72">
        <f t="shared" si="951"/>
        <v>3.4608422647696044</v>
      </c>
      <c r="Y82" s="72">
        <f t="shared" si="951"/>
        <v>2.9445133443730884</v>
      </c>
      <c r="Z82" s="72">
        <f t="shared" si="951"/>
        <v>2.9557385373492115</v>
      </c>
      <c r="AA82" s="72">
        <f t="shared" si="951"/>
        <v>2.9678282869767894</v>
      </c>
      <c r="AB82" s="72">
        <f t="shared" si="951"/>
        <v>3.0316482424301729</v>
      </c>
      <c r="AC82" s="72">
        <f t="shared" si="951"/>
        <v>3.4840167265120301</v>
      </c>
      <c r="AD82" s="72">
        <f t="shared" si="951"/>
        <v>3.6755872021541069</v>
      </c>
      <c r="AE82" s="72">
        <f t="shared" si="951"/>
        <v>3.8997124276341104</v>
      </c>
      <c r="AF82" s="72">
        <f t="shared" si="951"/>
        <v>3.7590466688159503</v>
      </c>
      <c r="AG82" s="72">
        <f t="shared" si="951"/>
        <v>3.9729904908018776</v>
      </c>
      <c r="AH82" s="72">
        <f t="shared" si="951"/>
        <v>4.3377736660640531</v>
      </c>
      <c r="AI82" s="72">
        <f t="shared" ref="AI82:AJ82" si="952">+(AI80/AI10)*100</f>
        <v>4.5804658363983446</v>
      </c>
      <c r="AJ82" s="72">
        <f t="shared" si="952"/>
        <v>4.5607189817648717</v>
      </c>
      <c r="AK82" s="72">
        <f t="shared" ref="AK82:AL82" si="953">+(AK80/AK10)*100</f>
        <v>4.6636277718409271</v>
      </c>
      <c r="AL82" s="72">
        <f t="shared" si="953"/>
        <v>4.8926580704946501</v>
      </c>
      <c r="AM82" s="72">
        <f t="shared" ref="AM82:AN82" si="954">+(AM80/AM10)*100</f>
        <v>4.9100074209491797</v>
      </c>
      <c r="AN82" s="72">
        <f t="shared" si="954"/>
        <v>5.0459641222987166</v>
      </c>
      <c r="AO82" s="72">
        <f t="shared" ref="AO82:AP82" si="955">+(AO80/AO10)*100</f>
        <v>5.0273180165893923</v>
      </c>
      <c r="AP82" s="72">
        <f t="shared" si="955"/>
        <v>5.0812952689963264</v>
      </c>
      <c r="AQ82" s="72">
        <f t="shared" ref="AQ82:AR82" si="956">+(AQ80/AQ10)*100</f>
        <v>4.29547279578229</v>
      </c>
      <c r="AR82" s="72">
        <f t="shared" si="956"/>
        <v>4.2319770117239601</v>
      </c>
      <c r="AS82" s="72">
        <f t="shared" ref="AS82:AT82" si="957">+(AS80/AS10)*100</f>
        <v>4.082541102234976</v>
      </c>
      <c r="AT82" s="72">
        <f t="shared" si="957"/>
        <v>4.1110909242342961</v>
      </c>
      <c r="AU82" s="72">
        <f t="shared" ref="AU82" si="958">+(AU80/AU10)*100</f>
        <v>4.0940627208959075</v>
      </c>
      <c r="AV82" s="72">
        <f t="shared" ref="AV82:AW82" si="959">+(AV80/AV10)*100</f>
        <v>4.1604995396351026</v>
      </c>
      <c r="AW82" s="72">
        <f t="shared" si="959"/>
        <v>4.0712111816559471</v>
      </c>
      <c r="AX82" s="72">
        <f t="shared" ref="AX82:AY82" si="960">+(AX80/AX10)*100</f>
        <v>4.0560966563598404</v>
      </c>
      <c r="AY82" s="72">
        <f t="shared" si="960"/>
        <v>3.8068565755853578</v>
      </c>
      <c r="AZ82" s="72">
        <f t="shared" ref="AZ82:BA82" si="961">+(AZ80/AZ10)*100</f>
        <v>3.7731583323015681</v>
      </c>
      <c r="BA82" s="72">
        <f t="shared" si="961"/>
        <v>3.6294122209454485</v>
      </c>
      <c r="BB82" s="72">
        <f t="shared" ref="BB82:BC82" si="962">+(BB80/BB10)*100</f>
        <v>3.4909421608241074</v>
      </c>
      <c r="BC82" s="72">
        <f t="shared" si="962"/>
        <v>3.4089617459647017</v>
      </c>
      <c r="BD82" s="72">
        <f t="shared" ref="BD82:BE82" si="963">+(BD80/BD10)*100</f>
        <v>3.3240699631856176</v>
      </c>
      <c r="BE82" s="72">
        <f t="shared" si="963"/>
        <v>3.2871106326777566</v>
      </c>
      <c r="BF82" s="72">
        <f t="shared" ref="BF82:BG82" si="964">+(BF80/BF10)*100</f>
        <v>3.4586158143950372</v>
      </c>
      <c r="BG82" s="72">
        <f t="shared" si="964"/>
        <v>3.5176204476226403</v>
      </c>
      <c r="BH82" s="72">
        <f t="shared" ref="BH82" si="965">+(BH80/BH10)*100</f>
        <v>3.5509712509485634</v>
      </c>
      <c r="BI82" s="72">
        <f t="shared" ref="BI82:BJ82" si="966">+(BI80/BI10)*100</f>
        <v>3.5837837501840295</v>
      </c>
      <c r="BJ82" s="72">
        <f t="shared" si="966"/>
        <v>3.9192030590106723</v>
      </c>
      <c r="BK82" s="72">
        <f t="shared" ref="BK82:BL82" si="967">+(BK80/BK10)*100</f>
        <v>3.8005756063290277</v>
      </c>
      <c r="BL82" s="72">
        <f t="shared" si="967"/>
        <v>3.862777204931378</v>
      </c>
      <c r="BM82" s="72">
        <f t="shared" ref="BM82:BN82" si="968">+(BM80/BM10)*100</f>
        <v>3.837015922320171</v>
      </c>
      <c r="BN82" s="72">
        <f t="shared" si="968"/>
        <v>3.7325844187557786</v>
      </c>
      <c r="BO82" s="72">
        <f t="shared" ref="BO82:BP82" si="969">+(BO80/BO10)*100</f>
        <v>3.3614796024782749</v>
      </c>
      <c r="BP82" s="72">
        <f t="shared" si="969"/>
        <v>4.700703584979566</v>
      </c>
      <c r="BQ82" s="72">
        <f t="shared" ref="BQ82:BR82" si="970">+(BQ80/BQ10)*100</f>
        <v>4.6952218804048913</v>
      </c>
      <c r="BR82" s="72">
        <f t="shared" si="970"/>
        <v>4.4430620204756908</v>
      </c>
      <c r="BS82" s="129"/>
    </row>
    <row r="83" spans="2:71" x14ac:dyDescent="0.3">
      <c r="B83" s="206"/>
      <c r="C83" s="16" t="s">
        <v>13</v>
      </c>
      <c r="D83" s="72">
        <f t="shared" ref="D83:P83" si="971">+(D80/D103)*100</f>
        <v>1.3605878030728409</v>
      </c>
      <c r="E83" s="72">
        <f t="shared" si="971"/>
        <v>1.0141403019796904</v>
      </c>
      <c r="F83" s="72">
        <f t="shared" si="971"/>
        <v>1.0274586193855135</v>
      </c>
      <c r="G83" s="72">
        <f t="shared" si="971"/>
        <v>0.94847599771125046</v>
      </c>
      <c r="H83" s="72">
        <f t="shared" si="971"/>
        <v>0.66580573077285343</v>
      </c>
      <c r="I83" s="72">
        <f t="shared" si="971"/>
        <v>1.1308672408085148</v>
      </c>
      <c r="J83" s="72">
        <f t="shared" si="971"/>
        <v>0.92256775056670359</v>
      </c>
      <c r="K83" s="72">
        <f t="shared" si="971"/>
        <v>0.41849219946984756</v>
      </c>
      <c r="L83" s="72">
        <f t="shared" si="971"/>
        <v>0.93309141169372545</v>
      </c>
      <c r="M83" s="72">
        <f t="shared" si="971"/>
        <v>1.2650932568218749</v>
      </c>
      <c r="N83" s="72">
        <f t="shared" si="971"/>
        <v>1.5391925226541667</v>
      </c>
      <c r="O83" s="72">
        <f t="shared" si="971"/>
        <v>1.3952645510424557</v>
      </c>
      <c r="P83" s="72">
        <f t="shared" si="971"/>
        <v>1.1716247086274085</v>
      </c>
      <c r="Q83" s="72">
        <f t="shared" ref="Q83:AH83" si="972">+(Q80/Q42)*100</f>
        <v>1.1182526241685624</v>
      </c>
      <c r="R83" s="72">
        <f t="shared" si="972"/>
        <v>1.0220466151032206</v>
      </c>
      <c r="S83" s="72">
        <f t="shared" si="972"/>
        <v>1.0115891053772395</v>
      </c>
      <c r="T83" s="72">
        <f t="shared" si="972"/>
        <v>1.0118899441033211</v>
      </c>
      <c r="U83" s="72">
        <f t="shared" si="972"/>
        <v>1.0649719332349028</v>
      </c>
      <c r="V83" s="72">
        <f t="shared" si="972"/>
        <v>0.97983373062248413</v>
      </c>
      <c r="W83" s="72">
        <f t="shared" si="972"/>
        <v>0.98203801651784073</v>
      </c>
      <c r="X83" s="72">
        <f t="shared" si="972"/>
        <v>1.0253033300248213</v>
      </c>
      <c r="Y83" s="72">
        <f t="shared" si="972"/>
        <v>0.87942301806105094</v>
      </c>
      <c r="Z83" s="72">
        <f t="shared" si="972"/>
        <v>0.88304995884807491</v>
      </c>
      <c r="AA83" s="72">
        <f t="shared" si="972"/>
        <v>0.89264621517631904</v>
      </c>
      <c r="AB83" s="72">
        <f t="shared" si="972"/>
        <v>0.91452713809885966</v>
      </c>
      <c r="AC83" s="72">
        <f t="shared" si="972"/>
        <v>1.0563078491250228</v>
      </c>
      <c r="AD83" s="72">
        <f t="shared" si="972"/>
        <v>1.1484333567547913</v>
      </c>
      <c r="AE83" s="72">
        <f t="shared" si="972"/>
        <v>1.2368190286294738</v>
      </c>
      <c r="AF83" s="72">
        <f t="shared" si="972"/>
        <v>1.2701026994828386</v>
      </c>
      <c r="AG83" s="72">
        <f t="shared" si="972"/>
        <v>1.261368759986532</v>
      </c>
      <c r="AH83" s="72">
        <f t="shared" si="972"/>
        <v>1.3915745095985497</v>
      </c>
      <c r="AI83" s="72">
        <f t="shared" ref="AI83:AJ83" si="973">+(AI80/AI42)*100</f>
        <v>1.4834268331918561</v>
      </c>
      <c r="AJ83" s="72">
        <f t="shared" si="973"/>
        <v>1.4754739539951174</v>
      </c>
      <c r="AK83" s="72">
        <f t="shared" ref="AK83:AL83" si="974">+(AK80/AK42)*100</f>
        <v>1.5043299459783632</v>
      </c>
      <c r="AL83" s="72">
        <f t="shared" si="974"/>
        <v>1.5922718338034505</v>
      </c>
      <c r="AM83" s="72">
        <f t="shared" ref="AM83:AN83" si="975">+(AM80/AM42)*100</f>
        <v>1.6043900947183418</v>
      </c>
      <c r="AN83" s="72">
        <f t="shared" si="975"/>
        <v>1.6538291934663223</v>
      </c>
      <c r="AO83" s="72">
        <f t="shared" ref="AO83:AP83" si="976">+(AO80/AO42)*100</f>
        <v>1.6610749482613696</v>
      </c>
      <c r="AP83" s="72">
        <f t="shared" si="976"/>
        <v>1.6922723575668128</v>
      </c>
      <c r="AQ83" s="72">
        <f t="shared" ref="AQ83" si="977">+(AQ80/AQ42)*100</f>
        <v>1.4419397837977763</v>
      </c>
      <c r="AR83" s="72">
        <f t="shared" ref="AR83:AW83" si="978">+(AR80/AR88)*100</f>
        <v>1.4320159368093892</v>
      </c>
      <c r="AS83" s="72">
        <f t="shared" si="978"/>
        <v>1.339007974031273</v>
      </c>
      <c r="AT83" s="72">
        <f t="shared" si="978"/>
        <v>1.3577214769223069</v>
      </c>
      <c r="AU83" s="72">
        <f t="shared" si="978"/>
        <v>1.367578635106989</v>
      </c>
      <c r="AV83" s="72">
        <f t="shared" si="978"/>
        <v>1.3960081077998487</v>
      </c>
      <c r="AW83" s="72">
        <f t="shared" si="978"/>
        <v>1.3902376401572396</v>
      </c>
      <c r="AX83" s="72">
        <f t="shared" ref="AX83:AY83" si="979">+(AX80/AX88)*100</f>
        <v>1.3924363553053929</v>
      </c>
      <c r="AY83" s="72">
        <f t="shared" si="979"/>
        <v>1.305152388656575</v>
      </c>
      <c r="AZ83" s="72">
        <f t="shared" ref="AZ83:BA83" si="980">+(AZ80/AZ88)*100</f>
        <v>1.299269457885728</v>
      </c>
      <c r="BA83" s="72">
        <f t="shared" si="980"/>
        <v>1.2649545807223781</v>
      </c>
      <c r="BB83" s="72">
        <f t="shared" ref="BB83:BC83" si="981">+(BB80/BB88)*100</f>
        <v>1.233761665234733</v>
      </c>
      <c r="BC83" s="72">
        <f t="shared" si="981"/>
        <v>1.2096701473129186</v>
      </c>
      <c r="BD83" s="72">
        <f t="shared" ref="BD83:BE83" si="982">+(BD80/BD88)*100</f>
        <v>1.1887831307629133</v>
      </c>
      <c r="BE83" s="72">
        <f t="shared" si="982"/>
        <v>1.1452882951721408</v>
      </c>
      <c r="BF83" s="72">
        <f t="shared" ref="BF83:BG83" si="983">+(BF80/BF88)*100</f>
        <v>1.2144627523991165</v>
      </c>
      <c r="BG83" s="72">
        <f t="shared" si="983"/>
        <v>1.2417734450097702</v>
      </c>
      <c r="BH83" s="72">
        <f t="shared" ref="BH83" si="984">+(BH80/BH88)*100</f>
        <v>1.267395809863616</v>
      </c>
      <c r="BI83" s="72">
        <f t="shared" ref="BI83:BJ83" si="985">+(BI80/BI88)*100</f>
        <v>1.2782528836235016</v>
      </c>
      <c r="BJ83" s="72">
        <f t="shared" si="985"/>
        <v>1.4059859133546611</v>
      </c>
      <c r="BK83" s="72">
        <f t="shared" ref="BK83:BL83" si="986">+(BK80/BK88)*100</f>
        <v>1.4015244438648262</v>
      </c>
      <c r="BL83" s="72">
        <f t="shared" si="986"/>
        <v>1.4286035899847005</v>
      </c>
      <c r="BM83" s="72">
        <f t="shared" ref="BM83:BN83" si="987">+(BM80/BM88)*100</f>
        <v>1.4260619112655157</v>
      </c>
      <c r="BN83" s="72">
        <f t="shared" si="987"/>
        <v>1.3931152757660565</v>
      </c>
      <c r="BO83" s="72">
        <f t="shared" ref="BO83:BP83" si="988">+(BO80/BO88)*100</f>
        <v>1.2566764150837917</v>
      </c>
      <c r="BP83" s="72">
        <f t="shared" si="988"/>
        <v>1.7947131630485897</v>
      </c>
      <c r="BQ83" s="72">
        <f t="shared" ref="BQ83:BR83" si="989">+(BQ80/BQ88)*100</f>
        <v>1.7095094948198182</v>
      </c>
      <c r="BR83" s="72">
        <f t="shared" si="989"/>
        <v>1.7038438537313012</v>
      </c>
      <c r="BS83" s="129"/>
    </row>
    <row r="84" spans="2:71" x14ac:dyDescent="0.3">
      <c r="B84" s="206"/>
      <c r="C84" s="18" t="s">
        <v>34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>
        <v>13.522580999999999</v>
      </c>
      <c r="S84" s="74">
        <v>45.774772999999996</v>
      </c>
      <c r="T84" s="74">
        <v>45.774772999999996</v>
      </c>
      <c r="U84" s="74">
        <v>45.774772999999996</v>
      </c>
      <c r="V84" s="74">
        <f t="shared" ref="V84:AH84" si="990">+V39</f>
        <v>45.774772999999996</v>
      </c>
      <c r="W84" s="74">
        <f t="shared" si="990"/>
        <v>45.774772999999996</v>
      </c>
      <c r="X84" s="74">
        <f t="shared" si="990"/>
        <v>45.774772999999996</v>
      </c>
      <c r="Y84" s="74">
        <f t="shared" si="990"/>
        <v>45.774772999999996</v>
      </c>
      <c r="Z84" s="74">
        <f t="shared" si="990"/>
        <v>45.774772999999996</v>
      </c>
      <c r="AA84" s="74">
        <f t="shared" si="990"/>
        <v>45.774772999999996</v>
      </c>
      <c r="AB84" s="74">
        <f t="shared" si="990"/>
        <v>45.774772999999996</v>
      </c>
      <c r="AC84" s="74">
        <f t="shared" si="990"/>
        <v>45.774772999999996</v>
      </c>
      <c r="AD84" s="74">
        <f t="shared" si="990"/>
        <v>45.774772999999996</v>
      </c>
      <c r="AE84" s="74">
        <f t="shared" si="990"/>
        <v>45.774772999999996</v>
      </c>
      <c r="AF84" s="74">
        <f t="shared" si="990"/>
        <v>45.774772999999996</v>
      </c>
      <c r="AG84" s="74">
        <f t="shared" si="990"/>
        <v>45.774772999999996</v>
      </c>
      <c r="AH84" s="74">
        <f t="shared" si="990"/>
        <v>45.774772999999996</v>
      </c>
      <c r="AI84" s="74">
        <f t="shared" ref="AI84:AJ84" si="991">+AI39</f>
        <v>45.774772999999996</v>
      </c>
      <c r="AJ84" s="74">
        <f t="shared" si="991"/>
        <v>45.774772999999996</v>
      </c>
      <c r="AK84" s="74">
        <f t="shared" ref="AK84:AL84" si="992">+AK39</f>
        <v>45.774772999999996</v>
      </c>
      <c r="AL84" s="74">
        <f t="shared" si="992"/>
        <v>45.774772999999996</v>
      </c>
      <c r="AM84" s="74">
        <f t="shared" ref="AM84:AN84" si="993">+AM39</f>
        <v>45.774772999999996</v>
      </c>
      <c r="AN84" s="74">
        <f t="shared" si="993"/>
        <v>45.774772999999996</v>
      </c>
      <c r="AO84" s="74">
        <f t="shared" ref="AO84:AP84" si="994">+AO39</f>
        <v>45.774772999999996</v>
      </c>
      <c r="AP84" s="74">
        <f t="shared" si="994"/>
        <v>45.774772999999996</v>
      </c>
      <c r="AQ84" s="74">
        <f t="shared" ref="AQ84" si="995">+AQ39</f>
        <v>45.774772999999996</v>
      </c>
      <c r="AR84" s="74">
        <v>45.774772999999996</v>
      </c>
      <c r="AS84" s="74">
        <v>45.774772999999996</v>
      </c>
      <c r="AT84" s="74">
        <v>43.486034349999997</v>
      </c>
      <c r="AU84" s="74">
        <v>43.486034349999997</v>
      </c>
      <c r="AV84" s="74">
        <v>43.486034349999997</v>
      </c>
      <c r="AW84" s="74">
        <v>43.486034349999997</v>
      </c>
      <c r="AX84" s="74">
        <v>52.687856499999995</v>
      </c>
      <c r="AY84" s="74">
        <v>52.687856499999995</v>
      </c>
      <c r="AZ84" s="74">
        <v>50.399117849999996</v>
      </c>
      <c r="BA84" s="74">
        <v>50.399117849999996</v>
      </c>
      <c r="BB84" s="74">
        <v>56.805628000000006</v>
      </c>
      <c r="BC84" s="74">
        <v>73.77022058</v>
      </c>
      <c r="BD84" s="74">
        <v>73.77022058</v>
      </c>
      <c r="BE84" s="74">
        <v>80.761775589999999</v>
      </c>
      <c r="BF84" s="74">
        <v>78.47303694</v>
      </c>
      <c r="BG84" s="74">
        <v>97.796527729999994</v>
      </c>
      <c r="BH84" s="74">
        <v>101.14632112</v>
      </c>
      <c r="BI84" s="74">
        <v>101.14632112</v>
      </c>
      <c r="BJ84" s="74">
        <v>101.14632112</v>
      </c>
      <c r="BK84" s="74">
        <v>101.14632112</v>
      </c>
      <c r="BL84" s="74">
        <v>106.17597281</v>
      </c>
      <c r="BM84" s="74">
        <v>106.17597321000001</v>
      </c>
      <c r="BN84" s="74">
        <v>113.88525759000001</v>
      </c>
      <c r="BO84" s="74">
        <v>119.17423693000002</v>
      </c>
      <c r="BP84" s="74">
        <v>134.25045284000004</v>
      </c>
      <c r="BQ84" s="74">
        <v>134.25045284000004</v>
      </c>
      <c r="BR84" s="74">
        <v>140.80379841000001</v>
      </c>
      <c r="BS84" s="129"/>
    </row>
    <row r="85" spans="2:71" x14ac:dyDescent="0.3">
      <c r="B85" s="206"/>
      <c r="C85" s="16" t="s">
        <v>17</v>
      </c>
      <c r="D85" s="72">
        <f t="shared" ref="D85:AH85" si="996">+(D84/D45)*100</f>
        <v>0</v>
      </c>
      <c r="E85" s="72">
        <f t="shared" si="996"/>
        <v>0</v>
      </c>
      <c r="F85" s="72">
        <f t="shared" si="996"/>
        <v>0</v>
      </c>
      <c r="G85" s="72">
        <f t="shared" si="996"/>
        <v>0</v>
      </c>
      <c r="H85" s="72">
        <f t="shared" si="996"/>
        <v>0</v>
      </c>
      <c r="I85" s="72">
        <f t="shared" si="996"/>
        <v>0</v>
      </c>
      <c r="J85" s="72">
        <f t="shared" si="996"/>
        <v>0</v>
      </c>
      <c r="K85" s="72">
        <f t="shared" si="996"/>
        <v>0</v>
      </c>
      <c r="L85" s="72">
        <f t="shared" si="996"/>
        <v>0</v>
      </c>
      <c r="M85" s="72">
        <f t="shared" si="996"/>
        <v>0</v>
      </c>
      <c r="N85" s="72">
        <f t="shared" si="996"/>
        <v>0</v>
      </c>
      <c r="O85" s="72">
        <f t="shared" si="996"/>
        <v>0</v>
      </c>
      <c r="P85" s="72">
        <f t="shared" si="996"/>
        <v>0</v>
      </c>
      <c r="Q85" s="72">
        <f t="shared" si="996"/>
        <v>0</v>
      </c>
      <c r="R85" s="72">
        <f t="shared" si="996"/>
        <v>0.19574934623280632</v>
      </c>
      <c r="S85" s="72">
        <f t="shared" si="996"/>
        <v>0.60264716070488078</v>
      </c>
      <c r="T85" s="72">
        <f t="shared" si="996"/>
        <v>0.5991519605929726</v>
      </c>
      <c r="U85" s="72">
        <f t="shared" si="996"/>
        <v>0.56184820994501128</v>
      </c>
      <c r="V85" s="72">
        <f t="shared" si="996"/>
        <v>0.55355430787900894</v>
      </c>
      <c r="W85" s="72">
        <f t="shared" si="996"/>
        <v>0.54972814690623895</v>
      </c>
      <c r="X85" s="72">
        <f t="shared" si="996"/>
        <v>0.48384140389992292</v>
      </c>
      <c r="Y85" s="72">
        <f t="shared" si="996"/>
        <v>0.47901659401976504</v>
      </c>
      <c r="Z85" s="72">
        <f t="shared" si="996"/>
        <v>0.47860734293115109</v>
      </c>
      <c r="AA85" s="72">
        <f t="shared" si="996"/>
        <v>0.47480017575589528</v>
      </c>
      <c r="AB85" s="72">
        <f t="shared" si="996"/>
        <v>0.47331425346156342</v>
      </c>
      <c r="AC85" s="72">
        <f t="shared" si="996"/>
        <v>0.47104020418572812</v>
      </c>
      <c r="AD85" s="72">
        <f t="shared" si="996"/>
        <v>0.45771282887760106</v>
      </c>
      <c r="AE85" s="72">
        <f t="shared" si="996"/>
        <v>0.45022014727527726</v>
      </c>
      <c r="AF85" s="72">
        <f t="shared" si="996"/>
        <v>0.42637657411864316</v>
      </c>
      <c r="AG85" s="72">
        <f t="shared" si="996"/>
        <v>0.40446659319821854</v>
      </c>
      <c r="AH85" s="72">
        <f t="shared" si="996"/>
        <v>0.40106627657154215</v>
      </c>
      <c r="AI85" s="72">
        <f t="shared" ref="AI85:AJ85" si="997">+(AI84/AI45)*100</f>
        <v>0.3977335763522713</v>
      </c>
      <c r="AJ85" s="72">
        <f t="shared" si="997"/>
        <v>0.39718865054385133</v>
      </c>
      <c r="AK85" s="72">
        <f t="shared" ref="AK85:AL85" si="998">+(AK84/AK45)*100</f>
        <v>0.39775469608231789</v>
      </c>
      <c r="AL85" s="72">
        <f t="shared" si="998"/>
        <v>0.39421082703470145</v>
      </c>
      <c r="AM85" s="72">
        <f t="shared" ref="AM85:AN85" si="999">+(AM84/AM45)*100</f>
        <v>0.39199991203953199</v>
      </c>
      <c r="AN85" s="72">
        <f t="shared" si="999"/>
        <v>0.39114879542670083</v>
      </c>
      <c r="AO85" s="72">
        <f t="shared" ref="AO85:AP85" si="1000">+(AO84/AO45)*100</f>
        <v>0.38846632667399578</v>
      </c>
      <c r="AP85" s="72">
        <f t="shared" si="1000"/>
        <v>0.38542461407362261</v>
      </c>
      <c r="AQ85" s="72">
        <f t="shared" ref="AQ85:AR85" si="1001">+(AQ84/AQ45)*100</f>
        <v>0.38198172263475177</v>
      </c>
      <c r="AR85" s="72">
        <f t="shared" si="1001"/>
        <v>0.3770499819848786</v>
      </c>
      <c r="AS85" s="72">
        <f t="shared" ref="AS85:AT85" si="1002">+(AS84/AS45)*100</f>
        <v>0.3713248255094353</v>
      </c>
      <c r="AT85" s="72">
        <f t="shared" si="1002"/>
        <v>0.35052526606715445</v>
      </c>
      <c r="AU85" s="72">
        <f t="shared" ref="AU85" si="1003">+(AU84/AU45)*100</f>
        <v>0.34862473356429069</v>
      </c>
      <c r="AV85" s="72">
        <f t="shared" ref="AV85:AW85" si="1004">+(AV84/AV45)*100</f>
        <v>0.34695918101783785</v>
      </c>
      <c r="AW85" s="72">
        <f t="shared" si="1004"/>
        <v>0.34034504025626322</v>
      </c>
      <c r="AX85" s="72">
        <f t="shared" ref="AX85:AY85" si="1005">+(AX84/AX45)*100</f>
        <v>0.40998674051841771</v>
      </c>
      <c r="AY85" s="72">
        <f t="shared" si="1005"/>
        <v>0.41047630348214736</v>
      </c>
      <c r="AZ85" s="72">
        <f t="shared" ref="AZ85:BA85" si="1006">+(AZ84/AZ45)*100</f>
        <v>0.39151713453596709</v>
      </c>
      <c r="BA85" s="72">
        <f t="shared" si="1006"/>
        <v>0.38552364760196578</v>
      </c>
      <c r="BB85" s="72">
        <f t="shared" ref="BB85:BC85" si="1007">+(BB84/BB45)*100</f>
        <v>0.42727642638067509</v>
      </c>
      <c r="BC85" s="72">
        <f t="shared" si="1007"/>
        <v>0.55391826396811983</v>
      </c>
      <c r="BD85" s="72">
        <f t="shared" ref="BD85:BE85" si="1008">+(BD84/BD45)*100</f>
        <v>0.54913768213527225</v>
      </c>
      <c r="BE85" s="72">
        <f t="shared" si="1008"/>
        <v>0.59849105056630081</v>
      </c>
      <c r="BF85" s="72">
        <f t="shared" ref="BF85:BG85" si="1009">+(BF84/BF45)*100</f>
        <v>0.57784914745820937</v>
      </c>
      <c r="BG85" s="72">
        <f t="shared" si="1009"/>
        <v>0.71609662898473458</v>
      </c>
      <c r="BH85" s="72">
        <f t="shared" ref="BH85" si="1010">+(BH84/BH45)*100</f>
        <v>0.73181544050661085</v>
      </c>
      <c r="BI85" s="72">
        <f t="shared" ref="BI85:BJ85" si="1011">+(BI84/BI45)*100</f>
        <v>0.73257999090984871</v>
      </c>
      <c r="BJ85" s="72">
        <f t="shared" si="1011"/>
        <v>0.72900196165038711</v>
      </c>
      <c r="BK85" s="72">
        <f t="shared" ref="BK85:BL85" si="1012">+(BK84/BK45)*100</f>
        <v>0.70663413844664014</v>
      </c>
      <c r="BL85" s="72">
        <f t="shared" si="1012"/>
        <v>0.74065256071826391</v>
      </c>
      <c r="BM85" s="72">
        <f t="shared" ref="BM85:BN85" si="1013">+(BM84/BM45)*100</f>
        <v>0.73560018954745621</v>
      </c>
      <c r="BN85" s="72">
        <f t="shared" si="1013"/>
        <v>0.78625393083565887</v>
      </c>
      <c r="BO85" s="72">
        <f t="shared" ref="BO85:BP85" si="1014">+(BO84/BO45)*100</f>
        <v>0.82330463949227761</v>
      </c>
      <c r="BP85" s="72">
        <f t="shared" si="1014"/>
        <v>0.90887470235008516</v>
      </c>
      <c r="BQ85" s="72">
        <f t="shared" ref="BQ85:BR85" si="1015">+(BQ84/BQ45)*100</f>
        <v>0.90860579948293363</v>
      </c>
      <c r="BR85" s="72">
        <f t="shared" si="1015"/>
        <v>0.89963017900113607</v>
      </c>
      <c r="BS85" s="129"/>
    </row>
    <row r="86" spans="2:71" x14ac:dyDescent="0.3">
      <c r="B86" s="206"/>
      <c r="C86" s="16" t="s">
        <v>12</v>
      </c>
      <c r="D86" s="72">
        <f t="shared" ref="D86:AH86" si="1016">+(D84/D10)*100</f>
        <v>0</v>
      </c>
      <c r="E86" s="72">
        <f t="shared" si="1016"/>
        <v>0</v>
      </c>
      <c r="F86" s="72">
        <f t="shared" si="1016"/>
        <v>0</v>
      </c>
      <c r="G86" s="72">
        <f t="shared" si="1016"/>
        <v>0</v>
      </c>
      <c r="H86" s="72">
        <f t="shared" si="1016"/>
        <v>0</v>
      </c>
      <c r="I86" s="72">
        <f t="shared" si="1016"/>
        <v>0</v>
      </c>
      <c r="J86" s="72">
        <f t="shared" si="1016"/>
        <v>0</v>
      </c>
      <c r="K86" s="72">
        <f t="shared" si="1016"/>
        <v>0</v>
      </c>
      <c r="L86" s="72">
        <f t="shared" si="1016"/>
        <v>0</v>
      </c>
      <c r="M86" s="72">
        <f t="shared" si="1016"/>
        <v>0</v>
      </c>
      <c r="N86" s="72">
        <f t="shared" si="1016"/>
        <v>0</v>
      </c>
      <c r="O86" s="72">
        <f t="shared" si="1016"/>
        <v>0</v>
      </c>
      <c r="P86" s="72">
        <f t="shared" si="1016"/>
        <v>0</v>
      </c>
      <c r="Q86" s="72">
        <f t="shared" si="1016"/>
        <v>0</v>
      </c>
      <c r="R86" s="72">
        <f t="shared" si="1016"/>
        <v>0.16817268507357197</v>
      </c>
      <c r="S86" s="72">
        <f t="shared" si="1016"/>
        <v>0.52245830665441551</v>
      </c>
      <c r="T86" s="72">
        <f t="shared" si="1016"/>
        <v>0.51669777952709839</v>
      </c>
      <c r="U86" s="72">
        <f t="shared" si="1016"/>
        <v>0.48817542732854474</v>
      </c>
      <c r="V86" s="72">
        <f t="shared" si="1016"/>
        <v>0.48190768468340955</v>
      </c>
      <c r="W86" s="72">
        <f t="shared" si="1016"/>
        <v>0.47651449413560726</v>
      </c>
      <c r="X86" s="72">
        <f t="shared" si="1016"/>
        <v>0.42460923714505533</v>
      </c>
      <c r="Y86" s="72">
        <f t="shared" si="1016"/>
        <v>0.42118771751612527</v>
      </c>
      <c r="Z86" s="72">
        <f t="shared" si="1016"/>
        <v>0.42105685204396803</v>
      </c>
      <c r="AA86" s="72">
        <f t="shared" si="1016"/>
        <v>0.41823406377841393</v>
      </c>
      <c r="AB86" s="72">
        <f t="shared" si="1016"/>
        <v>0.41700591160579137</v>
      </c>
      <c r="AC86" s="72">
        <f t="shared" si="1016"/>
        <v>0.41490600859973675</v>
      </c>
      <c r="AD86" s="72">
        <f t="shared" si="1016"/>
        <v>0.4026066390918277</v>
      </c>
      <c r="AE86" s="72">
        <f t="shared" si="1016"/>
        <v>0.39663078911864896</v>
      </c>
      <c r="AF86" s="72">
        <f t="shared" si="1016"/>
        <v>0.37480709946628671</v>
      </c>
      <c r="AG86" s="72">
        <f t="shared" si="1016"/>
        <v>0.35790511731521146</v>
      </c>
      <c r="AH86" s="72">
        <f t="shared" si="1016"/>
        <v>0.35420352269362698</v>
      </c>
      <c r="AI86" s="72">
        <f t="shared" ref="AI86:AJ86" si="1017">+(AI84/AI10)*100</f>
        <v>0.35086170609037981</v>
      </c>
      <c r="AJ86" s="72">
        <f t="shared" si="1017"/>
        <v>0.35123211488679218</v>
      </c>
      <c r="AK86" s="72">
        <f t="shared" ref="AK86:AL86" si="1018">+(AK84/AK10)*100</f>
        <v>0.35226803112560501</v>
      </c>
      <c r="AL86" s="72">
        <f t="shared" si="1018"/>
        <v>0.34915647949904005</v>
      </c>
      <c r="AM86" s="72">
        <f t="shared" ref="AM86:AN86" si="1019">+(AM84/AM10)*100</f>
        <v>0.34774799091084063</v>
      </c>
      <c r="AN86" s="72">
        <f t="shared" si="1019"/>
        <v>0.34669370611129702</v>
      </c>
      <c r="AO86" s="72">
        <f t="shared" ref="AO86:AP86" si="1020">+(AO84/AO10)*100</f>
        <v>0.34390586569545128</v>
      </c>
      <c r="AP86" s="72">
        <f t="shared" si="1020"/>
        <v>0.34119025986452439</v>
      </c>
      <c r="AQ86" s="72">
        <f t="shared" ref="AQ86:AR86" si="1021">+(AQ84/AQ10)*100</f>
        <v>0.33849815166461111</v>
      </c>
      <c r="AR86" s="72">
        <f t="shared" si="1021"/>
        <v>0.33580557486869939</v>
      </c>
      <c r="AS86" s="72">
        <f t="shared" ref="AS86:AT86" si="1022">+(AS84/AS10)*100</f>
        <v>0.33156038934097509</v>
      </c>
      <c r="AT86" s="72">
        <f t="shared" si="1022"/>
        <v>0.3128133202422565</v>
      </c>
      <c r="AU86" s="72">
        <f t="shared" ref="AU86" si="1023">+(AU84/AU10)*100</f>
        <v>0.30927230278774032</v>
      </c>
      <c r="AV86" s="72">
        <f t="shared" ref="AV86:AW86" si="1024">+(AV84/AV10)*100</f>
        <v>0.30789056558481032</v>
      </c>
      <c r="AW86" s="72">
        <f t="shared" si="1024"/>
        <v>0.30253347210403003</v>
      </c>
      <c r="AX86" s="72">
        <f t="shared" ref="AX86:AY86" si="1025">+(AX84/AX10)*100</f>
        <v>0.36461330431939065</v>
      </c>
      <c r="AY86" s="72">
        <f t="shared" si="1025"/>
        <v>0.36509413982893041</v>
      </c>
      <c r="AZ86" s="72">
        <f t="shared" ref="AZ86:BA86" si="1026">+(AZ84/AZ10)*100</f>
        <v>0.34771047504787467</v>
      </c>
      <c r="BA86" s="72">
        <f t="shared" si="1026"/>
        <v>0.34353685799791306</v>
      </c>
      <c r="BB86" s="72">
        <f t="shared" ref="BB86:BC86" si="1027">+(BB84/BB10)*100</f>
        <v>0.38184911286333223</v>
      </c>
      <c r="BC86" s="72">
        <f t="shared" si="1027"/>
        <v>0.49388437414478031</v>
      </c>
      <c r="BD86" s="72">
        <f t="shared" ref="BD86:BE86" si="1028">+(BD84/BD10)*100</f>
        <v>0.4900468969489945</v>
      </c>
      <c r="BE86" s="72">
        <f t="shared" si="1028"/>
        <v>0.53422427640247894</v>
      </c>
      <c r="BF86" s="72">
        <f t="shared" ref="BF86:BG86" si="1029">+(BF84/BF10)*100</f>
        <v>0.51505884041018657</v>
      </c>
      <c r="BG86" s="72">
        <f t="shared" si="1029"/>
        <v>0.63848148255019654</v>
      </c>
      <c r="BH86" s="72">
        <f t="shared" ref="BH86" si="1030">+(BH84/BH10)*100</f>
        <v>0.65313542911852007</v>
      </c>
      <c r="BI86" s="72">
        <f t="shared" ref="BI86:BJ86" si="1031">+(BI84/BI10)*100</f>
        <v>0.65357189467931498</v>
      </c>
      <c r="BJ86" s="72">
        <f t="shared" si="1031"/>
        <v>0.6498081428391127</v>
      </c>
      <c r="BK86" s="72">
        <f t="shared" ref="BK86:BL86" si="1032">+(BK84/BK10)*100</f>
        <v>0.63214550362723276</v>
      </c>
      <c r="BL86" s="72">
        <f t="shared" si="1032"/>
        <v>0.66165627185988451</v>
      </c>
      <c r="BM86" s="72">
        <f t="shared" ref="BM86:BN86" si="1033">+(BM84/BM10)*100</f>
        <v>0.65841502572133626</v>
      </c>
      <c r="BN86" s="72">
        <f t="shared" si="1033"/>
        <v>0.7032477557696305</v>
      </c>
      <c r="BO86" s="72">
        <f t="shared" ref="BO86:BP86" si="1034">+(BO84/BO10)*100</f>
        <v>0.73469597009376819</v>
      </c>
      <c r="BP86" s="72">
        <f t="shared" si="1034"/>
        <v>0.81040449217765731</v>
      </c>
      <c r="BQ86" s="72">
        <f t="shared" ref="BQ86:BR86" si="1035">+(BQ84/BQ10)*100</f>
        <v>0.80972302067636537</v>
      </c>
      <c r="BR86" s="72">
        <f t="shared" si="1035"/>
        <v>0.80631191693434179</v>
      </c>
      <c r="BS86" s="129"/>
    </row>
    <row r="87" spans="2:71" x14ac:dyDescent="0.3">
      <c r="B87" s="206"/>
      <c r="C87" s="16" t="s">
        <v>13</v>
      </c>
      <c r="D87" s="72">
        <f t="shared" ref="D87:AH87" si="1036">+(D84/D42)*100</f>
        <v>0</v>
      </c>
      <c r="E87" s="72">
        <f t="shared" si="1036"/>
        <v>0</v>
      </c>
      <c r="F87" s="72">
        <f t="shared" si="1036"/>
        <v>0</v>
      </c>
      <c r="G87" s="72">
        <f t="shared" si="1036"/>
        <v>0</v>
      </c>
      <c r="H87" s="72">
        <f t="shared" si="1036"/>
        <v>0</v>
      </c>
      <c r="I87" s="72">
        <f t="shared" si="1036"/>
        <v>0</v>
      </c>
      <c r="J87" s="72">
        <f t="shared" si="1036"/>
        <v>0</v>
      </c>
      <c r="K87" s="72">
        <f t="shared" si="1036"/>
        <v>0</v>
      </c>
      <c r="L87" s="72">
        <f t="shared" si="1036"/>
        <v>0</v>
      </c>
      <c r="M87" s="72">
        <f t="shared" si="1036"/>
        <v>0</v>
      </c>
      <c r="N87" s="72">
        <f t="shared" si="1036"/>
        <v>0</v>
      </c>
      <c r="O87" s="72">
        <f t="shared" si="1036"/>
        <v>0</v>
      </c>
      <c r="P87" s="72">
        <f t="shared" si="1036"/>
        <v>0</v>
      </c>
      <c r="Q87" s="72">
        <f t="shared" si="1036"/>
        <v>0</v>
      </c>
      <c r="R87" s="72">
        <f t="shared" si="1036"/>
        <v>3.3231403662687682E-2</v>
      </c>
      <c r="S87" s="72">
        <f t="shared" si="1036"/>
        <v>0.11810733117879701</v>
      </c>
      <c r="T87" s="72">
        <f t="shared" si="1036"/>
        <v>0.11810733117879701</v>
      </c>
      <c r="U87" s="72">
        <f t="shared" si="1036"/>
        <v>0.12579402107859625</v>
      </c>
      <c r="V87" s="72">
        <f t="shared" si="1036"/>
        <v>0.12579402107859625</v>
      </c>
      <c r="W87" s="72">
        <f t="shared" si="1036"/>
        <v>0.12579402107859625</v>
      </c>
      <c r="X87" s="72">
        <f t="shared" si="1036"/>
        <v>0.12579402107859625</v>
      </c>
      <c r="Y87" s="72">
        <f t="shared" si="1036"/>
        <v>0.12579402107859625</v>
      </c>
      <c r="Z87" s="72">
        <f t="shared" si="1036"/>
        <v>0.12579402107859625</v>
      </c>
      <c r="AA87" s="72">
        <f t="shared" si="1036"/>
        <v>0.12579402107859625</v>
      </c>
      <c r="AB87" s="72">
        <f t="shared" si="1036"/>
        <v>0.12579402107859625</v>
      </c>
      <c r="AC87" s="72">
        <f t="shared" si="1036"/>
        <v>0.12579402107859625</v>
      </c>
      <c r="AD87" s="72">
        <f t="shared" si="1036"/>
        <v>0.12579402107859625</v>
      </c>
      <c r="AE87" s="72">
        <f t="shared" si="1036"/>
        <v>0.12579402107859625</v>
      </c>
      <c r="AF87" s="72">
        <f t="shared" si="1036"/>
        <v>0.12663942503470191</v>
      </c>
      <c r="AG87" s="72">
        <f t="shared" si="1036"/>
        <v>0.11362985515971002</v>
      </c>
      <c r="AH87" s="72">
        <f t="shared" si="1036"/>
        <v>0.11362985515971002</v>
      </c>
      <c r="AI87" s="72">
        <f t="shared" ref="AI87:AJ87" si="1037">+(AI84/AI42)*100</f>
        <v>0.11362985515971002</v>
      </c>
      <c r="AJ87" s="72">
        <f t="shared" si="1037"/>
        <v>0.11362985515971002</v>
      </c>
      <c r="AK87" s="72">
        <f t="shared" ref="AK87:AL87" si="1038">+(AK84/AK42)*100</f>
        <v>0.11362985515971002</v>
      </c>
      <c r="AL87" s="72">
        <f t="shared" si="1038"/>
        <v>0.11362985515971002</v>
      </c>
      <c r="AM87" s="72">
        <f t="shared" ref="AM87:AN87" si="1039">+(AM84/AM42)*100</f>
        <v>0.11362985515971002</v>
      </c>
      <c r="AN87" s="72">
        <f t="shared" si="1039"/>
        <v>0.11362985515971002</v>
      </c>
      <c r="AO87" s="72">
        <f t="shared" ref="AO87:AP87" si="1040">+(AO84/AO42)*100</f>
        <v>0.11362985515971002</v>
      </c>
      <c r="AP87" s="72">
        <f t="shared" si="1040"/>
        <v>0.11362985515971002</v>
      </c>
      <c r="AQ87" s="72">
        <f t="shared" ref="AQ87" si="1041">+(AQ84/AQ42)*100</f>
        <v>0.11362985515971002</v>
      </c>
      <c r="AR87" s="72">
        <f t="shared" ref="AR87:AW87" si="1042">+(AR84/AR88)*100</f>
        <v>0.11362985515971002</v>
      </c>
      <c r="AS87" s="72">
        <f t="shared" si="1042"/>
        <v>0.10874648756320748</v>
      </c>
      <c r="AT87" s="72">
        <f t="shared" si="1042"/>
        <v>0.10330916318504711</v>
      </c>
      <c r="AU87" s="72">
        <f t="shared" si="1042"/>
        <v>0.10330916318504711</v>
      </c>
      <c r="AV87" s="72">
        <f t="shared" si="1042"/>
        <v>0.10330916318504711</v>
      </c>
      <c r="AW87" s="72">
        <f t="shared" si="1042"/>
        <v>0.10330916318504711</v>
      </c>
      <c r="AX87" s="72">
        <f t="shared" ref="AX87:AY87" si="1043">+(AX84/AX88)*100</f>
        <v>0.12516980328027646</v>
      </c>
      <c r="AY87" s="72">
        <f t="shared" si="1043"/>
        <v>0.12516980328027646</v>
      </c>
      <c r="AZ87" s="72">
        <f t="shared" ref="AZ87:BA87" si="1044">+(AZ84/AZ88)*100</f>
        <v>0.11973247890211609</v>
      </c>
      <c r="BA87" s="72">
        <f t="shared" si="1044"/>
        <v>0.11973247890211609</v>
      </c>
      <c r="BB87" s="72">
        <f t="shared" ref="BB87:BC87" si="1045">+(BB84/BB88)*100</f>
        <v>0.13495233540147084</v>
      </c>
      <c r="BC87" s="72">
        <f t="shared" si="1045"/>
        <v>0.17525488056135294</v>
      </c>
      <c r="BD87" s="72">
        <f t="shared" ref="BD87:BE87" si="1046">+(BD84/BD88)*100</f>
        <v>0.17525488056135294</v>
      </c>
      <c r="BE87" s="72">
        <f t="shared" si="1046"/>
        <v>0.18613331862887311</v>
      </c>
      <c r="BF87" s="72">
        <f t="shared" ref="BF87:BG87" si="1047">+(BF84/BF88)*100</f>
        <v>0.18085841577679396</v>
      </c>
      <c r="BG87" s="72">
        <f t="shared" si="1047"/>
        <v>0.22539366084739043</v>
      </c>
      <c r="BH87" s="72">
        <f t="shared" ref="BH87" si="1048">+(BH84/BH88)*100</f>
        <v>0.23311399829473806</v>
      </c>
      <c r="BI87" s="72">
        <f t="shared" ref="BI87:BJ87" si="1049">+(BI84/BI88)*100</f>
        <v>0.23311399829473806</v>
      </c>
      <c r="BJ87" s="72">
        <f t="shared" si="1049"/>
        <v>0.23311399829473806</v>
      </c>
      <c r="BK87" s="72">
        <f t="shared" ref="BK87:BL87" si="1050">+(BK84/BK88)*100</f>
        <v>0.23311399829473806</v>
      </c>
      <c r="BL87" s="72">
        <f t="shared" si="1050"/>
        <v>0.24470593957844283</v>
      </c>
      <c r="BM87" s="72">
        <f t="shared" ref="BM87:BN87" si="1051">+(BM84/BM88)*100</f>
        <v>0.24470594050033101</v>
      </c>
      <c r="BN87" s="72">
        <f t="shared" si="1051"/>
        <v>0.26247368613767202</v>
      </c>
      <c r="BO87" s="72">
        <f t="shared" ref="BO87:BP87" si="1052">+(BO84/BO88)*100</f>
        <v>0.27466330516872817</v>
      </c>
      <c r="BP87" s="72">
        <f t="shared" si="1052"/>
        <v>0.30940976881682536</v>
      </c>
      <c r="BQ87" s="72">
        <f t="shared" ref="BQ87:BR87" si="1053">+(BQ84/BQ88)*100</f>
        <v>0.29481656613447665</v>
      </c>
      <c r="BR87" s="72">
        <f t="shared" si="1053"/>
        <v>0.30920783854189698</v>
      </c>
      <c r="BS87" s="129"/>
    </row>
    <row r="88" spans="2:71" x14ac:dyDescent="0.3">
      <c r="B88" s="207"/>
      <c r="C88" s="86" t="s">
        <v>30</v>
      </c>
      <c r="D88" s="144">
        <f>+D42</f>
        <v>9656.2150442778748</v>
      </c>
      <c r="E88" s="144">
        <f t="shared" ref="E88:O88" si="1054">+E42</f>
        <v>10783.500792833722</v>
      </c>
      <c r="F88" s="144">
        <f t="shared" si="1054"/>
        <v>13449.430538144894</v>
      </c>
      <c r="G88" s="144">
        <f t="shared" si="1054"/>
        <v>17911.431640227955</v>
      </c>
      <c r="H88" s="144">
        <f t="shared" si="1054"/>
        <v>24617.375860885302</v>
      </c>
      <c r="I88" s="144">
        <f t="shared" si="1054"/>
        <v>22390.768739232484</v>
      </c>
      <c r="J88" s="144">
        <f t="shared" si="1054"/>
        <v>27234.855804736468</v>
      </c>
      <c r="K88" s="144">
        <f t="shared" si="1054"/>
        <v>33823.126233218332</v>
      </c>
      <c r="L88" s="144">
        <f t="shared" si="1054"/>
        <v>33400.964653949079</v>
      </c>
      <c r="M88" s="144">
        <f t="shared" si="1054"/>
        <v>38433.107149023846</v>
      </c>
      <c r="N88" s="144">
        <f t="shared" si="1054"/>
        <v>40085.115382885582</v>
      </c>
      <c r="O88" s="144">
        <f t="shared" si="1054"/>
        <v>36332.543570270391</v>
      </c>
      <c r="P88" s="144">
        <f>+P42</f>
        <v>36380.472401901789</v>
      </c>
      <c r="Q88" s="144">
        <f t="shared" ref="Q88:R88" si="1055">+Q42</f>
        <v>39394.355365630952</v>
      </c>
      <c r="R88" s="144">
        <f t="shared" si="1055"/>
        <v>40692.175200481201</v>
      </c>
      <c r="S88" s="144">
        <f>+S42</f>
        <v>38756.92773948449</v>
      </c>
      <c r="T88" s="144">
        <f t="shared" ref="T88:AH88" si="1056">+T42</f>
        <v>38756.92773948449</v>
      </c>
      <c r="U88" s="145">
        <f t="shared" si="1056"/>
        <v>36388.67142294455</v>
      </c>
      <c r="V88" s="144">
        <f t="shared" si="1056"/>
        <v>36388.67142294455</v>
      </c>
      <c r="W88" s="144">
        <f t="shared" si="1056"/>
        <v>36388.67142294455</v>
      </c>
      <c r="X88" s="144">
        <f t="shared" si="1056"/>
        <v>36388.67142294455</v>
      </c>
      <c r="Y88" s="144">
        <f t="shared" si="1056"/>
        <v>36388.67142294455</v>
      </c>
      <c r="Z88" s="144">
        <f t="shared" si="1056"/>
        <v>36388.67142294455</v>
      </c>
      <c r="AA88" s="144">
        <f t="shared" si="1056"/>
        <v>36388.67142294455</v>
      </c>
      <c r="AB88" s="144">
        <f t="shared" si="1056"/>
        <v>36388.67142294455</v>
      </c>
      <c r="AC88" s="144">
        <f t="shared" si="1056"/>
        <v>36388.67142294455</v>
      </c>
      <c r="AD88" s="144">
        <f t="shared" si="1056"/>
        <v>36388.67142294455</v>
      </c>
      <c r="AE88" s="144">
        <f t="shared" si="1056"/>
        <v>36388.67142294455</v>
      </c>
      <c r="AF88" s="145">
        <f t="shared" si="1056"/>
        <v>36145.752389081623</v>
      </c>
      <c r="AG88" s="144">
        <f t="shared" si="1056"/>
        <v>40284.107495923708</v>
      </c>
      <c r="AH88" s="144">
        <f t="shared" si="1056"/>
        <v>40284.107495923708</v>
      </c>
      <c r="AI88" s="144">
        <f t="shared" ref="AI88:AJ88" si="1057">+AI42</f>
        <v>40284.107495923708</v>
      </c>
      <c r="AJ88" s="144">
        <f t="shared" si="1057"/>
        <v>40284.107495923708</v>
      </c>
      <c r="AK88" s="144">
        <f t="shared" ref="AK88:AL88" si="1058">+AK42</f>
        <v>40284.107495923708</v>
      </c>
      <c r="AL88" s="144">
        <f t="shared" si="1058"/>
        <v>40284.107495923708</v>
      </c>
      <c r="AM88" s="144">
        <f t="shared" ref="AM88:AN88" si="1059">+AM42</f>
        <v>40284.107495923708</v>
      </c>
      <c r="AN88" s="144">
        <f t="shared" si="1059"/>
        <v>40284.107495923708</v>
      </c>
      <c r="AO88" s="144">
        <f t="shared" ref="AO88:AP88" si="1060">+AO42</f>
        <v>40284.107495923708</v>
      </c>
      <c r="AP88" s="144">
        <f t="shared" si="1060"/>
        <v>40284.107495923708</v>
      </c>
      <c r="AQ88" s="144">
        <f t="shared" ref="AQ88:AR88" si="1061">+AQ42</f>
        <v>40284.107495923708</v>
      </c>
      <c r="AR88" s="144">
        <f t="shared" si="1061"/>
        <v>40284.107495923708</v>
      </c>
      <c r="AS88" s="144">
        <f t="shared" ref="AS88:AX88" si="1062">AS42</f>
        <v>42093.104821793902</v>
      </c>
      <c r="AT88" s="144">
        <f t="shared" si="1062"/>
        <v>42093.104821793902</v>
      </c>
      <c r="AU88" s="144">
        <f t="shared" si="1062"/>
        <v>42093.104821793902</v>
      </c>
      <c r="AV88" s="144">
        <f t="shared" si="1062"/>
        <v>42093.104821793902</v>
      </c>
      <c r="AW88" s="144">
        <f t="shared" si="1062"/>
        <v>42093.104821793902</v>
      </c>
      <c r="AX88" s="144">
        <f t="shared" si="1062"/>
        <v>42093.104821793902</v>
      </c>
      <c r="AY88" s="144">
        <f t="shared" ref="AY88:AZ88" si="1063">AY42</f>
        <v>42093.104821793902</v>
      </c>
      <c r="AZ88" s="144">
        <f t="shared" si="1063"/>
        <v>42093.104821793902</v>
      </c>
      <c r="BA88" s="144">
        <f t="shared" ref="BA88:BB88" si="1064">BA42</f>
        <v>42093.104821793902</v>
      </c>
      <c r="BB88" s="144">
        <f t="shared" si="1064"/>
        <v>42093.104821793902</v>
      </c>
      <c r="BC88" s="144">
        <f t="shared" ref="BC88:BD88" si="1065">BC42</f>
        <v>42093.104821793902</v>
      </c>
      <c r="BD88" s="144">
        <f t="shared" si="1065"/>
        <v>42093.104821793902</v>
      </c>
      <c r="BE88" s="144">
        <f t="shared" ref="BE88:BF88" si="1066">BE42</f>
        <v>43389.209511183231</v>
      </c>
      <c r="BF88" s="144">
        <f t="shared" si="1066"/>
        <v>43389.209511183231</v>
      </c>
      <c r="BG88" s="144">
        <f t="shared" ref="BG88:BH88" si="1067">BG42</f>
        <v>43389.209511183231</v>
      </c>
      <c r="BH88" s="144">
        <f t="shared" si="1067"/>
        <v>43389.209511183231</v>
      </c>
      <c r="BI88" s="144">
        <f t="shared" ref="BI88:BJ88" si="1068">BI42</f>
        <v>43389.209511183231</v>
      </c>
      <c r="BJ88" s="144">
        <f t="shared" si="1068"/>
        <v>43389.209511183231</v>
      </c>
      <c r="BK88" s="144">
        <f t="shared" ref="BK88:BL88" si="1069">BK42</f>
        <v>43389.209511183231</v>
      </c>
      <c r="BL88" s="144">
        <f t="shared" si="1069"/>
        <v>43389.209511183231</v>
      </c>
      <c r="BM88" s="144">
        <f t="shared" ref="BM88:BN88" si="1070">BM42</f>
        <v>43389.209511183231</v>
      </c>
      <c r="BN88" s="144">
        <f t="shared" si="1070"/>
        <v>43389.209511183231</v>
      </c>
      <c r="BO88" s="144">
        <f t="shared" ref="BO88:BP88" si="1071">BO42</f>
        <v>43389.209511183231</v>
      </c>
      <c r="BP88" s="144">
        <f t="shared" si="1071"/>
        <v>43389.209511183231</v>
      </c>
      <c r="BQ88" s="144">
        <f t="shared" ref="BQ88:BR88" si="1072">BQ42</f>
        <v>45536.943395088412</v>
      </c>
      <c r="BR88" s="144">
        <f t="shared" si="1072"/>
        <v>45536.943395088412</v>
      </c>
      <c r="BS88" s="129"/>
    </row>
    <row r="89" spans="2:71" x14ac:dyDescent="0.3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71" s="140" customFormat="1" x14ac:dyDescent="0.3">
      <c r="B90" s="136"/>
      <c r="C90" s="137"/>
      <c r="D90" s="115">
        <v>2004</v>
      </c>
      <c r="E90" s="115">
        <v>2005</v>
      </c>
      <c r="F90" s="115">
        <v>2006</v>
      </c>
      <c r="G90" s="115">
        <v>2007</v>
      </c>
      <c r="H90" s="115">
        <v>2008</v>
      </c>
      <c r="I90" s="115">
        <v>2009</v>
      </c>
      <c r="J90" s="115">
        <v>2010</v>
      </c>
      <c r="K90" s="115">
        <v>2011</v>
      </c>
      <c r="L90" s="115">
        <v>2012</v>
      </c>
      <c r="M90" s="115">
        <v>2013</v>
      </c>
      <c r="N90" s="115">
        <v>2014</v>
      </c>
      <c r="O90" s="115">
        <v>2015</v>
      </c>
      <c r="P90" s="115">
        <v>2016</v>
      </c>
      <c r="Q90" s="115">
        <v>2017</v>
      </c>
      <c r="R90" s="115">
        <v>2018</v>
      </c>
      <c r="S90" s="138">
        <v>43770</v>
      </c>
      <c r="T90" s="115">
        <v>2019</v>
      </c>
      <c r="U90" s="139" t="s">
        <v>103</v>
      </c>
      <c r="V90" s="139" t="s">
        <v>104</v>
      </c>
      <c r="W90" s="139" t="s">
        <v>105</v>
      </c>
      <c r="X90" s="139" t="s">
        <v>106</v>
      </c>
      <c r="Y90" s="139" t="s">
        <v>107</v>
      </c>
      <c r="Z90" s="139" t="s">
        <v>108</v>
      </c>
      <c r="AA90" s="139" t="s">
        <v>109</v>
      </c>
      <c r="AB90" s="93">
        <v>44044</v>
      </c>
      <c r="AC90" s="93">
        <v>44075</v>
      </c>
      <c r="AD90" s="93">
        <v>44105</v>
      </c>
      <c r="AE90" s="93">
        <v>44136</v>
      </c>
      <c r="AF90" s="115">
        <v>2020</v>
      </c>
      <c r="AG90" s="85">
        <v>44197</v>
      </c>
      <c r="AH90" s="85">
        <v>44228</v>
      </c>
      <c r="AI90" s="85">
        <v>44256</v>
      </c>
      <c r="AJ90" s="85">
        <v>44287</v>
      </c>
      <c r="AK90" s="85">
        <v>44317</v>
      </c>
      <c r="AL90" s="85">
        <v>44348</v>
      </c>
      <c r="AM90" s="85">
        <v>44378</v>
      </c>
      <c r="AN90" s="85">
        <v>44409</v>
      </c>
      <c r="AO90" s="85">
        <v>44440</v>
      </c>
      <c r="AP90" s="85">
        <v>44470</v>
      </c>
      <c r="AQ90" s="85">
        <v>44501</v>
      </c>
      <c r="AR90" s="115">
        <v>2021</v>
      </c>
      <c r="AS90" s="93">
        <v>44562</v>
      </c>
      <c r="AT90" s="93">
        <v>44593</v>
      </c>
      <c r="AU90" s="93">
        <v>44621</v>
      </c>
      <c r="AV90" s="93">
        <v>44652</v>
      </c>
      <c r="AW90" s="93">
        <v>44682</v>
      </c>
      <c r="AX90" s="93">
        <v>44713</v>
      </c>
      <c r="AY90" s="93">
        <v>44743</v>
      </c>
      <c r="AZ90" s="93">
        <v>44774</v>
      </c>
      <c r="BA90" s="93">
        <v>44805</v>
      </c>
      <c r="BB90" s="93">
        <v>44835</v>
      </c>
      <c r="BC90" s="93">
        <v>44866</v>
      </c>
      <c r="BD90" s="115" t="s">
        <v>100</v>
      </c>
      <c r="BE90" s="93" t="s">
        <v>98</v>
      </c>
      <c r="BF90" s="93" t="s">
        <v>101</v>
      </c>
      <c r="BG90" s="93" t="s">
        <v>110</v>
      </c>
      <c r="BH90" s="93" t="s">
        <v>112</v>
      </c>
      <c r="BI90" s="93" t="s">
        <v>114</v>
      </c>
      <c r="BJ90" s="93" t="s">
        <v>116</v>
      </c>
      <c r="BK90" s="119" t="s">
        <v>118</v>
      </c>
      <c r="BL90" s="119" t="s">
        <v>122</v>
      </c>
      <c r="BM90" s="119" t="s">
        <v>124</v>
      </c>
      <c r="BN90" s="119" t="s">
        <v>126</v>
      </c>
      <c r="BO90" s="119" t="s">
        <v>128</v>
      </c>
      <c r="BP90" s="119" t="s">
        <v>130</v>
      </c>
      <c r="BQ90" s="119" t="s">
        <v>175</v>
      </c>
      <c r="BR90" s="119" t="s">
        <v>175</v>
      </c>
    </row>
    <row r="91" spans="2:71" ht="15.75" customHeight="1" x14ac:dyDescent="0.3">
      <c r="B91" s="205" t="s">
        <v>6</v>
      </c>
      <c r="C91" s="91" t="s">
        <v>15</v>
      </c>
      <c r="D91" s="90">
        <v>391.50476564999985</v>
      </c>
      <c r="E91" s="90">
        <v>351.19573323000009</v>
      </c>
      <c r="F91" s="90">
        <v>326.35590314000012</v>
      </c>
      <c r="G91" s="90">
        <v>308.7556440340208</v>
      </c>
      <c r="H91" s="90">
        <v>359.73005890402061</v>
      </c>
      <c r="I91" s="90">
        <v>355.47486852489004</v>
      </c>
      <c r="J91" s="90">
        <v>374.32497538326453</v>
      </c>
      <c r="K91" s="90">
        <v>414.65308913089319</v>
      </c>
      <c r="L91" s="90">
        <v>412.91067771006993</v>
      </c>
      <c r="M91" s="90">
        <v>422.5010191308952</v>
      </c>
      <c r="N91" s="90">
        <v>570.48325919577564</v>
      </c>
      <c r="O91" s="90">
        <v>651.91962068559542</v>
      </c>
      <c r="P91" s="90">
        <f>P94+P98</f>
        <v>806.12313169647905</v>
      </c>
      <c r="Q91" s="90">
        <v>934.43162887561721</v>
      </c>
      <c r="R91" s="90">
        <v>1132.77979977722</v>
      </c>
      <c r="S91" s="90">
        <v>1165.8037640293417</v>
      </c>
      <c r="T91" s="90">
        <v>1219.1729039487761</v>
      </c>
      <c r="U91" s="106">
        <v>1229.5278095600997</v>
      </c>
      <c r="V91" s="90">
        <v>1229.4131070765193</v>
      </c>
      <c r="W91" s="90">
        <v>1279.36417484045</v>
      </c>
      <c r="X91" s="90">
        <v>1319.7490304513819</v>
      </c>
      <c r="Y91" s="90">
        <v>1312.0328166625022</v>
      </c>
      <c r="Z91" s="90">
        <v>1307.2394183321139</v>
      </c>
      <c r="AA91" s="90">
        <v>1303.9239290480568</v>
      </c>
      <c r="AB91" s="90">
        <v>1305.891644407169</v>
      </c>
      <c r="AC91" s="90">
        <v>1314.7585445510722</v>
      </c>
      <c r="AD91" s="90">
        <v>1368.8396152524315</v>
      </c>
      <c r="AE91" s="90">
        <v>1373.7047662089303</v>
      </c>
      <c r="AF91" s="106">
        <v>1477.126746936581</v>
      </c>
      <c r="AG91" s="90">
        <v>1472.3205446320069</v>
      </c>
      <c r="AH91" s="90">
        <v>1510.0279406186667</v>
      </c>
      <c r="AI91" s="90">
        <v>1537.4827647940972</v>
      </c>
      <c r="AJ91" s="90">
        <v>1507.9343456972219</v>
      </c>
      <c r="AK91" s="90">
        <v>1486.0100523196847</v>
      </c>
      <c r="AL91" s="90">
        <v>1498.3533738105475</v>
      </c>
      <c r="AM91" s="90">
        <v>1485.9620900349562</v>
      </c>
      <c r="AN91" s="90">
        <v>1500.5819969257018</v>
      </c>
      <c r="AO91" s="90">
        <v>1526.8026746192115</v>
      </c>
      <c r="AP91" s="90">
        <v>1539.7486063681786</v>
      </c>
      <c r="AQ91" s="90">
        <v>1539.4036674173321</v>
      </c>
      <c r="AR91" s="90">
        <v>1491.0919932327099</v>
      </c>
      <c r="AS91" s="90">
        <v>1478.4423742351287</v>
      </c>
      <c r="AT91" s="90">
        <v>1495.630042889301</v>
      </c>
      <c r="AU91" s="90">
        <v>1587.1652445346763</v>
      </c>
      <c r="AV91" s="90">
        <v>1590.3878877999073</v>
      </c>
      <c r="AW91" s="90">
        <v>1596.914395454962</v>
      </c>
      <c r="AX91" s="90">
        <v>1599.2261329922262</v>
      </c>
      <c r="AY91" s="90">
        <v>1595.5219210039086</v>
      </c>
      <c r="AZ91" s="90">
        <v>1621.7896484854664</v>
      </c>
      <c r="BA91" s="90">
        <v>1597.7588882271489</v>
      </c>
      <c r="BB91" s="90">
        <v>1581.6402229560372</v>
      </c>
      <c r="BC91" s="90">
        <v>1618.849945387441</v>
      </c>
      <c r="BD91" s="90">
        <v>1619.8766792747751</v>
      </c>
      <c r="BE91" s="90">
        <v>1623.3459420098138</v>
      </c>
      <c r="BF91" s="90">
        <v>1655.5478762250491</v>
      </c>
      <c r="BG91" s="90">
        <v>1660.160135141309</v>
      </c>
      <c r="BH91" s="90">
        <v>1664.9825816265379</v>
      </c>
      <c r="BI91" s="90">
        <v>1669.0650680806725</v>
      </c>
      <c r="BJ91" s="90">
        <v>1690.9374030562744</v>
      </c>
      <c r="BK91" s="90">
        <v>1686.6634660737896</v>
      </c>
      <c r="BL91" s="90">
        <v>1711.535753029038</v>
      </c>
      <c r="BM91" s="90">
        <v>1692.0707374330723</v>
      </c>
      <c r="BN91" s="90">
        <v>1709.6480915870179</v>
      </c>
      <c r="BO91" s="90">
        <v>1745.7834592065497</v>
      </c>
      <c r="BP91" s="90">
        <v>1794.7946612707315</v>
      </c>
      <c r="BQ91" s="90">
        <v>1804.3651510064433</v>
      </c>
      <c r="BR91" s="90">
        <v>1811.3981439044187</v>
      </c>
      <c r="BS91" s="129"/>
    </row>
    <row r="92" spans="2:71" x14ac:dyDescent="0.3">
      <c r="B92" s="206"/>
      <c r="C92" s="1" t="s">
        <v>4</v>
      </c>
      <c r="D92" s="72">
        <f t="shared" ref="D92:AH92" si="1073">+(D91/D10)*100</f>
        <v>15.864131391230771</v>
      </c>
      <c r="E92" s="72">
        <f t="shared" si="1073"/>
        <v>14.940915160006258</v>
      </c>
      <c r="F92" s="72">
        <f t="shared" si="1073"/>
        <v>13.606551532244666</v>
      </c>
      <c r="G92" s="72">
        <f t="shared" si="1073"/>
        <v>12.439656434447803</v>
      </c>
      <c r="H92" s="72">
        <f t="shared" si="1073"/>
        <v>14.014678427229818</v>
      </c>
      <c r="I92" s="72">
        <f t="shared" si="1073"/>
        <v>13.130009249895542</v>
      </c>
      <c r="J92" s="72">
        <f t="shared" si="1073"/>
        <v>13.18315878076621</v>
      </c>
      <c r="K92" s="72">
        <f t="shared" si="1073"/>
        <v>15.097767751907732</v>
      </c>
      <c r="L92" s="72">
        <f t="shared" si="1073"/>
        <v>11.498523525336857</v>
      </c>
      <c r="M92" s="72">
        <f t="shared" si="1073"/>
        <v>10.12173723847936</v>
      </c>
      <c r="N92" s="72">
        <f t="shared" si="1073"/>
        <v>10.563838662433273</v>
      </c>
      <c r="O92" s="72">
        <f t="shared" si="1073"/>
        <v>11.930615920657141</v>
      </c>
      <c r="P92" s="72">
        <f t="shared" si="1073"/>
        <v>12.786598173335259</v>
      </c>
      <c r="Q92" s="72">
        <f t="shared" si="1073"/>
        <v>13.039789536017132</v>
      </c>
      <c r="R92" s="72">
        <f t="shared" si="1073"/>
        <v>14.087741129126039</v>
      </c>
      <c r="S92" s="72">
        <f t="shared" si="1073"/>
        <v>13.306103351864</v>
      </c>
      <c r="T92" s="72">
        <f t="shared" si="1073"/>
        <v>13.761814445916251</v>
      </c>
      <c r="U92" s="72">
        <f t="shared" si="1073"/>
        <v>13.11257761659094</v>
      </c>
      <c r="V92" s="72">
        <f t="shared" si="1073"/>
        <v>12.943016100826588</v>
      </c>
      <c r="W92" s="72">
        <f t="shared" si="1073"/>
        <v>13.31815610728022</v>
      </c>
      <c r="X92" s="72">
        <f t="shared" si="1073"/>
        <v>12.242062435632128</v>
      </c>
      <c r="Y92" s="72">
        <f t="shared" si="1073"/>
        <v>12.072416117854527</v>
      </c>
      <c r="Z92" s="72">
        <f t="shared" si="1073"/>
        <v>12.02457332449705</v>
      </c>
      <c r="AA92" s="72">
        <f t="shared" si="1073"/>
        <v>11.913667025802292</v>
      </c>
      <c r="AB92" s="72">
        <f t="shared" si="1073"/>
        <v>11.896608108453044</v>
      </c>
      <c r="AC92" s="72">
        <f t="shared" si="1073"/>
        <v>11.91707100310655</v>
      </c>
      <c r="AD92" s="72">
        <f t="shared" si="1073"/>
        <v>12.039468048318492</v>
      </c>
      <c r="AE92" s="72">
        <f t="shared" si="1073"/>
        <v>11.902923154583361</v>
      </c>
      <c r="AF92" s="72">
        <f t="shared" si="1073"/>
        <v>12.094818942376222</v>
      </c>
      <c r="AG92" s="72">
        <f t="shared" si="1073"/>
        <v>11.51182240165592</v>
      </c>
      <c r="AH92" s="72">
        <f t="shared" si="1073"/>
        <v>11.684541088449194</v>
      </c>
      <c r="AI92" s="72">
        <f t="shared" ref="AI92:AJ92" si="1074">+(AI91/AI10)*100</f>
        <v>11.784740602432068</v>
      </c>
      <c r="AJ92" s="72">
        <f t="shared" si="1074"/>
        <v>11.570455397991083</v>
      </c>
      <c r="AK92" s="72">
        <f t="shared" ref="AK92:AL92" si="1075">+(AK91/AK10)*100</f>
        <v>11.435858684946677</v>
      </c>
      <c r="AL92" s="72">
        <f t="shared" si="1075"/>
        <v>11.428997999513838</v>
      </c>
      <c r="AM92" s="72">
        <f t="shared" ref="AM92:AN92" si="1076">+(AM91/AM10)*100</f>
        <v>11.288757923044855</v>
      </c>
      <c r="AN92" s="72">
        <f t="shared" si="1076"/>
        <v>11.365262998421914</v>
      </c>
      <c r="AO92" s="72">
        <f t="shared" ref="AO92:AP92" si="1077">+(AO91/AO10)*100</f>
        <v>11.470868365880273</v>
      </c>
      <c r="AP92" s="72">
        <f t="shared" si="1077"/>
        <v>11.476784977891604</v>
      </c>
      <c r="AQ92" s="72">
        <f t="shared" ref="AQ92" si="1078">+(AQ91/AQ10)*100</f>
        <v>11.383678431053951</v>
      </c>
      <c r="AR92" s="72">
        <f t="shared" ref="AR92:AW92" si="1079">+(AR91/AR10)*100</f>
        <v>10.938710804084709</v>
      </c>
      <c r="AS92" s="72">
        <f t="shared" si="1079"/>
        <v>10.708800876404016</v>
      </c>
      <c r="AT92" s="72">
        <f t="shared" si="1079"/>
        <v>10.758695442420141</v>
      </c>
      <c r="AU92" s="72">
        <f t="shared" si="1079"/>
        <v>11.287905586679607</v>
      </c>
      <c r="AV92" s="72">
        <f t="shared" si="1079"/>
        <v>11.260291576206818</v>
      </c>
      <c r="AW92" s="72">
        <f t="shared" si="1079"/>
        <v>11.109774987102215</v>
      </c>
      <c r="AX92" s="72">
        <f t="shared" ref="AX92:AY92" si="1080">+(AX91/AX10)*100</f>
        <v>11.067049666448604</v>
      </c>
      <c r="AY92" s="72">
        <f t="shared" si="1080"/>
        <v>11.055976500526734</v>
      </c>
      <c r="AZ92" s="72">
        <f t="shared" ref="AZ92:BA92" si="1081">+(AZ91/AZ10)*100</f>
        <v>11.18895078245119</v>
      </c>
      <c r="BA92" s="72">
        <f t="shared" si="1081"/>
        <v>10.890846739290568</v>
      </c>
      <c r="BB92" s="72">
        <f t="shared" ref="BB92:BC92" si="1082">+(BB91/BB10)*100</f>
        <v>10.63183239528178</v>
      </c>
      <c r="BC92" s="72">
        <f t="shared" si="1082"/>
        <v>10.838041228912212</v>
      </c>
      <c r="BD92" s="72">
        <f t="shared" ref="BD92:BE92" si="1083">+(BD91/BD10)*100</f>
        <v>10.760650217356922</v>
      </c>
      <c r="BE92" s="72">
        <f t="shared" si="1083"/>
        <v>10.738134530668672</v>
      </c>
      <c r="BF92" s="72">
        <f t="shared" ref="BF92:BG92" si="1084">+(BF91/BF10)*100</f>
        <v>10.866210900235625</v>
      </c>
      <c r="BG92" s="72">
        <f t="shared" si="1084"/>
        <v>10.838641503532628</v>
      </c>
      <c r="BH92" s="72">
        <f t="shared" ref="BH92" si="1085">+(BH91/BH10)*100</f>
        <v>10.751346177339942</v>
      </c>
      <c r="BI92" s="72">
        <f t="shared" ref="BI92:BJ92" si="1086">+(BI91/BI10)*100</f>
        <v>10.784910482254276</v>
      </c>
      <c r="BJ92" s="72">
        <f t="shared" si="1086"/>
        <v>10.86332039930144</v>
      </c>
      <c r="BK92" s="72">
        <f t="shared" ref="BK92:BL92" si="1087">+(BK91/BK10)*100</f>
        <v>10.541329772596576</v>
      </c>
      <c r="BL92" s="72">
        <f t="shared" si="1087"/>
        <v>10.66576868130598</v>
      </c>
      <c r="BM92" s="72">
        <f t="shared" ref="BM92:BN92" si="1088">+(BM91/BM10)*100</f>
        <v>10.492814564607999</v>
      </c>
      <c r="BN92" s="72">
        <f t="shared" si="1088"/>
        <v>10.55717139344622</v>
      </c>
      <c r="BO92" s="72">
        <f t="shared" ref="BO92:BP92" si="1089">+(BO91/BO10)*100</f>
        <v>10.762561650709705</v>
      </c>
      <c r="BP92" s="72">
        <f t="shared" si="1089"/>
        <v>10.834299812483801</v>
      </c>
      <c r="BQ92" s="72">
        <f t="shared" ref="BQ92:BR92" si="1090">+(BQ91/BQ10)*100</f>
        <v>10.882913014955481</v>
      </c>
      <c r="BR92" s="72">
        <f t="shared" si="1090"/>
        <v>10.372958160474958</v>
      </c>
      <c r="BS92" s="129"/>
    </row>
    <row r="93" spans="2:71" x14ac:dyDescent="0.3">
      <c r="B93" s="206"/>
      <c r="C93" s="1" t="s">
        <v>1</v>
      </c>
      <c r="D93" s="72">
        <f t="shared" ref="D93:P93" si="1091">+(D91/D103)*100</f>
        <v>4.0544329621366453</v>
      </c>
      <c r="E93" s="72">
        <f t="shared" si="1091"/>
        <v>3.2567877535965919</v>
      </c>
      <c r="F93" s="72">
        <f t="shared" si="1091"/>
        <v>2.4265406792830282</v>
      </c>
      <c r="G93" s="72">
        <f t="shared" si="1091"/>
        <v>1.7237909857555715</v>
      </c>
      <c r="H93" s="72">
        <f t="shared" si="1091"/>
        <v>1.4612851545870811</v>
      </c>
      <c r="I93" s="72">
        <f t="shared" si="1091"/>
        <v>1.5875956411538334</v>
      </c>
      <c r="J93" s="72">
        <f t="shared" si="1091"/>
        <v>1.3744334762299895</v>
      </c>
      <c r="K93" s="72">
        <f t="shared" si="1091"/>
        <v>1.2259454855585008</v>
      </c>
      <c r="L93" s="72">
        <f t="shared" si="1091"/>
        <v>1.2362238096654807</v>
      </c>
      <c r="M93" s="72">
        <f t="shared" si="1091"/>
        <v>1.0993152791229013</v>
      </c>
      <c r="N93" s="72">
        <f t="shared" si="1091"/>
        <v>1.4231797856801094</v>
      </c>
      <c r="O93" s="72">
        <f t="shared" si="1091"/>
        <v>1.7943131876377565</v>
      </c>
      <c r="P93" s="72">
        <f t="shared" si="1091"/>
        <v>2.2158127107066892</v>
      </c>
      <c r="Q93" s="72">
        <f t="shared" ref="Q93:AH93" si="1092">+(Q91/Q42)*100</f>
        <v>2.3719937036737218</v>
      </c>
      <c r="R93" s="72">
        <f t="shared" si="1092"/>
        <v>2.7837779479623994</v>
      </c>
      <c r="S93" s="72">
        <f t="shared" si="1092"/>
        <v>3.007988073424233</v>
      </c>
      <c r="T93" s="72">
        <f t="shared" si="1092"/>
        <v>3.1456902676697887</v>
      </c>
      <c r="U93" s="72">
        <f t="shared" si="1092"/>
        <v>3.3788752418831982</v>
      </c>
      <c r="V93" s="72">
        <f t="shared" si="1092"/>
        <v>3.3785600270674463</v>
      </c>
      <c r="W93" s="72">
        <f t="shared" si="1092"/>
        <v>3.51583095730656</v>
      </c>
      <c r="X93" s="72">
        <f t="shared" si="1092"/>
        <v>3.6268129031477256</v>
      </c>
      <c r="Y93" s="72">
        <f t="shared" si="1092"/>
        <v>3.6056079141026611</v>
      </c>
      <c r="Z93" s="72">
        <f t="shared" si="1092"/>
        <v>3.5924351376781676</v>
      </c>
      <c r="AA93" s="72">
        <f t="shared" si="1092"/>
        <v>3.5833238149658833</v>
      </c>
      <c r="AB93" s="72">
        <f t="shared" si="1092"/>
        <v>3.5887313093375282</v>
      </c>
      <c r="AC93" s="72">
        <f t="shared" si="1092"/>
        <v>3.6130985087904666</v>
      </c>
      <c r="AD93" s="72">
        <f t="shared" si="1092"/>
        <v>3.761719133250141</v>
      </c>
      <c r="AE93" s="72">
        <f t="shared" si="1092"/>
        <v>3.7750890936423502</v>
      </c>
      <c r="AF93" s="72">
        <f t="shared" si="1092"/>
        <v>4.0865845896259989</v>
      </c>
      <c r="AG93" s="72">
        <f t="shared" si="1092"/>
        <v>3.6548421602265582</v>
      </c>
      <c r="AH93" s="72">
        <f t="shared" si="1092"/>
        <v>3.7484458127102958</v>
      </c>
      <c r="AI93" s="72">
        <f t="shared" ref="AI93:AJ93" si="1093">+(AI91/AI42)*100</f>
        <v>3.8165988037582137</v>
      </c>
      <c r="AJ93" s="72">
        <f t="shared" si="1093"/>
        <v>3.7432487385994779</v>
      </c>
      <c r="AK93" s="72">
        <f t="shared" ref="AK93:AL93" si="1094">+(AK91/AK42)*100</f>
        <v>3.688824563061381</v>
      </c>
      <c r="AL93" s="72">
        <f t="shared" si="1094"/>
        <v>3.7194652356693365</v>
      </c>
      <c r="AM93" s="72">
        <f t="shared" ref="AM93:AN93" si="1095">+(AM91/AM42)*100</f>
        <v>3.6887055029959854</v>
      </c>
      <c r="AN93" s="72">
        <f t="shared" si="1095"/>
        <v>3.7249974995165114</v>
      </c>
      <c r="AO93" s="72">
        <f t="shared" ref="AO93:AP93" si="1096">+(AO91/AO42)*100</f>
        <v>3.7900868841979594</v>
      </c>
      <c r="AP93" s="72">
        <f t="shared" si="1096"/>
        <v>3.8222234575359115</v>
      </c>
      <c r="AQ93" s="72">
        <f t="shared" ref="AQ93" si="1097">+(AQ91/AQ42)*100</f>
        <v>3.8213671919456136</v>
      </c>
      <c r="AR93" s="72">
        <f t="shared" ref="AR93:AW93" si="1098">+(AR91/AR103)*100</f>
        <v>3.7014398131660018</v>
      </c>
      <c r="AS93" s="72">
        <f t="shared" si="1098"/>
        <v>3.5123148565407276</v>
      </c>
      <c r="AT93" s="72">
        <f t="shared" si="1098"/>
        <v>3.5531473604079009</v>
      </c>
      <c r="AU93" s="72">
        <f t="shared" si="1098"/>
        <v>3.770606257851794</v>
      </c>
      <c r="AV93" s="72">
        <f t="shared" si="1098"/>
        <v>3.778262246353651</v>
      </c>
      <c r="AW93" s="72">
        <f t="shared" si="1098"/>
        <v>3.7937671792463075</v>
      </c>
      <c r="AX93" s="72">
        <f t="shared" ref="AX93:AY93" si="1099">+(AX91/AX103)*100</f>
        <v>3.7992591417590544</v>
      </c>
      <c r="AY93" s="72">
        <f t="shared" si="1099"/>
        <v>3.7904590971816829</v>
      </c>
      <c r="AZ93" s="72">
        <f t="shared" ref="AZ93:BA93" si="1100">+(AZ91/AZ103)*100</f>
        <v>3.8528629697227208</v>
      </c>
      <c r="BA93" s="72">
        <f t="shared" si="1100"/>
        <v>3.7957734289058709</v>
      </c>
      <c r="BB93" s="72">
        <f t="shared" ref="BB93:BC93" si="1101">+(BB91/BB103)*100</f>
        <v>3.7574805414143162</v>
      </c>
      <c r="BC93" s="72">
        <f t="shared" si="1101"/>
        <v>3.8458791582161309</v>
      </c>
      <c r="BD93" s="72">
        <f t="shared" ref="BD93:BE93" si="1102">+(BD91/BD103)*100</f>
        <v>3.8483183555423461</v>
      </c>
      <c r="BE93" s="72">
        <f t="shared" si="1102"/>
        <v>3.7413586472263547</v>
      </c>
      <c r="BF93" s="72">
        <f t="shared" ref="BF93:BG93" si="1103">+(BF91/BF103)*100</f>
        <v>3.8155751046774529</v>
      </c>
      <c r="BG93" s="72">
        <f t="shared" si="1103"/>
        <v>3.8262050722851169</v>
      </c>
      <c r="BH93" s="72">
        <f t="shared" ref="BH93" si="1104">+(BH91/BH103)*100</f>
        <v>3.8373194634887318</v>
      </c>
      <c r="BI93" s="72">
        <f t="shared" ref="BI93:BJ93" si="1105">+(BI91/BI103)*100</f>
        <v>3.8467284536504032</v>
      </c>
      <c r="BJ93" s="72">
        <f t="shared" si="1105"/>
        <v>3.8971380721293123</v>
      </c>
      <c r="BK93" s="72">
        <f t="shared" ref="BK93:BL93" si="1106">+(BK91/BK103)*100</f>
        <v>3.8872878420130359</v>
      </c>
      <c r="BL93" s="72">
        <f t="shared" si="1106"/>
        <v>3.9446115112742555</v>
      </c>
      <c r="BM93" s="72">
        <f t="shared" ref="BM93:BN93" si="1107">+(BM91/BM103)*100</f>
        <v>3.8997500910841767</v>
      </c>
      <c r="BN93" s="72">
        <f t="shared" si="1107"/>
        <v>3.9402609792795822</v>
      </c>
      <c r="BO93" s="72">
        <f t="shared" ref="BO93:BP93" si="1108">+(BO91/BO103)*100</f>
        <v>4.0235429012749995</v>
      </c>
      <c r="BP93" s="72">
        <f t="shared" si="1108"/>
        <v>4.1365000226799182</v>
      </c>
      <c r="BQ93" s="72">
        <f t="shared" ref="BQ93:BR93" si="1109">+(BQ91/BQ103)*100</f>
        <v>3.9624204359773985</v>
      </c>
      <c r="BR93" s="72">
        <f t="shared" si="1109"/>
        <v>3.9778650231051627</v>
      </c>
      <c r="BS93" s="129"/>
    </row>
    <row r="94" spans="2:71" x14ac:dyDescent="0.3">
      <c r="B94" s="206"/>
      <c r="C94" s="11" t="s">
        <v>41</v>
      </c>
      <c r="D94" s="73">
        <v>391.50476564999985</v>
      </c>
      <c r="E94" s="73">
        <v>351.19573323000009</v>
      </c>
      <c r="F94" s="73">
        <v>326.35590314000012</v>
      </c>
      <c r="G94" s="73">
        <v>308.20327290000017</v>
      </c>
      <c r="H94" s="73">
        <v>347.17768776999998</v>
      </c>
      <c r="I94" s="73">
        <v>328.87901912999985</v>
      </c>
      <c r="J94" s="73">
        <v>356.19462873999993</v>
      </c>
      <c r="K94" s="73">
        <v>349.30540712999994</v>
      </c>
      <c r="L94" s="73">
        <v>342.98060778000001</v>
      </c>
      <c r="M94" s="73">
        <v>315.77045933999995</v>
      </c>
      <c r="N94" s="73">
        <v>368.85670218399986</v>
      </c>
      <c r="O94" s="73">
        <v>406.500014104</v>
      </c>
      <c r="P94" s="73">
        <v>472.54597366600018</v>
      </c>
      <c r="Q94" s="73">
        <v>544.08039325021514</v>
      </c>
      <c r="R94" s="73">
        <v>622.43889563095149</v>
      </c>
      <c r="S94" s="73">
        <v>663.55194619960821</v>
      </c>
      <c r="T94" s="73">
        <v>681.90499951775507</v>
      </c>
      <c r="U94" s="104">
        <v>698.62706481767248</v>
      </c>
      <c r="V94" s="73">
        <v>696.81869004373823</v>
      </c>
      <c r="W94" s="73">
        <v>751.08440034707803</v>
      </c>
      <c r="X94" s="73">
        <v>747.93013422112085</v>
      </c>
      <c r="Y94" s="73">
        <v>752.8661918554285</v>
      </c>
      <c r="Z94" s="73">
        <v>753.82288572586208</v>
      </c>
      <c r="AA94" s="73">
        <v>752.44751186815745</v>
      </c>
      <c r="AB94" s="73">
        <v>750.77925733576967</v>
      </c>
      <c r="AC94" s="73">
        <v>761.5247676278193</v>
      </c>
      <c r="AD94" s="73">
        <v>818.55618461897018</v>
      </c>
      <c r="AE94" s="73">
        <v>824.26598464170434</v>
      </c>
      <c r="AF94" s="104">
        <v>861.19453716021496</v>
      </c>
      <c r="AG94" s="73">
        <v>860.81503244937812</v>
      </c>
      <c r="AH94" s="73">
        <v>868.10670812990031</v>
      </c>
      <c r="AI94" s="73">
        <v>864.06715327726442</v>
      </c>
      <c r="AJ94" s="73">
        <v>862.77109662473936</v>
      </c>
      <c r="AK94" s="73">
        <v>857.75420880121567</v>
      </c>
      <c r="AL94" s="73">
        <v>869.1404229794681</v>
      </c>
      <c r="AM94" s="73">
        <v>871.60403637909235</v>
      </c>
      <c r="AN94" s="73">
        <v>872.07191258976241</v>
      </c>
      <c r="AO94" s="73">
        <v>878.81938277181223</v>
      </c>
      <c r="AP94" s="73">
        <v>874.96807815286013</v>
      </c>
      <c r="AQ94" s="73">
        <v>897.41870017353233</v>
      </c>
      <c r="AR94" s="73">
        <v>899.2717373143596</v>
      </c>
      <c r="AS94" s="73">
        <v>900.21006820186926</v>
      </c>
      <c r="AT94" s="73">
        <v>899.16470520918938</v>
      </c>
      <c r="AU94" s="73">
        <v>909.80505232827079</v>
      </c>
      <c r="AV94" s="73">
        <v>902.77308123158014</v>
      </c>
      <c r="AW94" s="73">
        <v>912.49675276163839</v>
      </c>
      <c r="AX94" s="73">
        <v>913.72605705498563</v>
      </c>
      <c r="AY94" s="73">
        <v>912.53724768898553</v>
      </c>
      <c r="AZ94" s="73">
        <v>915.8120409768851</v>
      </c>
      <c r="BA94" s="73">
        <v>922.13111990528262</v>
      </c>
      <c r="BB94" s="73">
        <v>963.93458882002813</v>
      </c>
      <c r="BC94" s="73">
        <v>982.87782147708674</v>
      </c>
      <c r="BD94" s="73">
        <v>1030.4234718524337</v>
      </c>
      <c r="BE94" s="73">
        <v>1030.6662868251283</v>
      </c>
      <c r="BF94" s="73">
        <v>1028.9449844981325</v>
      </c>
      <c r="BG94" s="73">
        <v>1030.5833476203234</v>
      </c>
      <c r="BH94" s="73">
        <v>1024.319365241786</v>
      </c>
      <c r="BI94" s="73">
        <v>1032.5935596424195</v>
      </c>
      <c r="BJ94" s="73">
        <v>1037.2009162443201</v>
      </c>
      <c r="BK94" s="73">
        <v>1035.0014135521071</v>
      </c>
      <c r="BL94" s="73">
        <v>1034.5777566815293</v>
      </c>
      <c r="BM94" s="73">
        <v>1020.8403654869343</v>
      </c>
      <c r="BN94" s="73">
        <v>1013.7550943266266</v>
      </c>
      <c r="BO94" s="73">
        <v>1008.6994770730254</v>
      </c>
      <c r="BP94" s="73">
        <v>1052.4388865574374</v>
      </c>
      <c r="BQ94" s="73">
        <v>1062.2510252445015</v>
      </c>
      <c r="BR94" s="73">
        <v>1071.7435261452283</v>
      </c>
      <c r="BS94" s="129"/>
    </row>
    <row r="95" spans="2:71" x14ac:dyDescent="0.3">
      <c r="B95" s="206"/>
      <c r="C95" s="1" t="s">
        <v>18</v>
      </c>
      <c r="D95" s="65">
        <f t="shared" ref="D95:AH95" si="1110">+(D94/D91)*100</f>
        <v>100</v>
      </c>
      <c r="E95" s="65">
        <f t="shared" si="1110"/>
        <v>100</v>
      </c>
      <c r="F95" s="65">
        <f t="shared" si="1110"/>
        <v>100</v>
      </c>
      <c r="G95" s="72">
        <f t="shared" si="1110"/>
        <v>99.821097639931793</v>
      </c>
      <c r="H95" s="72">
        <f t="shared" si="1110"/>
        <v>96.510613771820019</v>
      </c>
      <c r="I95" s="72">
        <f t="shared" si="1110"/>
        <v>92.51821950022665</v>
      </c>
      <c r="J95" s="72">
        <f t="shared" si="1110"/>
        <v>95.156522317352383</v>
      </c>
      <c r="K95" s="72">
        <f t="shared" si="1110"/>
        <v>84.240396680063085</v>
      </c>
      <c r="L95" s="72">
        <f t="shared" si="1110"/>
        <v>83.064116840501725</v>
      </c>
      <c r="M95" s="72">
        <f t="shared" si="1110"/>
        <v>74.738389978219431</v>
      </c>
      <c r="N95" s="72">
        <f t="shared" si="1110"/>
        <v>64.656884533997768</v>
      </c>
      <c r="O95" s="72">
        <f t="shared" si="1110"/>
        <v>62.35431504216757</v>
      </c>
      <c r="P95" s="72">
        <f t="shared" si="1110"/>
        <v>58.619577467220338</v>
      </c>
      <c r="Q95" s="72">
        <f t="shared" si="1110"/>
        <v>58.225810903350542</v>
      </c>
      <c r="R95" s="72">
        <f t="shared" si="1110"/>
        <v>54.947916245802098</v>
      </c>
      <c r="S95" s="72">
        <f t="shared" si="1110"/>
        <v>56.91797939527904</v>
      </c>
      <c r="T95" s="72">
        <f t="shared" si="1110"/>
        <v>55.9317712286038</v>
      </c>
      <c r="U95" s="72">
        <f t="shared" si="1110"/>
        <v>56.820761546469392</v>
      </c>
      <c r="V95" s="72">
        <f t="shared" si="1110"/>
        <v>56.678970317856546</v>
      </c>
      <c r="W95" s="72">
        <f t="shared" si="1110"/>
        <v>58.707631112208226</v>
      </c>
      <c r="X95" s="72">
        <f t="shared" si="1110"/>
        <v>56.672148792207331</v>
      </c>
      <c r="Y95" s="72">
        <f t="shared" si="1110"/>
        <v>57.381658621202789</v>
      </c>
      <c r="Z95" s="72">
        <f t="shared" si="1110"/>
        <v>57.665250539006294</v>
      </c>
      <c r="AA95" s="72">
        <f t="shared" si="1110"/>
        <v>57.706396447336431</v>
      </c>
      <c r="AB95" s="72">
        <f t="shared" si="1110"/>
        <v>57.49169623308206</v>
      </c>
      <c r="AC95" s="72">
        <f t="shared" si="1110"/>
        <v>57.921264005767995</v>
      </c>
      <c r="AD95" s="72">
        <f t="shared" si="1110"/>
        <v>59.79927637234681</v>
      </c>
      <c r="AE95" s="72">
        <f t="shared" si="1110"/>
        <v>60.00313931474993</v>
      </c>
      <c r="AF95" s="72">
        <f t="shared" si="1110"/>
        <v>58.302006848515184</v>
      </c>
      <c r="AG95" s="72">
        <f t="shared" si="1110"/>
        <v>58.466550343799696</v>
      </c>
      <c r="AH95" s="72">
        <f t="shared" si="1110"/>
        <v>57.489446703498238</v>
      </c>
      <c r="AI95" s="72">
        <f t="shared" ref="AI95:AJ95" si="1111">+(AI94/AI91)*100</f>
        <v>56.200119641209902</v>
      </c>
      <c r="AJ95" s="72">
        <f t="shared" si="1111"/>
        <v>57.215428449295032</v>
      </c>
      <c r="AK95" s="72">
        <f t="shared" ref="AK95:AL95" si="1112">+(AK94/AK91)*100</f>
        <v>57.721965437733616</v>
      </c>
      <c r="AL95" s="72">
        <f t="shared" si="1112"/>
        <v>58.006371405505483</v>
      </c>
      <c r="AM95" s="72">
        <f t="shared" ref="AM95:AN95" si="1113">+(AM94/AM91)*100</f>
        <v>58.655873001348816</v>
      </c>
      <c r="AN95" s="72">
        <f t="shared" si="1113"/>
        <v>58.115578780527066</v>
      </c>
      <c r="AO95" s="72">
        <f t="shared" ref="AO95:AP95" si="1114">+(AO94/AO91)*100</f>
        <v>57.559460523671923</v>
      </c>
      <c r="AP95" s="72">
        <f t="shared" si="1114"/>
        <v>56.825385295633204</v>
      </c>
      <c r="AQ95" s="72">
        <f t="shared" ref="AQ95" si="1115">+(AQ94/AQ91)*100</f>
        <v>58.296515668248198</v>
      </c>
      <c r="AR95" s="72">
        <f t="shared" ref="AR95:AW95" si="1116">+(AR94/AR91)*100</f>
        <v>60.309608085596707</v>
      </c>
      <c r="AS95" s="72">
        <f t="shared" si="1116"/>
        <v>60.889087318509283</v>
      </c>
      <c r="AT95" s="72">
        <f t="shared" si="1116"/>
        <v>60.119459988391064</v>
      </c>
      <c r="AU95" s="72">
        <f t="shared" si="1116"/>
        <v>57.322642079086513</v>
      </c>
      <c r="AV95" s="72">
        <f t="shared" si="1116"/>
        <v>56.764333289814481</v>
      </c>
      <c r="AW95" s="72">
        <f t="shared" si="1116"/>
        <v>57.141244099165846</v>
      </c>
      <c r="AX95" s="72">
        <f t="shared" ref="AX95:AY95" si="1117">+(AX94/AX91)*100</f>
        <v>57.135513121297102</v>
      </c>
      <c r="AY95" s="72">
        <f t="shared" si="1117"/>
        <v>57.193651536596469</v>
      </c>
      <c r="AZ95" s="72">
        <f t="shared" ref="AZ95:BA95" si="1118">+(AZ94/AZ91)*100</f>
        <v>56.469224713089673</v>
      </c>
      <c r="BA95" s="72">
        <f t="shared" si="1118"/>
        <v>57.714034745784858</v>
      </c>
      <c r="BB95" s="72">
        <f t="shared" ref="BB95:BC95" si="1119">+(BB94/BB91)*100</f>
        <v>60.945250053040759</v>
      </c>
      <c r="BC95" s="72">
        <f t="shared" si="1119"/>
        <v>60.714572359073941</v>
      </c>
      <c r="BD95" s="72">
        <f t="shared" ref="BD95:BE95" si="1120">+(BD94/BD91)*100</f>
        <v>63.6112294865408</v>
      </c>
      <c r="BE95" s="72">
        <f t="shared" si="1120"/>
        <v>63.490243216371525</v>
      </c>
      <c r="BF95" s="72">
        <f t="shared" ref="BF95:BG95" si="1121">+(BF94/BF91)*100</f>
        <v>62.151327622388941</v>
      </c>
      <c r="BG95" s="72">
        <f t="shared" si="1121"/>
        <v>62.077345781622597</v>
      </c>
      <c r="BH95" s="72">
        <f t="shared" ref="BH95" si="1122">+(BH94/BH91)*100</f>
        <v>61.521326201570126</v>
      </c>
      <c r="BI95" s="72">
        <f t="shared" ref="BI95" si="1123">+(BI94/BI91)*100</f>
        <v>61.866585035527812</v>
      </c>
      <c r="BJ95" s="72">
        <f t="shared" ref="BJ95:BO95" si="1124">+(BJ94/BJ91)*100</f>
        <v>61.338812091425595</v>
      </c>
      <c r="BK95" s="72">
        <f t="shared" si="1124"/>
        <v>61.363836614151637</v>
      </c>
      <c r="BL95" s="72">
        <f t="shared" si="1124"/>
        <v>60.447335374125643</v>
      </c>
      <c r="BM95" s="72">
        <f t="shared" si="1124"/>
        <v>60.330832683483614</v>
      </c>
      <c r="BN95" s="72">
        <f t="shared" si="1124"/>
        <v>59.296126455216083</v>
      </c>
      <c r="BO95" s="72">
        <f t="shared" si="1124"/>
        <v>57.779186287598037</v>
      </c>
      <c r="BP95" s="72">
        <f t="shared" ref="BP95:BQ95" si="1125">+(BP94/BP91)*100</f>
        <v>58.638400774621246</v>
      </c>
      <c r="BQ95" s="72">
        <f t="shared" si="1125"/>
        <v>58.87117830068911</v>
      </c>
      <c r="BR95" s="72">
        <f t="shared" ref="BR95" si="1126">+(BR94/BR91)*100</f>
        <v>59.166645927720495</v>
      </c>
      <c r="BS95" s="129"/>
    </row>
    <row r="96" spans="2:71" x14ac:dyDescent="0.3">
      <c r="B96" s="206"/>
      <c r="C96" s="3" t="s">
        <v>4</v>
      </c>
      <c r="D96" s="72">
        <f t="shared" ref="D96:AH96" si="1127">+(D94/D10)*100</f>
        <v>15.864131391230771</v>
      </c>
      <c r="E96" s="72">
        <f t="shared" si="1127"/>
        <v>14.940915160006258</v>
      </c>
      <c r="F96" s="72">
        <f t="shared" si="1127"/>
        <v>13.606551532244666</v>
      </c>
      <c r="G96" s="72">
        <f t="shared" si="1127"/>
        <v>12.4174015955022</v>
      </c>
      <c r="H96" s="72">
        <f t="shared" si="1127"/>
        <v>13.525652168266349</v>
      </c>
      <c r="I96" s="72">
        <f t="shared" si="1127"/>
        <v>12.14765077821842</v>
      </c>
      <c r="J96" s="72">
        <f t="shared" si="1127"/>
        <v>12.5446354273518</v>
      </c>
      <c r="K96" s="72">
        <f t="shared" si="1127"/>
        <v>12.718419444041714</v>
      </c>
      <c r="L96" s="72">
        <f t="shared" si="1127"/>
        <v>9.5511470160183833</v>
      </c>
      <c r="M96" s="72">
        <f t="shared" si="1127"/>
        <v>7.5648234498653624</v>
      </c>
      <c r="N96" s="72">
        <f t="shared" si="1127"/>
        <v>6.8302489663272956</v>
      </c>
      <c r="O96" s="72">
        <f t="shared" si="1127"/>
        <v>7.4392538376375548</v>
      </c>
      <c r="P96" s="72">
        <f t="shared" si="1127"/>
        <v>7.4954498216404435</v>
      </c>
      <c r="Q96" s="72">
        <f t="shared" si="1127"/>
        <v>7.5925231974362264</v>
      </c>
      <c r="R96" s="72">
        <f t="shared" si="1127"/>
        <v>7.7409201965575907</v>
      </c>
      <c r="S96" s="72">
        <f t="shared" si="1127"/>
        <v>7.5735651641284845</v>
      </c>
      <c r="T96" s="72">
        <f t="shared" si="1127"/>
        <v>7.6972265727948272</v>
      </c>
      <c r="U96" s="72">
        <f t="shared" si="1127"/>
        <v>7.4506664601188559</v>
      </c>
      <c r="V96" s="72">
        <f t="shared" si="1127"/>
        <v>7.3359682540228937</v>
      </c>
      <c r="W96" s="72">
        <f t="shared" si="1127"/>
        <v>7.8187739584101026</v>
      </c>
      <c r="X96" s="72">
        <f t="shared" si="1127"/>
        <v>6.9378398387563598</v>
      </c>
      <c r="Y96" s="72">
        <f t="shared" si="1127"/>
        <v>6.9273526040783473</v>
      </c>
      <c r="Z96" s="72">
        <f t="shared" si="1127"/>
        <v>6.9340003338177416</v>
      </c>
      <c r="AA96" s="72">
        <f t="shared" si="1127"/>
        <v>6.874947925325066</v>
      </c>
      <c r="AB96" s="72">
        <f t="shared" si="1127"/>
        <v>6.8395617957520329</v>
      </c>
      <c r="AC96" s="72">
        <f t="shared" si="1127"/>
        <v>6.9025181574641685</v>
      </c>
      <c r="AD96" s="72">
        <f t="shared" si="1127"/>
        <v>7.1995147719743624</v>
      </c>
      <c r="AE96" s="72">
        <f t="shared" si="1127"/>
        <v>7.1421275629722825</v>
      </c>
      <c r="AF96" s="72">
        <f t="shared" si="1127"/>
        <v>7.0515221680996953</v>
      </c>
      <c r="AG96" s="72">
        <f t="shared" si="1127"/>
        <v>6.7305654399529695</v>
      </c>
      <c r="AH96" s="72">
        <f t="shared" si="1127"/>
        <v>6.717378021592352</v>
      </c>
      <c r="AI96" s="72">
        <f t="shared" ref="AI96:AJ96" si="1128">+(AI94/AI10)*100</f>
        <v>6.6230383179730623</v>
      </c>
      <c r="AJ96" s="72">
        <f t="shared" si="1128"/>
        <v>6.6200856294951826</v>
      </c>
      <c r="AK96" s="72">
        <f t="shared" ref="AK96:AL96" si="1129">+(AK94/AK10)*100</f>
        <v>6.6010023976329792</v>
      </c>
      <c r="AL96" s="72">
        <f t="shared" si="1129"/>
        <v>6.6295470275257884</v>
      </c>
      <c r="AM96" s="72">
        <f t="shared" ref="AM96:AN96" si="1130">+(AM94/AM10)*100</f>
        <v>6.6215195107708915</v>
      </c>
      <c r="AN96" s="72">
        <f t="shared" si="1130"/>
        <v>6.6049883714619799</v>
      </c>
      <c r="AO96" s="72">
        <f t="shared" ref="AO96:AP96" si="1131">+(AO94/AO10)*100</f>
        <v>6.6025699487812268</v>
      </c>
      <c r="AP96" s="72">
        <f t="shared" si="1131"/>
        <v>6.5217272832382562</v>
      </c>
      <c r="AQ96" s="72">
        <f t="shared" ref="AQ96:AR96" si="1132">+(AQ94/AQ10)*100</f>
        <v>6.6362878801823566</v>
      </c>
      <c r="AR96" s="72">
        <f t="shared" si="1132"/>
        <v>6.5970936155603122</v>
      </c>
      <c r="AS96" s="72">
        <f t="shared" ref="AS96:AT96" si="1133">+(AS94/AS10)*100</f>
        <v>6.5204911163989285</v>
      </c>
      <c r="AT96" s="72">
        <f t="shared" si="1133"/>
        <v>6.4680696017786294</v>
      </c>
      <c r="AU96" s="72">
        <f t="shared" ref="AU96" si="1134">+(AU94/AU10)*100</f>
        <v>6.4705257176775621</v>
      </c>
      <c r="AV96" s="72">
        <f t="shared" ref="AV96:AW96" si="1135">+(AV94/AV10)*100</f>
        <v>6.391829439722942</v>
      </c>
      <c r="AW96" s="72">
        <f t="shared" si="1135"/>
        <v>6.3482636442481475</v>
      </c>
      <c r="AX96" s="72">
        <f t="shared" ref="AX96:AY96" si="1136">+(AX94/AX10)*100</f>
        <v>6.3232156143142095</v>
      </c>
      <c r="AY96" s="72">
        <f t="shared" si="1136"/>
        <v>6.3233166736792539</v>
      </c>
      <c r="AZ96" s="72">
        <f t="shared" ref="AZ96:BA96" si="1137">+(AZ94/AZ10)*100</f>
        <v>6.3183137603793682</v>
      </c>
      <c r="BA96" s="72">
        <f t="shared" si="1137"/>
        <v>6.285547071224336</v>
      </c>
      <c r="BB96" s="72">
        <f t="shared" ref="BB96:BC96" si="1138">+(BB94/BB10)*100</f>
        <v>6.4795968385246736</v>
      </c>
      <c r="BC96" s="72">
        <f t="shared" si="1138"/>
        <v>6.5802703842341703</v>
      </c>
      <c r="BD96" s="72">
        <f t="shared" ref="BD96:BE96" si="1139">+(BD94/BD10)*100</f>
        <v>6.8449819040068638</v>
      </c>
      <c r="BE96" s="72">
        <f t="shared" si="1139"/>
        <v>6.8176677304227145</v>
      </c>
      <c r="BF96" s="72">
        <f t="shared" ref="BF96:BG96" si="1140">+(BF94/BF10)*100</f>
        <v>6.7534943367451836</v>
      </c>
      <c r="BG96" s="72">
        <f t="shared" si="1140"/>
        <v>6.7283409641784084</v>
      </c>
      <c r="BH96" s="72">
        <f t="shared" ref="BH96" si="1141">+(BH94/BH10)*100</f>
        <v>6.6143707528213467</v>
      </c>
      <c r="BI96" s="72">
        <f t="shared" ref="BI96:BJ96" si="1142">+(BI94/BI10)*100</f>
        <v>6.672255814509394</v>
      </c>
      <c r="BJ96" s="72">
        <f t="shared" si="1142"/>
        <v>6.6634316866170149</v>
      </c>
      <c r="BK96" s="72">
        <f t="shared" ref="BK96:BL96" si="1143">+(BK94/BK10)*100</f>
        <v>6.4685643786150857</v>
      </c>
      <c r="BL96" s="72">
        <f t="shared" si="1143"/>
        <v>6.4471729650174838</v>
      </c>
      <c r="BM96" s="72">
        <f t="shared" ref="BM96:BN96" si="1144">+(BM94/BM10)*100</f>
        <v>6.3304023987618514</v>
      </c>
      <c r="BN96" s="72">
        <f t="shared" si="1144"/>
        <v>6.2599936995517673</v>
      </c>
      <c r="BO96" s="72">
        <f t="shared" ref="BO96:BP96" si="1145">+(BO94/BO10)*100</f>
        <v>6.2185205454811463</v>
      </c>
      <c r="BP96" s="72">
        <f t="shared" si="1145"/>
        <v>6.3530601451682891</v>
      </c>
      <c r="BQ96" s="72">
        <f t="shared" ref="BQ96:BR96" si="1146">+(BQ94/BQ10)*100</f>
        <v>6.406899125343342</v>
      </c>
      <c r="BR96" s="72">
        <f t="shared" si="1146"/>
        <v>6.1373314270388075</v>
      </c>
      <c r="BS96" s="129"/>
    </row>
    <row r="97" spans="2:71" x14ac:dyDescent="0.3">
      <c r="B97" s="206"/>
      <c r="C97" s="3" t="s">
        <v>1</v>
      </c>
      <c r="D97" s="72">
        <f t="shared" ref="D97:P97" si="1147">+(D94/D103)*100</f>
        <v>4.0544329621366453</v>
      </c>
      <c r="E97" s="72">
        <f t="shared" si="1147"/>
        <v>3.2567877535965919</v>
      </c>
      <c r="F97" s="72">
        <f t="shared" si="1147"/>
        <v>2.4265406792830282</v>
      </c>
      <c r="G97" s="72">
        <f t="shared" si="1147"/>
        <v>1.720707082999412</v>
      </c>
      <c r="H97" s="72">
        <f t="shared" si="1147"/>
        <v>1.4102952716484811</v>
      </c>
      <c r="I97" s="72">
        <f t="shared" si="1147"/>
        <v>1.4688152200587341</v>
      </c>
      <c r="J97" s="72">
        <f t="shared" si="1147"/>
        <v>1.3078630975459522</v>
      </c>
      <c r="K97" s="72">
        <f t="shared" si="1147"/>
        <v>1.0327413401158065</v>
      </c>
      <c r="L97" s="72">
        <f t="shared" si="1147"/>
        <v>1.0268583896706365</v>
      </c>
      <c r="M97" s="72">
        <f t="shared" si="1147"/>
        <v>0.82161054040102532</v>
      </c>
      <c r="N97" s="72">
        <f t="shared" si="1147"/>
        <v>0.92018371073838523</v>
      </c>
      <c r="O97" s="72">
        <f t="shared" si="1147"/>
        <v>1.1188316978628061</v>
      </c>
      <c r="P97" s="72">
        <f t="shared" si="1147"/>
        <v>1.2989000484812228</v>
      </c>
      <c r="Q97" s="72">
        <f t="shared" ref="Q97:AH97" si="1148">+(Q94/Q42)*100</f>
        <v>1.3811125685404422</v>
      </c>
      <c r="R97" s="72">
        <f t="shared" si="1148"/>
        <v>1.5296279753154876</v>
      </c>
      <c r="S97" s="72">
        <f t="shared" si="1148"/>
        <v>1.7120860318440561</v>
      </c>
      <c r="T97" s="72">
        <f t="shared" si="1148"/>
        <v>1.7594402840735206</v>
      </c>
      <c r="U97" s="72">
        <f t="shared" si="1148"/>
        <v>1.9199026441431424</v>
      </c>
      <c r="V97" s="72">
        <f t="shared" si="1148"/>
        <v>1.9149330349125235</v>
      </c>
      <c r="W97" s="72">
        <f t="shared" si="1148"/>
        <v>2.0640610689443539</v>
      </c>
      <c r="X97" s="72">
        <f t="shared" si="1148"/>
        <v>2.0553928048868535</v>
      </c>
      <c r="Y97" s="72">
        <f t="shared" si="1148"/>
        <v>2.0689576244894599</v>
      </c>
      <c r="Z97" s="72">
        <f t="shared" si="1148"/>
        <v>2.0715867225934108</v>
      </c>
      <c r="AA97" s="72">
        <f t="shared" si="1148"/>
        <v>2.067807046656033</v>
      </c>
      <c r="AB97" s="72">
        <f t="shared" si="1148"/>
        <v>2.0632225029858402</v>
      </c>
      <c r="AC97" s="72">
        <f t="shared" si="1148"/>
        <v>2.0927523260649927</v>
      </c>
      <c r="AD97" s="72">
        <f t="shared" si="1148"/>
        <v>2.2494808208437007</v>
      </c>
      <c r="AE97" s="72">
        <f t="shared" si="1148"/>
        <v>2.2651719681141502</v>
      </c>
      <c r="AF97" s="72">
        <f t="shared" si="1148"/>
        <v>2.3825608273141161</v>
      </c>
      <c r="AG97" s="72">
        <f t="shared" si="1148"/>
        <v>2.1368601315952769</v>
      </c>
      <c r="AH97" s="72">
        <f t="shared" si="1148"/>
        <v>2.1549607577075971</v>
      </c>
      <c r="AI97" s="72">
        <f t="shared" ref="AI97:AJ97" si="1149">+(AI94/AI42)*100</f>
        <v>2.1449330939371021</v>
      </c>
      <c r="AJ97" s="72">
        <f t="shared" si="1149"/>
        <v>2.1417158037125237</v>
      </c>
      <c r="AK97" s="72">
        <f t="shared" ref="AK97:AL97" si="1150">+(AK94/AK42)*100</f>
        <v>2.1292620393489186</v>
      </c>
      <c r="AL97" s="72">
        <f t="shared" si="1150"/>
        <v>2.1575268189010148</v>
      </c>
      <c r="AM97" s="72">
        <f t="shared" ref="AM97:AN97" si="1151">+(AM94/AM42)*100</f>
        <v>2.1636424152310902</v>
      </c>
      <c r="AN97" s="72">
        <f t="shared" si="1151"/>
        <v>2.1648038564041814</v>
      </c>
      <c r="AO97" s="72">
        <f t="shared" ref="AO97:AP97" si="1152">+(AO94/AO42)*100</f>
        <v>2.1815535639227916</v>
      </c>
      <c r="AP97" s="72">
        <f t="shared" si="1152"/>
        <v>2.1719932066048551</v>
      </c>
      <c r="AQ97" s="72">
        <f t="shared" ref="AQ97" si="1153">+(AQ94/AQ42)*100</f>
        <v>2.2277239237938704</v>
      </c>
      <c r="AR97" s="72">
        <f t="shared" ref="AR97:AW97" si="1154">+(AR94/AR103)*100</f>
        <v>2.2323238448446592</v>
      </c>
      <c r="AS97" s="72">
        <f t="shared" si="1154"/>
        <v>2.1386164599000579</v>
      </c>
      <c r="AT97" s="72">
        <f t="shared" si="1154"/>
        <v>2.1361330056690013</v>
      </c>
      <c r="AU97" s="72">
        <f t="shared" si="1154"/>
        <v>2.161411129400022</v>
      </c>
      <c r="AV97" s="72">
        <f t="shared" si="1154"/>
        <v>2.1447053740834181</v>
      </c>
      <c r="AW97" s="72">
        <f t="shared" si="1154"/>
        <v>2.1678057644471713</v>
      </c>
      <c r="AX97" s="72">
        <f t="shared" ref="AX97:AY97" si="1155">+(AX94/AX103)*100</f>
        <v>2.1707262054518242</v>
      </c>
      <c r="AY97" s="72">
        <f t="shared" si="1155"/>
        <v>2.1679019676793123</v>
      </c>
      <c r="AZ97" s="72">
        <f t="shared" ref="AZ97:BA97" si="1156">+(AZ94/AZ103)*100</f>
        <v>2.1756818482601434</v>
      </c>
      <c r="BA97" s="72">
        <f t="shared" si="1156"/>
        <v>2.1906939956300038</v>
      </c>
      <c r="BB97" s="72">
        <f t="shared" ref="BB97:BC97" si="1157">+(BB94/BB103)*100</f>
        <v>2.2900059116593043</v>
      </c>
      <c r="BC97" s="72">
        <f t="shared" si="1157"/>
        <v>2.3350090843576763</v>
      </c>
      <c r="BD97" s="72">
        <f t="shared" ref="BD97:BE97" si="1158">+(BD94/BD103)*100</f>
        <v>2.4479626205167153</v>
      </c>
      <c r="BE97" s="72">
        <f t="shared" si="1158"/>
        <v>2.37539770472076</v>
      </c>
      <c r="BF97" s="72">
        <f t="shared" ref="BF97:BG97" si="1159">+(BF94/BF103)*100</f>
        <v>2.3714305839863941</v>
      </c>
      <c r="BG97" s="72">
        <f t="shared" si="1159"/>
        <v>2.3752065530364144</v>
      </c>
      <c r="BH97" s="72">
        <f t="shared" ref="BH97" si="1160">+(BH94/BH103)*100</f>
        <v>2.360769824529243</v>
      </c>
      <c r="BI97" s="72">
        <f t="shared" ref="BI97:BJ97" si="1161">+(BI94/BI103)*100</f>
        <v>2.3798395298634709</v>
      </c>
      <c r="BJ97" s="72">
        <f t="shared" si="1161"/>
        <v>2.3904581990068055</v>
      </c>
      <c r="BK97" s="72">
        <f t="shared" ref="BK97:BL97" si="1162">+(BK94/BK103)*100</f>
        <v>2.3853889600946605</v>
      </c>
      <c r="BL97" s="72">
        <f t="shared" si="1162"/>
        <v>2.3844125494263153</v>
      </c>
      <c r="BM97" s="72">
        <f t="shared" ref="BM97:BN97" si="1163">+(BM94/BM103)*100</f>
        <v>2.3527517025259943</v>
      </c>
      <c r="BN97" s="72">
        <f t="shared" si="1163"/>
        <v>2.3364221329391563</v>
      </c>
      <c r="BO97" s="72">
        <f t="shared" ref="BO97:BP97" si="1164">+(BO94/BO103)*100</f>
        <v>2.3247703482891082</v>
      </c>
      <c r="BP97" s="72">
        <f t="shared" si="1164"/>
        <v>2.4255774613413492</v>
      </c>
      <c r="BQ97" s="72">
        <f t="shared" ref="BQ97:BR97" si="1165">+(BQ94/BQ103)*100</f>
        <v>2.3327235998871969</v>
      </c>
      <c r="BR97" s="72">
        <f t="shared" si="1165"/>
        <v>2.3535693137032689</v>
      </c>
      <c r="BS97" s="129"/>
    </row>
    <row r="98" spans="2:71" x14ac:dyDescent="0.3">
      <c r="B98" s="206"/>
      <c r="C98" s="11" t="s">
        <v>42</v>
      </c>
      <c r="D98" s="15">
        <v>0</v>
      </c>
      <c r="E98" s="73">
        <v>0</v>
      </c>
      <c r="F98" s="15">
        <v>0</v>
      </c>
      <c r="G98" s="73">
        <v>0.55237113402061866</v>
      </c>
      <c r="H98" s="15">
        <v>12.552371134020618</v>
      </c>
      <c r="I98" s="73">
        <v>26.59584939489018</v>
      </c>
      <c r="J98" s="15">
        <v>18.130346643264591</v>
      </c>
      <c r="K98" s="73">
        <v>65.347682000893258</v>
      </c>
      <c r="L98" s="73">
        <v>69.930069930069934</v>
      </c>
      <c r="M98" s="73">
        <v>106.73055979089526</v>
      </c>
      <c r="N98" s="73">
        <v>201.62655701177576</v>
      </c>
      <c r="O98" s="73">
        <v>245.41960658159547</v>
      </c>
      <c r="P98" s="73">
        <v>333.57715803047887</v>
      </c>
      <c r="Q98" s="73">
        <v>390.35123562540201</v>
      </c>
      <c r="R98" s="73">
        <v>510.3409041462686</v>
      </c>
      <c r="S98" s="73">
        <v>502.25181782973351</v>
      </c>
      <c r="T98" s="73">
        <v>537.26790443102107</v>
      </c>
      <c r="U98" s="104">
        <v>530.90074474242726</v>
      </c>
      <c r="V98" s="73">
        <v>532.59441703278117</v>
      </c>
      <c r="W98" s="73">
        <v>751.08440034707803</v>
      </c>
      <c r="X98" s="73">
        <v>571.81889623026109</v>
      </c>
      <c r="Y98" s="73">
        <v>559.16662480707373</v>
      </c>
      <c r="Z98" s="73">
        <v>553.41653260625196</v>
      </c>
      <c r="AA98" s="73">
        <v>551.47641717989939</v>
      </c>
      <c r="AB98" s="73">
        <v>555.11238707139933</v>
      </c>
      <c r="AC98" s="73">
        <v>553.23377692325289</v>
      </c>
      <c r="AD98" s="73">
        <v>550.28343063346119</v>
      </c>
      <c r="AE98" s="73">
        <v>549.43878156722599</v>
      </c>
      <c r="AF98" s="104">
        <v>615.93220977636599</v>
      </c>
      <c r="AG98" s="73">
        <v>611.50551218262876</v>
      </c>
      <c r="AH98" s="73">
        <v>641.92123248876635</v>
      </c>
      <c r="AI98" s="73">
        <v>673.41561151683277</v>
      </c>
      <c r="AJ98" s="73">
        <v>645.1632490724827</v>
      </c>
      <c r="AK98" s="73">
        <v>628.25584351846919</v>
      </c>
      <c r="AL98" s="73">
        <v>629.21295083107952</v>
      </c>
      <c r="AM98" s="73">
        <v>614.35805365586384</v>
      </c>
      <c r="AN98" s="73">
        <v>628.5100843359395</v>
      </c>
      <c r="AO98" s="73">
        <v>647.9832918473993</v>
      </c>
      <c r="AP98" s="73">
        <v>664.78052821531833</v>
      </c>
      <c r="AQ98" s="73">
        <v>641.98496724379993</v>
      </c>
      <c r="AR98" s="73">
        <v>591.82025591834815</v>
      </c>
      <c r="AS98" s="73">
        <v>578.23230603325953</v>
      </c>
      <c r="AT98" s="73">
        <v>596.4653376801117</v>
      </c>
      <c r="AU98" s="73">
        <v>677.36019220640537</v>
      </c>
      <c r="AV98" s="73">
        <v>687.61480656832714</v>
      </c>
      <c r="AW98" s="73">
        <v>684.41764269332361</v>
      </c>
      <c r="AX98" s="73">
        <v>685.50007593724058</v>
      </c>
      <c r="AY98" s="73">
        <v>682.98467331492316</v>
      </c>
      <c r="AZ98" s="73">
        <v>705.9776075085814</v>
      </c>
      <c r="BA98" s="73">
        <v>675.62776832186637</v>
      </c>
      <c r="BB98" s="73">
        <v>617.70563413600917</v>
      </c>
      <c r="BC98" s="73">
        <v>635.97212391035418</v>
      </c>
      <c r="BD98" s="73">
        <v>589.45320742234139</v>
      </c>
      <c r="BE98" s="73">
        <v>592.67965518468543</v>
      </c>
      <c r="BF98" s="73">
        <v>626.6028917269166</v>
      </c>
      <c r="BG98" s="73">
        <v>629.57678752098559</v>
      </c>
      <c r="BH98" s="73">
        <v>640.66321638475176</v>
      </c>
      <c r="BI98" s="73">
        <v>636.47150843825307</v>
      </c>
      <c r="BJ98" s="73">
        <v>653.73648681195448</v>
      </c>
      <c r="BK98" s="73">
        <v>651.66205252168254</v>
      </c>
      <c r="BL98" s="73">
        <v>676.9579963475087</v>
      </c>
      <c r="BM98" s="73">
        <v>671.23037194613789</v>
      </c>
      <c r="BN98" s="73">
        <v>695.89299726039144</v>
      </c>
      <c r="BO98" s="73">
        <v>737.08398213352416</v>
      </c>
      <c r="BP98" s="73">
        <v>742.35577471329418</v>
      </c>
      <c r="BQ98" s="73">
        <v>742.11412576194175</v>
      </c>
      <c r="BR98" s="73">
        <v>739.6546177591905</v>
      </c>
      <c r="BS98" s="129"/>
    </row>
    <row r="99" spans="2:71" x14ac:dyDescent="0.3">
      <c r="B99" s="206"/>
      <c r="C99" s="1" t="s">
        <v>18</v>
      </c>
      <c r="D99" s="72">
        <v>0</v>
      </c>
      <c r="E99" s="72">
        <v>0</v>
      </c>
      <c r="F99" s="72">
        <v>0</v>
      </c>
      <c r="G99" s="72">
        <f t="shared" ref="G99:AH99" si="1166">+(G98/G91)*100</f>
        <v>0.1789023600681951</v>
      </c>
      <c r="H99" s="72">
        <f t="shared" si="1166"/>
        <v>3.4893862281799781</v>
      </c>
      <c r="I99" s="72">
        <f t="shared" si="1166"/>
        <v>7.4817804997733512</v>
      </c>
      <c r="J99" s="72">
        <f t="shared" si="1166"/>
        <v>4.843477682647614</v>
      </c>
      <c r="K99" s="72">
        <f t="shared" si="1166"/>
        <v>15.759603319936923</v>
      </c>
      <c r="L99" s="72">
        <f t="shared" si="1166"/>
        <v>16.935883159498275</v>
      </c>
      <c r="M99" s="72">
        <f t="shared" si="1166"/>
        <v>25.261610021780566</v>
      </c>
      <c r="N99" s="72">
        <f t="shared" si="1166"/>
        <v>35.343115466002232</v>
      </c>
      <c r="O99" s="72">
        <f t="shared" si="1166"/>
        <v>37.645684957832437</v>
      </c>
      <c r="P99" s="72">
        <f t="shared" si="1166"/>
        <v>41.380422532779662</v>
      </c>
      <c r="Q99" s="72">
        <f t="shared" si="1166"/>
        <v>41.774189096649458</v>
      </c>
      <c r="R99" s="72">
        <f t="shared" si="1166"/>
        <v>45.052083754197916</v>
      </c>
      <c r="S99" s="72">
        <f t="shared" si="1166"/>
        <v>43.08202060472096</v>
      </c>
      <c r="T99" s="72">
        <f t="shared" si="1166"/>
        <v>44.068228771396193</v>
      </c>
      <c r="U99" s="72">
        <f t="shared" si="1166"/>
        <v>43.179238453530616</v>
      </c>
      <c r="V99" s="72">
        <f t="shared" si="1166"/>
        <v>43.321029682143468</v>
      </c>
      <c r="W99" s="72">
        <f t="shared" si="1166"/>
        <v>58.707631112208226</v>
      </c>
      <c r="X99" s="72">
        <f t="shared" si="1166"/>
        <v>43.327851207792669</v>
      </c>
      <c r="Y99" s="72">
        <f t="shared" si="1166"/>
        <v>42.618341378797211</v>
      </c>
      <c r="Z99" s="72">
        <f t="shared" si="1166"/>
        <v>42.334749460993713</v>
      </c>
      <c r="AA99" s="72">
        <f t="shared" si="1166"/>
        <v>42.293603552663569</v>
      </c>
      <c r="AB99" s="72">
        <f t="shared" si="1166"/>
        <v>42.508303766917948</v>
      </c>
      <c r="AC99" s="72">
        <f t="shared" si="1166"/>
        <v>42.078735994232005</v>
      </c>
      <c r="AD99" s="72">
        <f t="shared" si="1166"/>
        <v>40.200723627653183</v>
      </c>
      <c r="AE99" s="72">
        <f t="shared" si="1166"/>
        <v>39.99686068525007</v>
      </c>
      <c r="AF99" s="72">
        <f t="shared" si="1166"/>
        <v>41.697993151484816</v>
      </c>
      <c r="AG99" s="72">
        <f t="shared" si="1166"/>
        <v>41.533449656200304</v>
      </c>
      <c r="AH99" s="72">
        <f t="shared" si="1166"/>
        <v>42.510553296501769</v>
      </c>
      <c r="AI99" s="72">
        <f t="shared" ref="AI99:AJ99" si="1167">+(AI98/AI91)*100</f>
        <v>43.799880358790098</v>
      </c>
      <c r="AJ99" s="72">
        <f t="shared" si="1167"/>
        <v>42.784571550704968</v>
      </c>
      <c r="AK99" s="72">
        <f t="shared" ref="AK99:AL99" si="1168">+(AK98/AK91)*100</f>
        <v>42.278034562266392</v>
      </c>
      <c r="AL99" s="72">
        <f t="shared" si="1168"/>
        <v>41.993628594494524</v>
      </c>
      <c r="AM99" s="72">
        <f t="shared" ref="AM99:AN99" si="1169">+(AM98/AM91)*100</f>
        <v>41.344126998651191</v>
      </c>
      <c r="AN99" s="72">
        <f t="shared" si="1169"/>
        <v>41.884421219472948</v>
      </c>
      <c r="AO99" s="72">
        <f t="shared" ref="AO99:AP99" si="1170">+(AO98/AO91)*100</f>
        <v>42.44053947632807</v>
      </c>
      <c r="AP99" s="72">
        <f t="shared" si="1170"/>
        <v>43.174614704366789</v>
      </c>
      <c r="AQ99" s="72">
        <f t="shared" ref="AQ99" si="1171">+(AQ98/AQ91)*100</f>
        <v>41.703484331751817</v>
      </c>
      <c r="AR99" s="72">
        <f t="shared" ref="AR99:AW99" si="1172">+(AR98/AR91)*100</f>
        <v>39.690391914403143</v>
      </c>
      <c r="AS99" s="72">
        <f t="shared" si="1172"/>
        <v>39.110912681490731</v>
      </c>
      <c r="AT99" s="72">
        <f t="shared" si="1172"/>
        <v>39.880540011608943</v>
      </c>
      <c r="AU99" s="72">
        <f t="shared" si="1172"/>
        <v>42.677357920913472</v>
      </c>
      <c r="AV99" s="72">
        <f t="shared" si="1172"/>
        <v>43.235666710185519</v>
      </c>
      <c r="AW99" s="72">
        <f t="shared" si="1172"/>
        <v>42.858755900834154</v>
      </c>
      <c r="AX99" s="72">
        <f t="shared" ref="AX99:AY99" si="1173">+(AX98/AX91)*100</f>
        <v>42.864486878702898</v>
      </c>
      <c r="AY99" s="72">
        <f t="shared" si="1173"/>
        <v>42.806348463403531</v>
      </c>
      <c r="AZ99" s="72">
        <f t="shared" ref="AZ99:BA99" si="1174">+(AZ98/AZ91)*100</f>
        <v>43.530775286910334</v>
      </c>
      <c r="BA99" s="72">
        <f t="shared" si="1174"/>
        <v>42.285965254215149</v>
      </c>
      <c r="BB99" s="72">
        <f t="shared" ref="BB99:BC99" si="1175">+(BB98/BB91)*100</f>
        <v>39.054749946959255</v>
      </c>
      <c r="BC99" s="72">
        <f t="shared" si="1175"/>
        <v>39.285427640926059</v>
      </c>
      <c r="BD99" s="72">
        <f t="shared" ref="BD99:BE99" si="1176">+(BD98/BD91)*100</f>
        <v>36.388770513459193</v>
      </c>
      <c r="BE99" s="72">
        <f t="shared" si="1176"/>
        <v>36.509756783628468</v>
      </c>
      <c r="BF99" s="72">
        <f t="shared" ref="BF99:BG99" si="1177">+(BF98/BF91)*100</f>
        <v>37.848672377611052</v>
      </c>
      <c r="BG99" s="72">
        <f t="shared" si="1177"/>
        <v>37.922654218377403</v>
      </c>
      <c r="BH99" s="72">
        <f t="shared" ref="BH99" si="1178">+(BH98/BH91)*100</f>
        <v>38.478673798429867</v>
      </c>
      <c r="BI99" s="72">
        <f t="shared" ref="BI99:BJ99" si="1179">+(BI98/BI91)*100</f>
        <v>38.133414964472188</v>
      </c>
      <c r="BJ99" s="72">
        <f t="shared" si="1179"/>
        <v>38.661187908574405</v>
      </c>
      <c r="BK99" s="72">
        <f t="shared" ref="BK99:BL99" si="1180">+(BK98/BK91)*100</f>
        <v>38.63616338584837</v>
      </c>
      <c r="BL99" s="72">
        <f t="shared" si="1180"/>
        <v>39.552664625874364</v>
      </c>
      <c r="BM99" s="72">
        <f t="shared" ref="BM99:BN99" si="1181">+(BM98/BM91)*100</f>
        <v>39.669167316516372</v>
      </c>
      <c r="BN99" s="72">
        <f t="shared" si="1181"/>
        <v>40.703873544783924</v>
      </c>
      <c r="BO99" s="72">
        <f t="shared" ref="BO99:BP99" si="1182">+(BO98/BO91)*100</f>
        <v>42.220813712401956</v>
      </c>
      <c r="BP99" s="72">
        <f t="shared" si="1182"/>
        <v>41.361599225378761</v>
      </c>
      <c r="BQ99" s="72">
        <f t="shared" ref="BQ99:BR99" si="1183">+(BQ98/BQ91)*100</f>
        <v>41.12882169931089</v>
      </c>
      <c r="BR99" s="72">
        <f t="shared" si="1183"/>
        <v>40.833354072279512</v>
      </c>
      <c r="BS99" s="129"/>
    </row>
    <row r="100" spans="2:71" x14ac:dyDescent="0.3">
      <c r="B100" s="206"/>
      <c r="C100" s="1" t="s">
        <v>4</v>
      </c>
      <c r="D100" s="72">
        <v>0</v>
      </c>
      <c r="E100" s="72">
        <v>0</v>
      </c>
      <c r="F100" s="72">
        <v>0</v>
      </c>
      <c r="G100" s="72">
        <f t="shared" ref="G100:AH100" si="1184">+(G98/G10)*100</f>
        <v>2.2254838945602207E-2</v>
      </c>
      <c r="H100" s="72">
        <f t="shared" si="1184"/>
        <v>0.48902625896346757</v>
      </c>
      <c r="I100" s="72">
        <f t="shared" si="1184"/>
        <v>0.98235847167712187</v>
      </c>
      <c r="J100" s="72">
        <f t="shared" si="1184"/>
        <v>0.63852335341441069</v>
      </c>
      <c r="K100" s="72">
        <f t="shared" si="1184"/>
        <v>2.3793483078660174</v>
      </c>
      <c r="L100" s="72">
        <f t="shared" si="1184"/>
        <v>1.9473765093184721</v>
      </c>
      <c r="M100" s="72">
        <f t="shared" si="1184"/>
        <v>2.5569137886139974</v>
      </c>
      <c r="N100" s="72">
        <f t="shared" si="1184"/>
        <v>3.7335896961059776</v>
      </c>
      <c r="O100" s="72">
        <f t="shared" si="1184"/>
        <v>4.4913620830195873</v>
      </c>
      <c r="P100" s="72">
        <f t="shared" si="1184"/>
        <v>5.2911483516948161</v>
      </c>
      <c r="Q100" s="72">
        <f t="shared" si="1184"/>
        <v>5.4472663385809064</v>
      </c>
      <c r="R100" s="72">
        <f t="shared" si="1184"/>
        <v>6.3468209325684501</v>
      </c>
      <c r="S100" s="72">
        <f t="shared" si="1184"/>
        <v>5.7325381877355142</v>
      </c>
      <c r="T100" s="72">
        <f t="shared" si="1184"/>
        <v>6.0645878731214227</v>
      </c>
      <c r="U100" s="72">
        <f t="shared" si="1184"/>
        <v>5.6619111564720832</v>
      </c>
      <c r="V100" s="72">
        <f t="shared" si="1184"/>
        <v>5.6070478468036935</v>
      </c>
      <c r="W100" s="72">
        <f t="shared" si="1184"/>
        <v>7.8187739584101026</v>
      </c>
      <c r="X100" s="72">
        <f t="shared" si="1184"/>
        <v>5.3042225968757668</v>
      </c>
      <c r="Y100" s="72">
        <f t="shared" si="1184"/>
        <v>5.1450635137761793</v>
      </c>
      <c r="Z100" s="72">
        <f t="shared" si="1184"/>
        <v>5.0905729906793082</v>
      </c>
      <c r="AA100" s="72">
        <f t="shared" si="1184"/>
        <v>5.0387191004772269</v>
      </c>
      <c r="AB100" s="72">
        <f t="shared" si="1184"/>
        <v>5.0570463127010115</v>
      </c>
      <c r="AC100" s="72">
        <f t="shared" si="1184"/>
        <v>5.0145528456423811</v>
      </c>
      <c r="AD100" s="72">
        <f t="shared" si="1184"/>
        <v>4.8399532763441275</v>
      </c>
      <c r="AE100" s="72">
        <f t="shared" si="1184"/>
        <v>4.76079559161108</v>
      </c>
      <c r="AF100" s="72">
        <f t="shared" si="1184"/>
        <v>5.0432967742765253</v>
      </c>
      <c r="AG100" s="72">
        <f t="shared" si="1184"/>
        <v>4.7812569617029501</v>
      </c>
      <c r="AH100" s="72">
        <f t="shared" si="1184"/>
        <v>4.9671630668568421</v>
      </c>
      <c r="AI100" s="72">
        <f t="shared" ref="AI100:AJ100" si="1185">+(AI98/AI10)*100</f>
        <v>5.1617022844590048</v>
      </c>
      <c r="AJ100" s="72">
        <f t="shared" si="1185"/>
        <v>4.9503697684959</v>
      </c>
      <c r="AK100" s="72">
        <f t="shared" ref="AK100:AL100" si="1186">+(AK98/AK10)*100</f>
        <v>4.8348562873136993</v>
      </c>
      <c r="AL100" s="72">
        <f t="shared" si="1186"/>
        <v>4.7994509719880503</v>
      </c>
      <c r="AM100" s="72">
        <f t="shared" ref="AM100:AN100" si="1187">+(AM98/AM10)*100</f>
        <v>4.6672384122739636</v>
      </c>
      <c r="AN100" s="72">
        <f t="shared" si="1187"/>
        <v>4.7602746269599354</v>
      </c>
      <c r="AO100" s="72">
        <f t="shared" ref="AO100:AP100" si="1188">+(AO98/AO10)*100</f>
        <v>4.8682984170990462</v>
      </c>
      <c r="AP100" s="72">
        <f t="shared" si="1188"/>
        <v>4.9550576946533473</v>
      </c>
      <c r="AQ100" s="72">
        <f t="shared" ref="AQ100" si="1189">+(AQ98/AQ10)*100</f>
        <v>4.7473905508715957</v>
      </c>
      <c r="AR100" s="72">
        <f t="shared" ref="AR100:AW100" si="1190">+(AR98/AR10)*100</f>
        <v>4.3416171885243795</v>
      </c>
      <c r="AS100" s="72">
        <f t="shared" si="1190"/>
        <v>4.1883097600050885</v>
      </c>
      <c r="AT100" s="72">
        <f t="shared" si="1190"/>
        <v>4.2906258406415123</v>
      </c>
      <c r="AU100" s="72">
        <f t="shared" si="1190"/>
        <v>4.8173798690020444</v>
      </c>
      <c r="AV100" s="72">
        <f t="shared" si="1190"/>
        <v>4.8684621364838758</v>
      </c>
      <c r="AW100" s="72">
        <f t="shared" si="1190"/>
        <v>4.7615113428540683</v>
      </c>
      <c r="AX100" s="72">
        <f t="shared" ref="AX100:AY100" si="1191">+(AX98/AX10)*100</f>
        <v>4.7438340521343951</v>
      </c>
      <c r="AY100" s="72">
        <f t="shared" si="1191"/>
        <v>4.732659826847482</v>
      </c>
      <c r="AZ100" s="72">
        <f t="shared" ref="AZ100:BA100" si="1192">+(AZ98/AZ10)*100</f>
        <v>4.8706370220718238</v>
      </c>
      <c r="BA100" s="72">
        <f t="shared" si="1192"/>
        <v>4.6052996680662321</v>
      </c>
      <c r="BB100" s="72">
        <f t="shared" ref="BB100:BC100" si="1193">+(BB98/BB10)*100</f>
        <v>4.1522355567571081</v>
      </c>
      <c r="BC100" s="72">
        <f t="shared" si="1193"/>
        <v>4.2577708446780402</v>
      </c>
      <c r="BD100" s="72">
        <f t="shared" ref="BD100:BE100" si="1194">+(BD98/BD10)*100</f>
        <v>3.9156683133500589</v>
      </c>
      <c r="BE100" s="72">
        <f t="shared" si="1194"/>
        <v>3.9204668002459564</v>
      </c>
      <c r="BF100" s="72">
        <f t="shared" ref="BF100" si="1195">+(BF98/BF10)*100</f>
        <v>4.1127165634904426</v>
      </c>
      <c r="BG100" s="72">
        <f>+(BG98/BG10)*100</f>
        <v>4.1103005393542205</v>
      </c>
      <c r="BH100" s="72">
        <f t="shared" ref="BH100" si="1196">+(BH98/BH10)*100</f>
        <v>4.136975424518595</v>
      </c>
      <c r="BI100" s="72">
        <f t="shared" ref="BI100:BJ100" si="1197">+(BI98/BI10)*100</f>
        <v>4.1126546677448816</v>
      </c>
      <c r="BJ100" s="72">
        <f t="shared" si="1197"/>
        <v>4.1998887126844249</v>
      </c>
      <c r="BK100" s="72">
        <f t="shared" ref="BK100:BL100" si="1198">+(BK98/BK10)*100</f>
        <v>4.0727653939814914</v>
      </c>
      <c r="BL100" s="72">
        <f t="shared" si="1198"/>
        <v>4.2185957162884975</v>
      </c>
      <c r="BM100" s="72">
        <f t="shared" ref="BM100:BN100" si="1199">+(BM98/BM10)*100</f>
        <v>4.1624121658461455</v>
      </c>
      <c r="BN100" s="72">
        <f t="shared" si="1199"/>
        <v>4.2971776938944526</v>
      </c>
      <c r="BO100" s="72">
        <f t="shared" ref="BO100:BP100" si="1200">+(BO98/BO10)*100</f>
        <v>4.5440411052285574</v>
      </c>
      <c r="BP100" s="72">
        <f t="shared" si="1200"/>
        <v>4.4812396673155117</v>
      </c>
      <c r="BQ100" s="72">
        <f t="shared" ref="BQ100:BR100" si="1201">+(BQ98/BQ10)*100</f>
        <v>4.4760138896121386</v>
      </c>
      <c r="BR100" s="72">
        <f t="shared" si="1201"/>
        <v>4.2356267334361517</v>
      </c>
      <c r="BS100" s="129"/>
    </row>
    <row r="101" spans="2:71" x14ac:dyDescent="0.3">
      <c r="B101" s="206"/>
      <c r="C101" s="24" t="s">
        <v>1</v>
      </c>
      <c r="D101" s="2">
        <f t="shared" ref="D101:P101" si="1202">+(D98/D103)*100</f>
        <v>0</v>
      </c>
      <c r="E101" s="2">
        <f t="shared" si="1202"/>
        <v>0</v>
      </c>
      <c r="F101" s="2">
        <f t="shared" si="1202"/>
        <v>0</v>
      </c>
      <c r="G101" s="2">
        <f t="shared" si="1202"/>
        <v>3.0839027561595225E-3</v>
      </c>
      <c r="H101" s="2">
        <f t="shared" si="1202"/>
        <v>5.0989882938600115E-2</v>
      </c>
      <c r="I101" s="2">
        <f t="shared" si="1202"/>
        <v>0.11878042109509922</v>
      </c>
      <c r="J101" s="2">
        <f t="shared" si="1202"/>
        <v>6.657037868403734E-2</v>
      </c>
      <c r="K101" s="2">
        <f t="shared" si="1202"/>
        <v>0.19320414544269435</v>
      </c>
      <c r="L101" s="63">
        <f t="shared" si="1202"/>
        <v>0.20936541999484415</v>
      </c>
      <c r="M101" s="63">
        <f t="shared" si="1202"/>
        <v>0.27770473872187584</v>
      </c>
      <c r="N101" s="63">
        <f t="shared" si="1202"/>
        <v>0.50299607494172416</v>
      </c>
      <c r="O101" s="63">
        <f t="shared" si="1202"/>
        <v>0.67548148977495059</v>
      </c>
      <c r="P101" s="72">
        <f t="shared" si="1202"/>
        <v>0.91691266222546675</v>
      </c>
      <c r="Q101" s="72">
        <f t="shared" ref="Q101:AE101" si="1203">+(Q98/Q42)*100</f>
        <v>0.99088113513327958</v>
      </c>
      <c r="R101" s="72">
        <f t="shared" si="1203"/>
        <v>1.2541499726469123</v>
      </c>
      <c r="S101" s="72">
        <f t="shared" si="1203"/>
        <v>1.2959020415801772</v>
      </c>
      <c r="T101" s="72">
        <f t="shared" si="1203"/>
        <v>1.3862499835962676</v>
      </c>
      <c r="U101" s="72">
        <f t="shared" si="1203"/>
        <v>1.4589725977400554</v>
      </c>
      <c r="V101" s="72">
        <f t="shared" si="1203"/>
        <v>1.4636269921549225</v>
      </c>
      <c r="W101" s="72">
        <f t="shared" si="1203"/>
        <v>2.0640610689443539</v>
      </c>
      <c r="X101" s="72">
        <f t="shared" si="1203"/>
        <v>1.5714200982608721</v>
      </c>
      <c r="Y101" s="72">
        <f t="shared" si="1203"/>
        <v>1.5366502896132015</v>
      </c>
      <c r="Z101" s="72">
        <f t="shared" si="1203"/>
        <v>1.5208484150847568</v>
      </c>
      <c r="AA101" s="72">
        <f t="shared" si="1203"/>
        <v>1.5155167683098507</v>
      </c>
      <c r="AB101" s="72">
        <f t="shared" si="1203"/>
        <v>1.5255088063516882</v>
      </c>
      <c r="AC101" s="72">
        <f t="shared" si="1203"/>
        <v>1.5203461827254741</v>
      </c>
      <c r="AD101" s="72">
        <f t="shared" si="1203"/>
        <v>1.51223831240644</v>
      </c>
      <c r="AE101" s="72">
        <f t="shared" si="1203"/>
        <v>1.5099171255282002</v>
      </c>
      <c r="AF101" s="72">
        <f t="shared" ref="AF101:AK101" si="1204">+(AF98/AF42)*100</f>
        <v>1.704023762311883</v>
      </c>
      <c r="AG101" s="72">
        <f t="shared" si="1204"/>
        <v>1.5179820286312813</v>
      </c>
      <c r="AH101" s="72">
        <f t="shared" si="1204"/>
        <v>1.5934850550026989</v>
      </c>
      <c r="AI101" s="72">
        <f t="shared" si="1204"/>
        <v>1.6716657098211118</v>
      </c>
      <c r="AJ101" s="72">
        <f t="shared" si="1204"/>
        <v>1.6015329348869547</v>
      </c>
      <c r="AK101" s="72">
        <f t="shared" si="1204"/>
        <v>1.5595625237124628</v>
      </c>
      <c r="AL101" s="72">
        <f t="shared" ref="AL101:AM101" si="1205">+(AL98/AL42)*100</f>
        <v>1.5619384167683217</v>
      </c>
      <c r="AM101" s="72">
        <f t="shared" si="1205"/>
        <v>1.5250630877648954</v>
      </c>
      <c r="AN101" s="72">
        <f t="shared" ref="AN101:AO101" si="1206">+(AN98/AN42)*100</f>
        <v>1.5601936431123304</v>
      </c>
      <c r="AO101" s="72">
        <f t="shared" si="1206"/>
        <v>1.6085333202751677</v>
      </c>
      <c r="AP101" s="72">
        <f t="shared" ref="AP101:AQ101" si="1207">+(AP98/AP42)*100</f>
        <v>1.6502302509310567</v>
      </c>
      <c r="AQ101" s="72">
        <f t="shared" si="1207"/>
        <v>1.5936432681517434</v>
      </c>
      <c r="AR101" s="72">
        <f t="shared" ref="AR101:AW101" si="1208">+(AR98/AR103)*100</f>
        <v>1.4691159683213377</v>
      </c>
      <c r="AS101" s="72">
        <f t="shared" si="1208"/>
        <v>1.3736983966406704</v>
      </c>
      <c r="AT101" s="72">
        <f t="shared" si="1208"/>
        <v>1.4170143547389</v>
      </c>
      <c r="AU101" s="72">
        <f t="shared" si="1208"/>
        <v>1.6091951284517718</v>
      </c>
      <c r="AV101" s="72">
        <f t="shared" si="1208"/>
        <v>1.6335568722702329</v>
      </c>
      <c r="AW101" s="72">
        <f t="shared" si="1208"/>
        <v>1.6259614147991364</v>
      </c>
      <c r="AX101" s="72">
        <f t="shared" ref="AX101:AY101" si="1209">+(AX98/AX103)*100</f>
        <v>1.6285329363072303</v>
      </c>
      <c r="AY101" s="72">
        <f t="shared" si="1209"/>
        <v>1.6225571295023709</v>
      </c>
      <c r="AZ101" s="72">
        <f t="shared" ref="AZ101:BA101" si="1210">+(AZ98/AZ103)*100</f>
        <v>1.677181121462578</v>
      </c>
      <c r="BA101" s="72">
        <f t="shared" si="1210"/>
        <v>1.6050794332758676</v>
      </c>
      <c r="BB101" s="72">
        <f t="shared" ref="BB101:BC101" si="1211">+(BB98/BB103)*100</f>
        <v>1.4674746297550121</v>
      </c>
      <c r="BC101" s="72">
        <f t="shared" si="1211"/>
        <v>1.5108700738584546</v>
      </c>
      <c r="BD101" s="72">
        <f t="shared" ref="BD101:BE101" si="1212">+(BD98/BD103)*100</f>
        <v>1.4003557350256313</v>
      </c>
      <c r="BE101" s="72">
        <f t="shared" si="1212"/>
        <v>1.3659609425055943</v>
      </c>
      <c r="BF101" s="72">
        <f t="shared" ref="BF101:BG101" si="1213">+(BF98/BF103)*100</f>
        <v>1.4441445206910593</v>
      </c>
      <c r="BG101" s="72">
        <f t="shared" si="1213"/>
        <v>1.4509985192487018</v>
      </c>
      <c r="BH101" s="72">
        <f t="shared" ref="BH101" si="1214">+(BH98/BH103)*100</f>
        <v>1.4765496389594879</v>
      </c>
      <c r="BI101" s="72">
        <f t="shared" ref="BI101:BJ101" si="1215">+(BI98/BI103)*100</f>
        <v>1.4668889237869327</v>
      </c>
      <c r="BJ101" s="72">
        <f t="shared" si="1215"/>
        <v>1.5066798731225075</v>
      </c>
      <c r="BK101" s="72">
        <f t="shared" ref="BK101:BL101" si="1216">+(BK98/BK103)*100</f>
        <v>1.5018988819183758</v>
      </c>
      <c r="BL101" s="72">
        <f t="shared" si="1216"/>
        <v>1.5601989618479406</v>
      </c>
      <c r="BM101" s="72">
        <f t="shared" ref="BM101:BN101" si="1217">+(BM98/BM103)*100</f>
        <v>1.5469983885581817</v>
      </c>
      <c r="BN101" s="72">
        <f t="shared" si="1217"/>
        <v>1.6038388463404256</v>
      </c>
      <c r="BO101" s="72">
        <f t="shared" ref="BO101:BP101" si="1218">+(BO98/BO103)*100</f>
        <v>1.6987725529858906</v>
      </c>
      <c r="BP101" s="72">
        <f t="shared" si="1218"/>
        <v>1.7109225613385692</v>
      </c>
      <c r="BQ101" s="72">
        <f t="shared" ref="BQ101:BR101" si="1219">+(BQ98/BQ103)*100</f>
        <v>1.6296968360902011</v>
      </c>
      <c r="BR101" s="72">
        <f t="shared" si="1219"/>
        <v>1.6242957094018944</v>
      </c>
      <c r="BS101" s="129"/>
    </row>
    <row r="102" spans="2:71" ht="15.75" hidden="1" customHeight="1" x14ac:dyDescent="0.3">
      <c r="B102" s="206"/>
      <c r="P102"/>
      <c r="BS102" s="129"/>
    </row>
    <row r="103" spans="2:71" x14ac:dyDescent="0.3">
      <c r="B103" s="207"/>
      <c r="C103" s="76" t="s">
        <v>30</v>
      </c>
      <c r="D103" s="146">
        <f>+D42</f>
        <v>9656.2150442778748</v>
      </c>
      <c r="E103" s="146">
        <f t="shared" ref="E103:R103" si="1220">+E42</f>
        <v>10783.500792833722</v>
      </c>
      <c r="F103" s="146">
        <f t="shared" si="1220"/>
        <v>13449.430538144894</v>
      </c>
      <c r="G103" s="146">
        <f t="shared" si="1220"/>
        <v>17911.431640227955</v>
      </c>
      <c r="H103" s="146">
        <f t="shared" si="1220"/>
        <v>24617.375860885302</v>
      </c>
      <c r="I103" s="146">
        <f t="shared" si="1220"/>
        <v>22390.768739232484</v>
      </c>
      <c r="J103" s="146">
        <f t="shared" si="1220"/>
        <v>27234.855804736468</v>
      </c>
      <c r="K103" s="146">
        <f t="shared" si="1220"/>
        <v>33823.126233218332</v>
      </c>
      <c r="L103" s="146">
        <f t="shared" si="1220"/>
        <v>33400.964653949079</v>
      </c>
      <c r="M103" s="146">
        <f t="shared" si="1220"/>
        <v>38433.107149023846</v>
      </c>
      <c r="N103" s="146">
        <f t="shared" si="1220"/>
        <v>40085.115382885582</v>
      </c>
      <c r="O103" s="146">
        <f t="shared" si="1220"/>
        <v>36332.543570270391</v>
      </c>
      <c r="P103" s="144">
        <f t="shared" si="1220"/>
        <v>36380.472401901789</v>
      </c>
      <c r="Q103" s="144">
        <f t="shared" si="1220"/>
        <v>39394.355365630952</v>
      </c>
      <c r="R103" s="144">
        <f t="shared" si="1220"/>
        <v>40692.175200481201</v>
      </c>
      <c r="S103" s="144">
        <f>+T103</f>
        <v>38756.92773948449</v>
      </c>
      <c r="T103" s="144">
        <f t="shared" ref="T103:AH103" si="1221">+T42</f>
        <v>38756.92773948449</v>
      </c>
      <c r="U103" s="145">
        <f t="shared" si="1221"/>
        <v>36388.67142294455</v>
      </c>
      <c r="V103" s="144">
        <f t="shared" si="1221"/>
        <v>36388.67142294455</v>
      </c>
      <c r="W103" s="144">
        <f t="shared" si="1221"/>
        <v>36388.67142294455</v>
      </c>
      <c r="X103" s="144">
        <f t="shared" si="1221"/>
        <v>36388.67142294455</v>
      </c>
      <c r="Y103" s="144">
        <f t="shared" si="1221"/>
        <v>36388.67142294455</v>
      </c>
      <c r="Z103" s="144">
        <f t="shared" si="1221"/>
        <v>36388.67142294455</v>
      </c>
      <c r="AA103" s="144">
        <f t="shared" si="1221"/>
        <v>36388.67142294455</v>
      </c>
      <c r="AB103" s="144">
        <f t="shared" si="1221"/>
        <v>36388.67142294455</v>
      </c>
      <c r="AC103" s="144">
        <f t="shared" si="1221"/>
        <v>36388.67142294455</v>
      </c>
      <c r="AD103" s="144">
        <f t="shared" si="1221"/>
        <v>36388.67142294455</v>
      </c>
      <c r="AE103" s="144">
        <f t="shared" si="1221"/>
        <v>36388.67142294455</v>
      </c>
      <c r="AF103" s="145">
        <f t="shared" si="1221"/>
        <v>36145.752389081623</v>
      </c>
      <c r="AG103" s="144">
        <f t="shared" si="1221"/>
        <v>40284.107495923708</v>
      </c>
      <c r="AH103" s="144">
        <f t="shared" si="1221"/>
        <v>40284.107495923708</v>
      </c>
      <c r="AI103" s="144">
        <f t="shared" ref="AI103:AJ103" si="1222">+AI42</f>
        <v>40284.107495923708</v>
      </c>
      <c r="AJ103" s="144">
        <f t="shared" si="1222"/>
        <v>40284.107495923708</v>
      </c>
      <c r="AK103" s="144">
        <f t="shared" ref="AK103:AL103" si="1223">+AK42</f>
        <v>40284.107495923708</v>
      </c>
      <c r="AL103" s="144">
        <f t="shared" si="1223"/>
        <v>40284.107495923708</v>
      </c>
      <c r="AM103" s="144">
        <f t="shared" ref="AM103:AN103" si="1224">+AM42</f>
        <v>40284.107495923708</v>
      </c>
      <c r="AN103" s="144">
        <f t="shared" si="1224"/>
        <v>40284.107495923708</v>
      </c>
      <c r="AO103" s="144">
        <f t="shared" ref="AO103:AP103" si="1225">+AO42</f>
        <v>40284.107495923708</v>
      </c>
      <c r="AP103" s="144">
        <f t="shared" si="1225"/>
        <v>40284.107495923708</v>
      </c>
      <c r="AQ103" s="144">
        <f t="shared" ref="AQ103:AR103" si="1226">+AQ42</f>
        <v>40284.107495923708</v>
      </c>
      <c r="AR103" s="144">
        <f t="shared" si="1226"/>
        <v>40284.107495923708</v>
      </c>
      <c r="AS103" s="144">
        <f t="shared" ref="AS103:AX103" si="1227">AS42</f>
        <v>42093.104821793902</v>
      </c>
      <c r="AT103" s="144">
        <f t="shared" si="1227"/>
        <v>42093.104821793902</v>
      </c>
      <c r="AU103" s="144">
        <f t="shared" si="1227"/>
        <v>42093.104821793902</v>
      </c>
      <c r="AV103" s="144">
        <f t="shared" si="1227"/>
        <v>42093.104821793902</v>
      </c>
      <c r="AW103" s="144">
        <f t="shared" si="1227"/>
        <v>42093.104821793902</v>
      </c>
      <c r="AX103" s="144">
        <f t="shared" si="1227"/>
        <v>42093.104821793902</v>
      </c>
      <c r="AY103" s="144">
        <f t="shared" ref="AY103:AZ103" si="1228">AY42</f>
        <v>42093.104821793902</v>
      </c>
      <c r="AZ103" s="144">
        <f t="shared" si="1228"/>
        <v>42093.104821793902</v>
      </c>
      <c r="BA103" s="144">
        <f t="shared" ref="BA103:BB103" si="1229">BA42</f>
        <v>42093.104821793902</v>
      </c>
      <c r="BB103" s="144">
        <f t="shared" si="1229"/>
        <v>42093.104821793902</v>
      </c>
      <c r="BC103" s="144">
        <f t="shared" ref="BC103:BD103" si="1230">BC42</f>
        <v>42093.104821793902</v>
      </c>
      <c r="BD103" s="144">
        <f t="shared" si="1230"/>
        <v>42093.104821793902</v>
      </c>
      <c r="BE103" s="144">
        <f t="shared" ref="BE103:BF103" si="1231">BE42</f>
        <v>43389.209511183231</v>
      </c>
      <c r="BF103" s="144">
        <f t="shared" si="1231"/>
        <v>43389.209511183231</v>
      </c>
      <c r="BG103" s="144">
        <f t="shared" ref="BG103:BH103" si="1232">BG42</f>
        <v>43389.209511183231</v>
      </c>
      <c r="BH103" s="144">
        <f t="shared" si="1232"/>
        <v>43389.209511183231</v>
      </c>
      <c r="BI103" s="144">
        <f t="shared" ref="BI103:BJ103" si="1233">BI42</f>
        <v>43389.209511183231</v>
      </c>
      <c r="BJ103" s="144">
        <f t="shared" si="1233"/>
        <v>43389.209511183231</v>
      </c>
      <c r="BK103" s="144">
        <f t="shared" ref="BK103:BL103" si="1234">BK42</f>
        <v>43389.209511183231</v>
      </c>
      <c r="BL103" s="144">
        <f t="shared" si="1234"/>
        <v>43389.209511183231</v>
      </c>
      <c r="BM103" s="144">
        <f t="shared" ref="BM103:BN103" si="1235">BM42</f>
        <v>43389.209511183231</v>
      </c>
      <c r="BN103" s="144">
        <f t="shared" si="1235"/>
        <v>43389.209511183231</v>
      </c>
      <c r="BO103" s="144">
        <f t="shared" ref="BO103:BP103" si="1236">BO42</f>
        <v>43389.209511183231</v>
      </c>
      <c r="BP103" s="144">
        <f t="shared" si="1236"/>
        <v>43389.209511183231</v>
      </c>
      <c r="BQ103" s="144">
        <f t="shared" ref="BQ103:BR103" si="1237">BQ42</f>
        <v>45536.943395088412</v>
      </c>
      <c r="BR103" s="144">
        <f t="shared" si="1237"/>
        <v>45536.943395088412</v>
      </c>
      <c r="BS103" s="129"/>
    </row>
    <row r="104" spans="2:71" x14ac:dyDescent="0.3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BM104" s="129"/>
    </row>
    <row r="105" spans="2:71" ht="17.25" x14ac:dyDescent="0.3">
      <c r="B105" s="48" t="s">
        <v>23</v>
      </c>
      <c r="C105" s="5"/>
      <c r="BD105" s="129"/>
    </row>
    <row r="106" spans="2:71" ht="17.25" x14ac:dyDescent="0.3">
      <c r="B106" s="48" t="s">
        <v>87</v>
      </c>
      <c r="C106" s="5"/>
      <c r="BD106" s="129"/>
    </row>
    <row r="107" spans="2:71" ht="17.25" x14ac:dyDescent="0.3">
      <c r="B107" s="48" t="s">
        <v>45</v>
      </c>
      <c r="C107" s="5"/>
      <c r="BD107" s="129"/>
    </row>
    <row r="108" spans="2:71" ht="17.25" x14ac:dyDescent="0.3">
      <c r="B108" s="48" t="s">
        <v>119</v>
      </c>
      <c r="C108" s="5"/>
      <c r="BD108" s="129"/>
    </row>
    <row r="109" spans="2:71" ht="17.25" x14ac:dyDescent="0.3">
      <c r="B109" s="48" t="s">
        <v>39</v>
      </c>
      <c r="C109" s="5"/>
      <c r="AB109" s="26"/>
    </row>
    <row r="110" spans="2:71" ht="17.25" x14ac:dyDescent="0.3">
      <c r="B110" s="48" t="s">
        <v>40</v>
      </c>
      <c r="C110" s="5"/>
    </row>
    <row r="111" spans="2:71" ht="17.25" x14ac:dyDescent="0.3">
      <c r="B111" s="48" t="s">
        <v>43</v>
      </c>
      <c r="C111" s="5"/>
    </row>
    <row r="112" spans="2:71" ht="17.25" x14ac:dyDescent="0.3">
      <c r="B112" s="48" t="s">
        <v>44</v>
      </c>
      <c r="C112" s="5"/>
    </row>
    <row r="113" spans="2:17" s="10" customFormat="1" ht="17.25" x14ac:dyDescent="0.3">
      <c r="B113" s="48" t="s">
        <v>46</v>
      </c>
      <c r="C113" s="5"/>
      <c r="P113" s="20"/>
      <c r="Q113"/>
    </row>
    <row r="114" spans="2:17" ht="17.25" x14ac:dyDescent="0.3">
      <c r="B114" s="48" t="s">
        <v>47</v>
      </c>
      <c r="C114" s="5"/>
    </row>
    <row r="115" spans="2:17" x14ac:dyDescent="0.3">
      <c r="B115" s="128" t="s">
        <v>174</v>
      </c>
      <c r="C115" s="29"/>
    </row>
    <row r="116" spans="2:17" ht="17.25" x14ac:dyDescent="0.3">
      <c r="B116" s="48" t="s">
        <v>58</v>
      </c>
      <c r="C116" s="5"/>
    </row>
    <row r="117" spans="2:17" ht="17.25" hidden="1" x14ac:dyDescent="0.3">
      <c r="B117" s="48" t="s">
        <v>28</v>
      </c>
      <c r="C117" s="5"/>
    </row>
  </sheetData>
  <mergeCells count="5">
    <mergeCell ref="B10:B42"/>
    <mergeCell ref="B45:B88"/>
    <mergeCell ref="B91:B103"/>
    <mergeCell ref="B6:BR6"/>
    <mergeCell ref="B7:BR7"/>
  </mergeCells>
  <pageMargins left="0.25" right="0.25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V104"/>
  <sheetViews>
    <sheetView showGridLines="0" zoomScaleNormal="100" workbookViewId="0">
      <pane xSplit="3" topLeftCell="BM1" activePane="topRight" state="frozen"/>
      <selection pane="topRight" activeCell="BW16" sqref="BW16"/>
    </sheetView>
  </sheetViews>
  <sheetFormatPr baseColWidth="10" defaultColWidth="11.42578125" defaultRowHeight="15.75" zeroHeight="1" x14ac:dyDescent="0.3"/>
  <cols>
    <col min="1" max="1" width="10.85546875" customWidth="1"/>
    <col min="2" max="2" width="13.28515625" style="10" customWidth="1"/>
    <col min="3" max="3" width="30.28515625" style="10" bestFit="1" customWidth="1"/>
    <col min="4" max="13" width="8.7109375" style="10" customWidth="1"/>
    <col min="14" max="17" width="8.7109375" customWidth="1"/>
    <col min="18" max="18" width="8.7109375" hidden="1" customWidth="1"/>
    <col min="19" max="19" width="8.7109375" customWidth="1"/>
    <col min="20" max="27" width="8.7109375" hidden="1" customWidth="1"/>
    <col min="28" max="28" width="9.140625" hidden="1" customWidth="1"/>
    <col min="29" max="29" width="9.5703125" hidden="1" customWidth="1"/>
    <col min="30" max="30" width="9.85546875" hidden="1" customWidth="1"/>
    <col min="31" max="31" width="10.28515625" hidden="1" customWidth="1"/>
    <col min="32" max="32" width="9.5703125" customWidth="1"/>
    <col min="33" max="44" width="11.42578125" hidden="1" customWidth="1"/>
    <col min="45" max="45" width="10" customWidth="1"/>
    <col min="46" max="57" width="11.42578125" hidden="1" customWidth="1"/>
    <col min="58" max="59" width="10.140625" customWidth="1"/>
  </cols>
  <sheetData>
    <row r="1" spans="1:74" x14ac:dyDescent="0.3">
      <c r="A1" s="2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  <c r="O1" s="26"/>
    </row>
    <row r="2" spans="1:74" x14ac:dyDescent="0.3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</row>
    <row r="3" spans="1:74" x14ac:dyDescent="0.3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"/>
      <c r="O3" s="26"/>
    </row>
    <row r="4" spans="1:74" x14ac:dyDescent="0.3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6"/>
      <c r="O4" s="26"/>
    </row>
    <row r="5" spans="1:74" ht="16.5" x14ac:dyDescent="0.3">
      <c r="A5" s="26"/>
      <c r="B5" s="208" t="s">
        <v>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</row>
    <row r="6" spans="1:74" s="53" customFormat="1" ht="16.5" x14ac:dyDescent="0.3">
      <c r="A6" s="26"/>
      <c r="B6" s="208" t="s">
        <v>10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</row>
    <row r="7" spans="1:74" x14ac:dyDescent="0.3">
      <c r="A7" s="2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"/>
      <c r="O7" s="26"/>
    </row>
    <row r="8" spans="1:74" ht="15.75" customHeight="1" x14ac:dyDescent="0.3">
      <c r="A8" s="26"/>
      <c r="B8" s="40"/>
      <c r="C8" s="39"/>
      <c r="D8" s="131">
        <v>2005</v>
      </c>
      <c r="E8" s="131">
        <v>2006</v>
      </c>
      <c r="F8" s="131">
        <v>2007</v>
      </c>
      <c r="G8" s="131">
        <v>2008</v>
      </c>
      <c r="H8" s="131">
        <v>2009</v>
      </c>
      <c r="I8" s="131">
        <v>2010</v>
      </c>
      <c r="J8" s="131">
        <v>2011</v>
      </c>
      <c r="K8" s="131">
        <v>2012</v>
      </c>
      <c r="L8" s="131">
        <v>2013</v>
      </c>
      <c r="M8" s="131">
        <v>2014</v>
      </c>
      <c r="N8" s="131">
        <v>2015</v>
      </c>
      <c r="O8" s="131">
        <v>2016</v>
      </c>
      <c r="P8" s="131">
        <v>2017</v>
      </c>
      <c r="Q8" s="131">
        <v>2018</v>
      </c>
      <c r="R8" s="131">
        <v>43770</v>
      </c>
      <c r="S8" s="131">
        <v>2019</v>
      </c>
      <c r="T8" s="84" t="s">
        <v>59</v>
      </c>
      <c r="U8" s="84" t="s">
        <v>60</v>
      </c>
      <c r="V8" s="84" t="s">
        <v>61</v>
      </c>
      <c r="W8" s="84" t="s">
        <v>62</v>
      </c>
      <c r="X8" s="84" t="s">
        <v>63</v>
      </c>
      <c r="Y8" s="84" t="s">
        <v>64</v>
      </c>
      <c r="Z8" s="84" t="s">
        <v>65</v>
      </c>
      <c r="AA8" s="84" t="s">
        <v>67</v>
      </c>
      <c r="AB8" s="84" t="s">
        <v>68</v>
      </c>
      <c r="AC8" s="84" t="s">
        <v>69</v>
      </c>
      <c r="AD8" s="84" t="s">
        <v>70</v>
      </c>
      <c r="AE8" s="84" t="s">
        <v>71</v>
      </c>
      <c r="AF8" s="131">
        <v>2020</v>
      </c>
      <c r="AG8" s="92">
        <v>44197</v>
      </c>
      <c r="AH8" s="92">
        <v>44228</v>
      </c>
      <c r="AI8" s="92">
        <v>44256</v>
      </c>
      <c r="AJ8" s="92">
        <v>44287</v>
      </c>
      <c r="AK8" s="92">
        <v>44317</v>
      </c>
      <c r="AL8" s="92">
        <v>44348</v>
      </c>
      <c r="AM8" s="92">
        <v>44378</v>
      </c>
      <c r="AN8" s="92">
        <v>44409</v>
      </c>
      <c r="AO8" s="92">
        <v>44440</v>
      </c>
      <c r="AP8" s="92">
        <v>44470</v>
      </c>
      <c r="AQ8" s="92">
        <v>44501</v>
      </c>
      <c r="AR8" s="124">
        <v>44531</v>
      </c>
      <c r="AS8" s="132">
        <v>2021</v>
      </c>
      <c r="AT8" s="125">
        <v>44562</v>
      </c>
      <c r="AU8" s="125">
        <v>44593</v>
      </c>
      <c r="AV8" s="125">
        <v>44621</v>
      </c>
      <c r="AW8" s="125">
        <v>44652</v>
      </c>
      <c r="AX8" s="125">
        <v>44682</v>
      </c>
      <c r="AY8" s="125">
        <v>44713</v>
      </c>
      <c r="AZ8" s="125">
        <v>44743</v>
      </c>
      <c r="BA8" s="125">
        <v>44774</v>
      </c>
      <c r="BB8" s="125">
        <v>44805</v>
      </c>
      <c r="BC8" s="125">
        <v>44835</v>
      </c>
      <c r="BD8" s="125">
        <v>44866</v>
      </c>
      <c r="BE8" s="125">
        <v>44896</v>
      </c>
      <c r="BF8" s="123" t="s">
        <v>100</v>
      </c>
      <c r="BG8" s="147" t="s">
        <v>99</v>
      </c>
      <c r="BH8" s="147" t="s">
        <v>102</v>
      </c>
      <c r="BI8" s="147" t="s">
        <v>111</v>
      </c>
      <c r="BJ8" s="147" t="s">
        <v>113</v>
      </c>
      <c r="BK8" s="147" t="s">
        <v>115</v>
      </c>
      <c r="BL8" s="147" t="s">
        <v>117</v>
      </c>
      <c r="BM8" s="148" t="s">
        <v>121</v>
      </c>
      <c r="BN8" s="148" t="s">
        <v>123</v>
      </c>
      <c r="BO8" s="148" t="s">
        <v>125</v>
      </c>
      <c r="BP8" s="148" t="s">
        <v>127</v>
      </c>
      <c r="BQ8" s="148" t="s">
        <v>129</v>
      </c>
      <c r="BR8" s="148" t="s">
        <v>131</v>
      </c>
      <c r="BS8" s="148" t="s">
        <v>132</v>
      </c>
      <c r="BT8" s="148" t="s">
        <v>175</v>
      </c>
      <c r="BU8" s="148" t="s">
        <v>178</v>
      </c>
    </row>
    <row r="9" spans="1:74" ht="15" customHeight="1" x14ac:dyDescent="0.3">
      <c r="A9" s="26"/>
      <c r="B9" s="209" t="s">
        <v>0</v>
      </c>
      <c r="C9" s="59" t="s">
        <v>19</v>
      </c>
      <c r="D9" s="56">
        <v>123.03262296900002</v>
      </c>
      <c r="E9" s="56">
        <v>215.31454868427465</v>
      </c>
      <c r="F9" s="56">
        <v>235.4669979029897</v>
      </c>
      <c r="G9" s="56">
        <v>226.78467172411766</v>
      </c>
      <c r="H9" s="56">
        <v>450.33067793782607</v>
      </c>
      <c r="I9" s="56">
        <v>388.88350474721364</v>
      </c>
      <c r="J9" s="56">
        <v>225.65406841653413</v>
      </c>
      <c r="K9" s="56">
        <v>1401.4546935436595</v>
      </c>
      <c r="L9" s="56">
        <v>1017.6540369020895</v>
      </c>
      <c r="M9" s="56">
        <v>1608.3013551369506</v>
      </c>
      <c r="N9" s="56">
        <v>705.46595460549031</v>
      </c>
      <c r="O9" s="57">
        <v>1241.9163109069673</v>
      </c>
      <c r="P9" s="60">
        <v>1212.3217552103456</v>
      </c>
      <c r="Q9" s="60">
        <v>1298.3294591847857</v>
      </c>
      <c r="R9" s="60">
        <v>41.819383574</v>
      </c>
      <c r="S9" s="60">
        <v>1319.5624888220577</v>
      </c>
      <c r="T9" s="60">
        <v>451.2</v>
      </c>
      <c r="U9" s="60">
        <v>170.86308995331899</v>
      </c>
      <c r="V9" s="60">
        <v>144.39679928742345</v>
      </c>
      <c r="W9" s="60">
        <v>1181.6884411896463</v>
      </c>
      <c r="X9" s="60">
        <v>237.60035304952029</v>
      </c>
      <c r="Y9" s="60">
        <v>51.044129559053857</v>
      </c>
      <c r="Z9" s="60">
        <v>96.268269920371907</v>
      </c>
      <c r="AA9" s="60">
        <v>52.928367544710014</v>
      </c>
      <c r="AB9" s="60">
        <v>80.094195835809487</v>
      </c>
      <c r="AC9" s="60">
        <v>337.55458763866278</v>
      </c>
      <c r="AD9" s="60">
        <v>204.66332640920311</v>
      </c>
      <c r="AE9" s="60">
        <v>594.91050583000003</v>
      </c>
      <c r="AF9" s="60">
        <v>3689.8983677875017</v>
      </c>
      <c r="AG9" s="60">
        <v>592.06910247793485</v>
      </c>
      <c r="AH9" s="60">
        <v>56.246067799524226</v>
      </c>
      <c r="AI9" s="60">
        <v>61.878417577296467</v>
      </c>
      <c r="AJ9" s="60">
        <v>91.928953689750017</v>
      </c>
      <c r="AK9" s="60">
        <v>45.197486534036202</v>
      </c>
      <c r="AL9" s="60">
        <v>127.52994256187914</v>
      </c>
      <c r="AM9" s="60">
        <v>95.246785637373449</v>
      </c>
      <c r="AN9" s="60">
        <v>51.405105426120798</v>
      </c>
      <c r="AO9" s="60">
        <v>141.91961447544062</v>
      </c>
      <c r="AP9" s="60">
        <v>133.25182741597118</v>
      </c>
      <c r="AQ9" s="60">
        <v>307.8989017872438</v>
      </c>
      <c r="AR9" s="60">
        <v>194.84798603387136</v>
      </c>
      <c r="AS9" s="60">
        <v>1875.2779185908601</v>
      </c>
      <c r="AT9" s="60">
        <v>215.88420764</v>
      </c>
      <c r="AU9" s="60">
        <v>87.500811701702759</v>
      </c>
      <c r="AV9" s="60">
        <v>182.78288029673581</v>
      </c>
      <c r="AW9" s="60">
        <v>77.688709446400168</v>
      </c>
      <c r="AX9" s="60">
        <v>297.05911136086826</v>
      </c>
      <c r="AY9" s="60">
        <v>87.879997060000008</v>
      </c>
      <c r="AZ9" s="60">
        <v>23.93325961</v>
      </c>
      <c r="BA9" s="60">
        <v>92.055187341995918</v>
      </c>
      <c r="BB9" s="60">
        <v>273.98695961999999</v>
      </c>
      <c r="BC9" s="60">
        <v>322.99003898999996</v>
      </c>
      <c r="BD9" s="60">
        <v>78.193922652007487</v>
      </c>
      <c r="BE9" s="60">
        <v>226.76496663373007</v>
      </c>
      <c r="BF9" s="60">
        <v>1951.1707375334522</v>
      </c>
      <c r="BG9" s="60">
        <v>295.45676509000003</v>
      </c>
      <c r="BH9" s="60">
        <v>138.90807648516301</v>
      </c>
      <c r="BI9" s="60">
        <v>101.40022742341463</v>
      </c>
      <c r="BJ9" s="60">
        <v>238.42651231001199</v>
      </c>
      <c r="BK9" s="60">
        <v>45.536749596657991</v>
      </c>
      <c r="BL9" s="60">
        <v>117.46188619354911</v>
      </c>
      <c r="BM9" s="60">
        <v>539.81319771700248</v>
      </c>
      <c r="BN9" s="60">
        <v>90.640901806441477</v>
      </c>
      <c r="BO9" s="60">
        <v>140.52086908999999</v>
      </c>
      <c r="BP9" s="60">
        <v>142.97360238286956</v>
      </c>
      <c r="BQ9" s="60">
        <v>115.86773532858089</v>
      </c>
      <c r="BR9" s="60">
        <v>375.08164040590083</v>
      </c>
      <c r="BS9" s="60">
        <v>2342.0881638295918</v>
      </c>
      <c r="BT9" s="60">
        <v>21.229716440000001</v>
      </c>
      <c r="BU9" s="60">
        <v>1077.5035267181677</v>
      </c>
      <c r="BV9" s="129"/>
    </row>
    <row r="10" spans="1:74" x14ac:dyDescent="0.3">
      <c r="A10" s="26"/>
      <c r="B10" s="206"/>
      <c r="C10" s="17" t="s">
        <v>3</v>
      </c>
      <c r="D10" s="32">
        <v>123.03262296900002</v>
      </c>
      <c r="E10" s="32">
        <v>153.87354380999997</v>
      </c>
      <c r="F10" s="32">
        <v>145.51318347000003</v>
      </c>
      <c r="G10" s="32">
        <v>158.34711222999999</v>
      </c>
      <c r="H10" s="32">
        <v>262.93937359</v>
      </c>
      <c r="I10" s="32">
        <v>292.67902909999998</v>
      </c>
      <c r="J10" s="32">
        <v>158.65987457999998</v>
      </c>
      <c r="K10" s="32">
        <v>230.04043716999999</v>
      </c>
      <c r="L10" s="32">
        <v>708.02569876000007</v>
      </c>
      <c r="M10" s="32">
        <v>1248.8386202049999</v>
      </c>
      <c r="N10" s="32">
        <v>492.36667299099997</v>
      </c>
      <c r="O10" s="12">
        <v>1035.5118634800001</v>
      </c>
      <c r="P10" s="64">
        <v>963.37399232099995</v>
      </c>
      <c r="Q10" s="73">
        <v>1009.680455521</v>
      </c>
      <c r="R10" s="73">
        <v>41.819383574</v>
      </c>
      <c r="S10" s="73">
        <v>1084.2316405399997</v>
      </c>
      <c r="T10" s="73">
        <v>451.2</v>
      </c>
      <c r="U10" s="73">
        <v>157.03778041999999</v>
      </c>
      <c r="V10" s="73">
        <v>135.71174672000001</v>
      </c>
      <c r="W10" s="73">
        <v>1130.92272497</v>
      </c>
      <c r="X10" s="73">
        <v>229.7780046</v>
      </c>
      <c r="Y10" s="73">
        <v>34.884602709999996</v>
      </c>
      <c r="Z10" s="73">
        <v>80.232001949999997</v>
      </c>
      <c r="AA10" s="73">
        <v>35.703248153101228</v>
      </c>
      <c r="AB10" s="73">
        <v>27.163252119999999</v>
      </c>
      <c r="AC10" s="73">
        <v>301.97823652</v>
      </c>
      <c r="AD10" s="73">
        <v>171.85941083</v>
      </c>
      <c r="AE10" s="73">
        <v>594.91050583000003</v>
      </c>
      <c r="AF10" s="73">
        <v>3397.0201383100007</v>
      </c>
      <c r="AG10" s="73">
        <v>539.72797160999994</v>
      </c>
      <c r="AH10" s="73">
        <v>29.058815599999999</v>
      </c>
      <c r="AI10" s="73">
        <v>52.371373650000002</v>
      </c>
      <c r="AJ10" s="73">
        <v>70.069304779999996</v>
      </c>
      <c r="AK10" s="73">
        <v>18.001251930000002</v>
      </c>
      <c r="AL10" s="73">
        <v>93.026273140000001</v>
      </c>
      <c r="AM10" s="73">
        <v>75.225940829999999</v>
      </c>
      <c r="AN10" s="73">
        <v>16.728686980000003</v>
      </c>
      <c r="AO10" s="73">
        <v>107.87704282</v>
      </c>
      <c r="AP10" s="73">
        <v>105.64768187</v>
      </c>
      <c r="AQ10" s="73">
        <v>300.67879182000001</v>
      </c>
      <c r="AR10" s="73">
        <v>187.58665508999999</v>
      </c>
      <c r="AS10" s="73">
        <v>1593.2809364000002</v>
      </c>
      <c r="AT10" s="73">
        <v>215.88420764</v>
      </c>
      <c r="AU10" s="73">
        <v>69.184912150000002</v>
      </c>
      <c r="AV10" s="73">
        <v>106.90463988</v>
      </c>
      <c r="AW10" s="73">
        <v>74.436772200000007</v>
      </c>
      <c r="AX10" s="73">
        <v>296.75584202999994</v>
      </c>
      <c r="AY10" s="73">
        <v>78.67817491000001</v>
      </c>
      <c r="AZ10" s="73">
        <v>23.93325961</v>
      </c>
      <c r="BA10" s="73">
        <v>63.086893140000001</v>
      </c>
      <c r="BB10" s="73">
        <v>273.98695961999999</v>
      </c>
      <c r="BC10" s="73">
        <v>316.58352883999999</v>
      </c>
      <c r="BD10" s="73">
        <v>64.341761230000003</v>
      </c>
      <c r="BE10" s="73">
        <v>192.19589232999999</v>
      </c>
      <c r="BF10" s="73">
        <v>1767.8137335199999</v>
      </c>
      <c r="BG10" s="73">
        <v>288.46521008000002</v>
      </c>
      <c r="BH10" s="73">
        <v>59.701322519999998</v>
      </c>
      <c r="BI10" s="73">
        <v>72.755686870000005</v>
      </c>
      <c r="BJ10" s="73">
        <v>179.1303838</v>
      </c>
      <c r="BK10" s="73">
        <v>37.489871660000006</v>
      </c>
      <c r="BL10" s="73">
        <v>29.623830869999999</v>
      </c>
      <c r="BM10" s="73">
        <v>512.3364808</v>
      </c>
      <c r="BN10" s="73">
        <v>17.113188579999999</v>
      </c>
      <c r="BO10" s="73">
        <v>140.52086908999999</v>
      </c>
      <c r="BP10" s="73">
        <v>95.101310130000002</v>
      </c>
      <c r="BQ10" s="73">
        <v>73.614611350000018</v>
      </c>
      <c r="BR10" s="73">
        <v>86.070952390000002</v>
      </c>
      <c r="BS10" s="73">
        <v>1591.9237181399999</v>
      </c>
      <c r="BT10" s="73">
        <v>21.229716440000001</v>
      </c>
      <c r="BU10" s="73">
        <v>1013.8949054</v>
      </c>
      <c r="BV10" s="129"/>
    </row>
    <row r="11" spans="1:74" x14ac:dyDescent="0.3">
      <c r="A11" s="26"/>
      <c r="B11" s="206"/>
      <c r="C11" s="16" t="s">
        <v>4</v>
      </c>
      <c r="D11" s="31">
        <f t="shared" ref="D11:K11" si="0">+(D10/D9)*100</f>
        <v>100</v>
      </c>
      <c r="E11" s="31">
        <f t="shared" si="0"/>
        <v>71.46453630294701</v>
      </c>
      <c r="F11" s="31">
        <f t="shared" si="0"/>
        <v>61.797697667148313</v>
      </c>
      <c r="G11" s="31">
        <f t="shared" si="0"/>
        <v>69.822669683173473</v>
      </c>
      <c r="H11" s="31">
        <f t="shared" si="0"/>
        <v>58.388066030514175</v>
      </c>
      <c r="I11" s="31">
        <f t="shared" si="0"/>
        <v>75.261363757316076</v>
      </c>
      <c r="J11" s="31">
        <f t="shared" si="0"/>
        <v>70.311107481177885</v>
      </c>
      <c r="K11" s="31">
        <f t="shared" si="0"/>
        <v>16.414404135201075</v>
      </c>
      <c r="L11" s="31">
        <f t="shared" ref="L11:M11" si="1">+(L10/L9)*100</f>
        <v>69.574302570974879</v>
      </c>
      <c r="M11" s="31">
        <f t="shared" si="1"/>
        <v>77.649541002759292</v>
      </c>
      <c r="N11" s="31">
        <f t="shared" ref="N11" si="2">+(N10/N9)*100</f>
        <v>69.79311613504305</v>
      </c>
      <c r="O11" s="31">
        <f t="shared" ref="O11:P11" si="3">+(O10/O9)*100</f>
        <v>83.380164539732093</v>
      </c>
      <c r="P11" s="31">
        <f t="shared" si="3"/>
        <v>79.465207003057401</v>
      </c>
      <c r="Q11" s="31">
        <f t="shared" ref="Q11:R11" si="4">+(Q10/Q9)*100</f>
        <v>77.767661234073287</v>
      </c>
      <c r="R11" s="31">
        <f t="shared" si="4"/>
        <v>100</v>
      </c>
      <c r="S11" s="31">
        <f t="shared" ref="S11" si="5">+(S10/S9)*100</f>
        <v>82.165994390145755</v>
      </c>
      <c r="T11" s="31">
        <f t="shared" ref="T11:U11" si="6">+(T10/T9)*100</f>
        <v>100</v>
      </c>
      <c r="U11" s="31">
        <f t="shared" si="6"/>
        <v>91.908545293722483</v>
      </c>
      <c r="V11" s="31">
        <f t="shared" ref="V11:W11" si="7">+(V10/V9)*100</f>
        <v>93.98528733996676</v>
      </c>
      <c r="W11" s="31">
        <f t="shared" si="7"/>
        <v>95.703967776096832</v>
      </c>
      <c r="X11" s="31">
        <f t="shared" ref="X11:Y11" si="8">+(X10/X9)*100</f>
        <v>96.707770695993048</v>
      </c>
      <c r="Y11" s="31">
        <f t="shared" si="8"/>
        <v>68.342046404457506</v>
      </c>
      <c r="Z11" s="31">
        <f t="shared" ref="Z11:AA11" si="9">+(Z10/Z9)*100</f>
        <v>83.342104326133338</v>
      </c>
      <c r="AA11" s="31">
        <f t="shared" si="9"/>
        <v>67.455789417540103</v>
      </c>
      <c r="AB11" s="31">
        <f t="shared" ref="AB11:AC11" si="10">+(AB10/AB9)*100</f>
        <v>33.914133023676008</v>
      </c>
      <c r="AC11" s="31">
        <f t="shared" si="10"/>
        <v>89.46056358838598</v>
      </c>
      <c r="AD11" s="31">
        <f t="shared" ref="AD11:AF11" si="11">+(AD10/AD9)*100</f>
        <v>83.971766630229055</v>
      </c>
      <c r="AE11" s="31">
        <f t="shared" si="11"/>
        <v>100</v>
      </c>
      <c r="AF11" s="31">
        <f t="shared" si="11"/>
        <v>92.062701996502057</v>
      </c>
      <c r="AG11" s="31">
        <f t="shared" ref="AG11:AH11" si="12">+(AG10/AG9)*100</f>
        <v>91.159624670688572</v>
      </c>
      <c r="AH11" s="31">
        <f t="shared" si="12"/>
        <v>51.66372821576303</v>
      </c>
      <c r="AI11" s="31">
        <f t="shared" ref="AI11:AJ11" si="13">+(AI10/AI9)*100</f>
        <v>84.63592913406265</v>
      </c>
      <c r="AJ11" s="31">
        <f t="shared" si="13"/>
        <v>76.221149015223318</v>
      </c>
      <c r="AK11" s="31">
        <f t="shared" ref="AK11:AL11" si="14">+(AK10/AK9)*100</f>
        <v>39.827993347470922</v>
      </c>
      <c r="AL11" s="31">
        <f t="shared" si="14"/>
        <v>72.94465226851527</v>
      </c>
      <c r="AM11" s="31">
        <f t="shared" ref="AM11:AN11" si="15">+(AM10/AM9)*100</f>
        <v>78.980031007453164</v>
      </c>
      <c r="AN11" s="31">
        <f t="shared" si="15"/>
        <v>32.542851223294157</v>
      </c>
      <c r="AO11" s="31">
        <f t="shared" ref="AO11:AP11" si="16">+(AO10/AO9)*100</f>
        <v>76.012778937380972</v>
      </c>
      <c r="AP11" s="31">
        <f t="shared" si="16"/>
        <v>79.284227405152549</v>
      </c>
      <c r="AQ11" s="31">
        <f t="shared" ref="AQ11" si="17">+(AQ10/AQ9)*100</f>
        <v>97.655038739880652</v>
      </c>
      <c r="AR11" s="31">
        <f t="shared" ref="AR11:AW11" si="18">+(AR10/AR9)*100</f>
        <v>96.273335387408579</v>
      </c>
      <c r="AS11" s="31">
        <f t="shared" si="18"/>
        <v>84.962389873242856</v>
      </c>
      <c r="AT11" s="31">
        <f t="shared" si="18"/>
        <v>100</v>
      </c>
      <c r="AU11" s="31">
        <f t="shared" si="18"/>
        <v>79.067737549517688</v>
      </c>
      <c r="AV11" s="31">
        <f t="shared" si="18"/>
        <v>58.487227964920706</v>
      </c>
      <c r="AW11" s="31">
        <f t="shared" si="18"/>
        <v>95.814144333748047</v>
      </c>
      <c r="AX11" s="31">
        <f t="shared" ref="AX11:AY11" si="19">+(AX10/AX9)*100</f>
        <v>99.897909433082532</v>
      </c>
      <c r="AY11" s="31">
        <f t="shared" si="19"/>
        <v>89.5291050775554</v>
      </c>
      <c r="AZ11" s="31">
        <f t="shared" ref="AZ11:BA11" si="20">+(AZ10/AZ9)*100</f>
        <v>100</v>
      </c>
      <c r="BA11" s="31">
        <f t="shared" si="20"/>
        <v>68.531600403597821</v>
      </c>
      <c r="BB11" s="31">
        <f t="shared" ref="BB11:BC11" si="21">+(BB10/BB9)*100</f>
        <v>100</v>
      </c>
      <c r="BC11" s="31">
        <f t="shared" si="21"/>
        <v>98.01649915581504</v>
      </c>
      <c r="BD11" s="31">
        <f t="shared" ref="BD11" si="22">+(BD10/BD9)*100</f>
        <v>82.284861850894941</v>
      </c>
      <c r="BE11" s="31">
        <f t="shared" ref="BE11:BG11" si="23">+(BE10/BE9)*100</f>
        <v>84.755548964683811</v>
      </c>
      <c r="BF11" s="31">
        <f t="shared" ref="BF11" si="24">+(BF10/BF9)*100</f>
        <v>90.602718640335866</v>
      </c>
      <c r="BG11" s="31">
        <f t="shared" si="23"/>
        <v>97.633645312582274</v>
      </c>
      <c r="BH11" s="31">
        <f t="shared" ref="BH11:BI11" si="25">+(BH10/BH9)*100</f>
        <v>42.979014633736426</v>
      </c>
      <c r="BI11" s="31">
        <f t="shared" si="25"/>
        <v>71.751009557597669</v>
      </c>
      <c r="BJ11" s="31">
        <f t="shared" ref="BJ11:BK11" si="26">+(BJ10/BJ9)*100</f>
        <v>75.130228624527831</v>
      </c>
      <c r="BK11" s="31">
        <f t="shared" si="26"/>
        <v>82.328826699460876</v>
      </c>
      <c r="BL11" s="31">
        <f t="shared" ref="BL11:BM11" si="27">+(BL10/BL9)*100</f>
        <v>25.219951620040398</v>
      </c>
      <c r="BM11" s="31">
        <f t="shared" si="27"/>
        <v>94.909958290533098</v>
      </c>
      <c r="BN11" s="31">
        <f t="shared" ref="BN11:BO11" si="28">+(BN10/BN9)*100</f>
        <v>18.880205557248591</v>
      </c>
      <c r="BO11" s="31">
        <f t="shared" si="28"/>
        <v>100</v>
      </c>
      <c r="BP11" s="31">
        <f t="shared" ref="BP11:BQ11" si="29">+(BP10/BP9)*100</f>
        <v>66.516691574524259</v>
      </c>
      <c r="BQ11" s="31">
        <f t="shared" si="29"/>
        <v>63.533313343219909</v>
      </c>
      <c r="BR11" s="31">
        <f t="shared" ref="BR11:BS11" si="30">+(BR10/BR9)*100</f>
        <v>22.947258174742142</v>
      </c>
      <c r="BS11" s="31">
        <f t="shared" si="30"/>
        <v>67.970272969443471</v>
      </c>
      <c r="BT11" s="31">
        <f t="shared" ref="BT11:BU11" si="31">+(BT10/BT9)*100</f>
        <v>100</v>
      </c>
      <c r="BU11" s="31">
        <f t="shared" si="31"/>
        <v>94.096666995429217</v>
      </c>
      <c r="BV11" s="129"/>
    </row>
    <row r="12" spans="1:74" x14ac:dyDescent="0.3">
      <c r="A12" s="26"/>
      <c r="B12" s="206"/>
      <c r="C12" s="18" t="s">
        <v>11</v>
      </c>
      <c r="D12" s="33">
        <f t="shared" ref="D12:O12" si="32">+D10-D14</f>
        <v>123.03262296900002</v>
      </c>
      <c r="E12" s="33">
        <f t="shared" si="32"/>
        <v>153.87354380999997</v>
      </c>
      <c r="F12" s="33">
        <f t="shared" si="32"/>
        <v>145.51318347000003</v>
      </c>
      <c r="G12" s="33">
        <f t="shared" si="32"/>
        <v>158.34711222999999</v>
      </c>
      <c r="H12" s="33">
        <f t="shared" si="32"/>
        <v>262.93937359</v>
      </c>
      <c r="I12" s="33">
        <f t="shared" si="32"/>
        <v>292.67902909999998</v>
      </c>
      <c r="J12" s="33">
        <f t="shared" si="32"/>
        <v>158.65987457999998</v>
      </c>
      <c r="K12" s="33">
        <f t="shared" si="32"/>
        <v>230.04043716999999</v>
      </c>
      <c r="L12" s="33">
        <f t="shared" si="32"/>
        <v>208.02569876000007</v>
      </c>
      <c r="M12" s="33">
        <f t="shared" si="32"/>
        <v>248.83862020499987</v>
      </c>
      <c r="N12" s="33">
        <f t="shared" si="32"/>
        <v>212.36667299099997</v>
      </c>
      <c r="O12" s="33">
        <f t="shared" si="32"/>
        <v>435.5118634800001</v>
      </c>
      <c r="P12" s="33">
        <v>463.37399232099995</v>
      </c>
      <c r="Q12" s="33">
        <v>479.68045552099989</v>
      </c>
      <c r="R12" s="33">
        <v>41.819383573999993</v>
      </c>
      <c r="S12" s="33">
        <v>487.05865472000005</v>
      </c>
      <c r="T12" s="33">
        <v>1.2</v>
      </c>
      <c r="U12" s="33">
        <v>157.03778042000002</v>
      </c>
      <c r="V12" s="33">
        <v>84.479712070000005</v>
      </c>
      <c r="W12" s="33">
        <v>130.92272497000002</v>
      </c>
      <c r="X12" s="33">
        <v>229.7780046</v>
      </c>
      <c r="Y12" s="33">
        <v>34.884602709999996</v>
      </c>
      <c r="Z12" s="33">
        <v>36.753984729999999</v>
      </c>
      <c r="AA12" s="33">
        <v>18.606872020000001</v>
      </c>
      <c r="AB12" s="33">
        <v>27.163252119999999</v>
      </c>
      <c r="AC12" s="33">
        <v>301.97823652</v>
      </c>
      <c r="AD12" s="33">
        <v>171.85941082999997</v>
      </c>
      <c r="AE12" s="33">
        <v>594.91050583000003</v>
      </c>
      <c r="AF12" s="33">
        <v>1835.2137103099999</v>
      </c>
      <c r="AG12" s="33">
        <v>0.94089836000000004</v>
      </c>
      <c r="AH12" s="33">
        <v>29.058815599999999</v>
      </c>
      <c r="AI12" s="33">
        <v>36.780670879999995</v>
      </c>
      <c r="AJ12" s="33">
        <v>70.069304779999996</v>
      </c>
      <c r="AK12" s="33">
        <v>18.001251930000002</v>
      </c>
      <c r="AL12" s="33">
        <v>75.006902560000015</v>
      </c>
      <c r="AM12" s="33">
        <v>53.100037360000002</v>
      </c>
      <c r="AN12" s="33">
        <v>16.728686979999999</v>
      </c>
      <c r="AO12" s="33">
        <v>90.270528220000003</v>
      </c>
      <c r="AP12" s="33">
        <v>85.769060260000003</v>
      </c>
      <c r="AQ12" s="33">
        <v>300.67879181999996</v>
      </c>
      <c r="AR12" s="33">
        <v>169.77550591000002</v>
      </c>
      <c r="AS12" s="33">
        <v>943.46160094000004</v>
      </c>
      <c r="AT12" s="33">
        <v>1.0632076399999999</v>
      </c>
      <c r="AU12" s="33">
        <v>49.372314029999998</v>
      </c>
      <c r="AV12" s="33">
        <v>64.613490070000012</v>
      </c>
      <c r="AW12" s="33">
        <v>74.436772199999993</v>
      </c>
      <c r="AX12" s="33">
        <v>296.75584202999994</v>
      </c>
      <c r="AY12" s="33">
        <v>59.754945120000002</v>
      </c>
      <c r="AZ12" s="33">
        <v>23.93325961</v>
      </c>
      <c r="BA12" s="33">
        <v>63.086893140000008</v>
      </c>
      <c r="BB12" s="33">
        <v>273.98695961999999</v>
      </c>
      <c r="BC12" s="33">
        <v>316.58352883999999</v>
      </c>
      <c r="BD12" s="33">
        <v>64.341761230000003</v>
      </c>
      <c r="BE12" s="33">
        <v>192.19589232999999</v>
      </c>
      <c r="BF12" s="33">
        <v>1487.4050407999998</v>
      </c>
      <c r="BG12" s="33">
        <v>288.46521008000002</v>
      </c>
      <c r="BH12" s="33">
        <v>59.701322519999998</v>
      </c>
      <c r="BI12" s="33">
        <v>72.755686870000005</v>
      </c>
      <c r="BJ12" s="33">
        <v>179.1303838</v>
      </c>
      <c r="BK12" s="33">
        <v>37.489871660000006</v>
      </c>
      <c r="BL12" s="33">
        <v>29.623830869999999</v>
      </c>
      <c r="BM12" s="33">
        <v>12.3364808</v>
      </c>
      <c r="BN12" s="74">
        <v>17.113188579999999</v>
      </c>
      <c r="BO12" s="74">
        <v>140.52086908999999</v>
      </c>
      <c r="BP12" s="74">
        <v>95.101310130000002</v>
      </c>
      <c r="BQ12" s="74">
        <v>73.614611350000004</v>
      </c>
      <c r="BR12" s="74">
        <v>86.070952389999988</v>
      </c>
      <c r="BS12" s="74">
        <v>1091.9237181400001</v>
      </c>
      <c r="BT12" s="74">
        <v>21.229716440000001</v>
      </c>
      <c r="BU12" s="74">
        <v>13.894905399999999</v>
      </c>
      <c r="BV12" s="129"/>
    </row>
    <row r="13" spans="1:74" x14ac:dyDescent="0.3">
      <c r="A13" s="26"/>
      <c r="B13" s="206"/>
      <c r="C13" s="16" t="s">
        <v>12</v>
      </c>
      <c r="D13" s="31">
        <f t="shared" ref="D13:M13" si="33">+(D12/D9)*100</f>
        <v>100</v>
      </c>
      <c r="E13" s="31">
        <f t="shared" si="33"/>
        <v>71.46453630294701</v>
      </c>
      <c r="F13" s="31">
        <f t="shared" si="33"/>
        <v>61.797697667148313</v>
      </c>
      <c r="G13" s="31">
        <f t="shared" si="33"/>
        <v>69.822669683173473</v>
      </c>
      <c r="H13" s="31">
        <f t="shared" si="33"/>
        <v>58.388066030514175</v>
      </c>
      <c r="I13" s="31">
        <f t="shared" si="33"/>
        <v>75.261363757316076</v>
      </c>
      <c r="J13" s="31">
        <f t="shared" si="33"/>
        <v>70.311107481177885</v>
      </c>
      <c r="K13" s="31">
        <f t="shared" si="33"/>
        <v>16.414404135201075</v>
      </c>
      <c r="L13" s="31">
        <f t="shared" si="33"/>
        <v>20.441691499919301</v>
      </c>
      <c r="M13" s="31">
        <f t="shared" si="33"/>
        <v>15.472138937780766</v>
      </c>
      <c r="N13" s="31">
        <f t="shared" ref="N13" si="34">+(N12/N9)*100</f>
        <v>30.10303638391159</v>
      </c>
      <c r="O13" s="31">
        <f t="shared" ref="O13:P13" si="35">+(O12/O9)*100</f>
        <v>35.067730382085671</v>
      </c>
      <c r="P13" s="31">
        <f t="shared" si="35"/>
        <v>38.222030606107666</v>
      </c>
      <c r="Q13" s="31">
        <f t="shared" ref="Q13:R13" si="36">+(Q12/Q9)*100</f>
        <v>36.945973314214768</v>
      </c>
      <c r="R13" s="31">
        <f t="shared" si="36"/>
        <v>99.999999999999972</v>
      </c>
      <c r="S13" s="31">
        <f t="shared" ref="S13" si="37">+(S12/S9)*100</f>
        <v>36.910616878385639</v>
      </c>
      <c r="T13" s="31">
        <f t="shared" ref="T13:U13" si="38">+(T12/T9)*100</f>
        <v>0.26595744680851063</v>
      </c>
      <c r="U13" s="31">
        <f t="shared" si="38"/>
        <v>91.908545293722511</v>
      </c>
      <c r="V13" s="31">
        <f t="shared" ref="V13:W13" si="39">+(V12/V9)*100</f>
        <v>58.50525253114661</v>
      </c>
      <c r="W13" s="31">
        <f t="shared" si="39"/>
        <v>11.079293018910775</v>
      </c>
      <c r="X13" s="31">
        <f t="shared" ref="X13:Y13" si="40">+(X12/X9)*100</f>
        <v>96.707770695993048</v>
      </c>
      <c r="Y13" s="31">
        <f t="shared" si="40"/>
        <v>68.342046404457506</v>
      </c>
      <c r="Z13" s="31">
        <f t="shared" ref="Z13:AA13" si="41">+(Z12/Z9)*100</f>
        <v>38.178711179084218</v>
      </c>
      <c r="AA13" s="31">
        <f t="shared" si="41"/>
        <v>35.154819396767294</v>
      </c>
      <c r="AB13" s="31">
        <f t="shared" ref="AB13:AC13" si="42">+(AB12/AB9)*100</f>
        <v>33.914133023676008</v>
      </c>
      <c r="AC13" s="31">
        <f t="shared" si="42"/>
        <v>89.46056358838598</v>
      </c>
      <c r="AD13" s="31">
        <f t="shared" ref="AD13:AF13" si="43">+(AD12/AD9)*100</f>
        <v>83.971766630229055</v>
      </c>
      <c r="AE13" s="31">
        <f t="shared" si="43"/>
        <v>100</v>
      </c>
      <c r="AF13" s="31">
        <f t="shared" si="43"/>
        <v>49.736158760665582</v>
      </c>
      <c r="AG13" s="31">
        <f t="shared" ref="AG13:AH13" si="44">+(AG12/AG9)*100</f>
        <v>0.15891698385579331</v>
      </c>
      <c r="AH13" s="31">
        <f t="shared" si="44"/>
        <v>51.66372821576303</v>
      </c>
      <c r="AI13" s="31">
        <f t="shared" ref="AI13:AJ13" si="45">+(AI12/AI9)*100</f>
        <v>59.440225396932298</v>
      </c>
      <c r="AJ13" s="31">
        <f t="shared" si="45"/>
        <v>76.221149015223318</v>
      </c>
      <c r="AK13" s="31">
        <f t="shared" ref="AK13:AL13" si="46">+(AK12/AK9)*100</f>
        <v>39.827993347470922</v>
      </c>
      <c r="AL13" s="31">
        <f t="shared" si="46"/>
        <v>58.815130825927973</v>
      </c>
      <c r="AM13" s="31">
        <f t="shared" ref="AM13:AN13" si="47">+(AM12/AM9)*100</f>
        <v>55.749952089894272</v>
      </c>
      <c r="AN13" s="31">
        <f t="shared" si="47"/>
        <v>32.54285122329415</v>
      </c>
      <c r="AO13" s="31">
        <f t="shared" ref="AO13:AP13" si="48">+(AO12/AO9)*100</f>
        <v>63.606802029201845</v>
      </c>
      <c r="AP13" s="31">
        <f t="shared" si="48"/>
        <v>64.366141855792648</v>
      </c>
      <c r="AQ13" s="31">
        <f t="shared" ref="AQ13" si="49">+(AQ12/AQ9)*100</f>
        <v>97.655038739880624</v>
      </c>
      <c r="AR13" s="31">
        <f t="shared" ref="AR13:AW13" si="50">+(AR12/AR9)*100</f>
        <v>87.132286746082727</v>
      </c>
      <c r="AS13" s="31">
        <f t="shared" si="50"/>
        <v>50.310494865152855</v>
      </c>
      <c r="AT13" s="31">
        <f t="shared" si="50"/>
        <v>0.49248977107809716</v>
      </c>
      <c r="AU13" s="31">
        <f t="shared" si="50"/>
        <v>56.424978317131682</v>
      </c>
      <c r="AV13" s="31">
        <f t="shared" si="50"/>
        <v>35.349858786065916</v>
      </c>
      <c r="AW13" s="31">
        <f t="shared" si="50"/>
        <v>95.814144333748033</v>
      </c>
      <c r="AX13" s="31">
        <f t="shared" ref="AX13:AY13" si="51">+(AX12/AX9)*100</f>
        <v>99.897909433082532</v>
      </c>
      <c r="AY13" s="31">
        <f t="shared" si="51"/>
        <v>67.996070913842161</v>
      </c>
      <c r="AZ13" s="31">
        <f t="shared" ref="AZ13:BA13" si="52">+(AZ12/AZ9)*100</f>
        <v>100</v>
      </c>
      <c r="BA13" s="31">
        <f t="shared" si="52"/>
        <v>68.531600403597821</v>
      </c>
      <c r="BB13" s="31">
        <f t="shared" ref="BB13:BC13" si="53">+(BB12/BB9)*100</f>
        <v>100</v>
      </c>
      <c r="BC13" s="31">
        <f t="shared" si="53"/>
        <v>98.01649915581504</v>
      </c>
      <c r="BD13" s="31">
        <f t="shared" ref="BD13" si="54">+(BD12/BD9)*100</f>
        <v>82.284861850894941</v>
      </c>
      <c r="BE13" s="31">
        <f t="shared" ref="BE13:BG13" si="55">+(BE12/BE9)*100</f>
        <v>84.755548964683811</v>
      </c>
      <c r="BF13" s="31">
        <f t="shared" ref="BF13" si="56">+(BF12/BF9)*100</f>
        <v>76.231413898728519</v>
      </c>
      <c r="BG13" s="31">
        <f t="shared" si="55"/>
        <v>97.633645312582274</v>
      </c>
      <c r="BH13" s="31">
        <f t="shared" ref="BH13:BI13" si="57">+(BH12/BH9)*100</f>
        <v>42.979014633736426</v>
      </c>
      <c r="BI13" s="31">
        <f t="shared" si="57"/>
        <v>71.751009557597669</v>
      </c>
      <c r="BJ13" s="31">
        <f t="shared" ref="BJ13:BK13" si="58">+(BJ12/BJ9)*100</f>
        <v>75.130228624527831</v>
      </c>
      <c r="BK13" s="31">
        <f t="shared" si="58"/>
        <v>82.328826699460876</v>
      </c>
      <c r="BL13" s="31">
        <f t="shared" ref="BL13:BM13" si="59">+(BL12/BL9)*100</f>
        <v>25.219951620040398</v>
      </c>
      <c r="BM13" s="31">
        <f t="shared" si="59"/>
        <v>2.2853240439792675</v>
      </c>
      <c r="BN13" s="31">
        <f t="shared" ref="BN13:BO13" si="60">+(BN12/BN9)*100</f>
        <v>18.880205557248591</v>
      </c>
      <c r="BO13" s="31">
        <f t="shared" si="60"/>
        <v>100</v>
      </c>
      <c r="BP13" s="31">
        <f t="shared" ref="BP13:BQ13" si="61">+(BP12/BP9)*100</f>
        <v>66.516691574524259</v>
      </c>
      <c r="BQ13" s="31">
        <f t="shared" si="61"/>
        <v>63.533313343219902</v>
      </c>
      <c r="BR13" s="31">
        <f t="shared" ref="BR13:BS13" si="62">+(BR12/BR9)*100</f>
        <v>22.947258174742139</v>
      </c>
      <c r="BS13" s="31">
        <f t="shared" si="62"/>
        <v>46.62180250100301</v>
      </c>
      <c r="BT13" s="31">
        <f t="shared" ref="BT13:BU13" si="63">+(BT12/BT9)*100</f>
        <v>100</v>
      </c>
      <c r="BU13" s="31">
        <f t="shared" si="63"/>
        <v>1.2895461643936093</v>
      </c>
      <c r="BV13" s="129"/>
    </row>
    <row r="14" spans="1:74" x14ac:dyDescent="0.3">
      <c r="A14" s="26"/>
      <c r="B14" s="206"/>
      <c r="C14" s="18" t="s">
        <v>22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500</v>
      </c>
      <c r="M14" s="33">
        <v>1000</v>
      </c>
      <c r="N14" s="33">
        <v>280</v>
      </c>
      <c r="O14" s="13">
        <v>600</v>
      </c>
      <c r="P14" s="61">
        <v>500</v>
      </c>
      <c r="Q14" s="74">
        <v>530</v>
      </c>
      <c r="R14" s="74">
        <v>0</v>
      </c>
      <c r="S14" s="74">
        <v>500</v>
      </c>
      <c r="T14" s="74">
        <v>450</v>
      </c>
      <c r="U14" s="74">
        <v>0</v>
      </c>
      <c r="V14" s="74">
        <v>0</v>
      </c>
      <c r="W14" s="74">
        <v>1000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1450</v>
      </c>
      <c r="AG14" s="74">
        <v>496.35199999999998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496.35199999999998</v>
      </c>
      <c r="AT14" s="74">
        <v>214.821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199.38171500000001</v>
      </c>
      <c r="BG14" s="74">
        <v>0</v>
      </c>
      <c r="BH14" s="74"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500</v>
      </c>
      <c r="BN14" s="74">
        <v>0</v>
      </c>
      <c r="BO14" s="74">
        <v>0</v>
      </c>
      <c r="BP14" s="74">
        <v>0</v>
      </c>
      <c r="BQ14" s="74">
        <v>0</v>
      </c>
      <c r="BR14" s="74">
        <v>0</v>
      </c>
      <c r="BS14" s="74">
        <v>500</v>
      </c>
      <c r="BT14" s="74">
        <v>0</v>
      </c>
      <c r="BU14" s="74">
        <v>1000</v>
      </c>
      <c r="BV14" s="129"/>
    </row>
    <row r="15" spans="1:74" x14ac:dyDescent="0.3">
      <c r="A15" s="26"/>
      <c r="B15" s="206"/>
      <c r="C15" s="16" t="s">
        <v>12</v>
      </c>
      <c r="D15" s="31">
        <f t="shared" ref="D15:R15" si="64">+(D14/D9)*100</f>
        <v>0</v>
      </c>
      <c r="E15" s="31">
        <f t="shared" si="64"/>
        <v>0</v>
      </c>
      <c r="F15" s="31">
        <f t="shared" si="64"/>
        <v>0</v>
      </c>
      <c r="G15" s="31">
        <f t="shared" si="64"/>
        <v>0</v>
      </c>
      <c r="H15" s="31">
        <f t="shared" si="64"/>
        <v>0</v>
      </c>
      <c r="I15" s="31">
        <f t="shared" si="64"/>
        <v>0</v>
      </c>
      <c r="J15" s="31">
        <f t="shared" si="64"/>
        <v>0</v>
      </c>
      <c r="K15" s="31">
        <f t="shared" si="64"/>
        <v>0</v>
      </c>
      <c r="L15" s="31">
        <f t="shared" si="64"/>
        <v>49.132611071055578</v>
      </c>
      <c r="M15" s="31">
        <f t="shared" si="64"/>
        <v>62.177402064978523</v>
      </c>
      <c r="N15" s="31">
        <f t="shared" si="64"/>
        <v>39.690079751131464</v>
      </c>
      <c r="O15" s="31">
        <f t="shared" si="64"/>
        <v>48.312434157646422</v>
      </c>
      <c r="P15" s="31">
        <f t="shared" si="64"/>
        <v>41.243176396949735</v>
      </c>
      <c r="Q15" s="31">
        <f t="shared" si="64"/>
        <v>40.821687919858512</v>
      </c>
      <c r="R15" s="31">
        <f t="shared" si="64"/>
        <v>0</v>
      </c>
      <c r="S15" s="31">
        <f t="shared" ref="S15" si="65">+(S14/S9)*100</f>
        <v>37.891346884704049</v>
      </c>
      <c r="T15" s="31">
        <f t="shared" ref="T15:U15" si="66">+(T14/T9)*100</f>
        <v>99.7340425531915</v>
      </c>
      <c r="U15" s="31">
        <f t="shared" si="66"/>
        <v>0</v>
      </c>
      <c r="V15" s="31">
        <f t="shared" ref="V15:W15" si="67">+(V14/V9)*100</f>
        <v>0</v>
      </c>
      <c r="W15" s="31">
        <f t="shared" si="67"/>
        <v>84.624674757186057</v>
      </c>
      <c r="X15" s="31">
        <f t="shared" ref="X15:Y15" si="68">+(X14/X9)*100</f>
        <v>0</v>
      </c>
      <c r="Y15" s="31">
        <f t="shared" si="68"/>
        <v>0</v>
      </c>
      <c r="Z15" s="31">
        <f t="shared" ref="Z15:AA15" si="69">+(Z14/Z9)*100</f>
        <v>0</v>
      </c>
      <c r="AA15" s="31">
        <f t="shared" si="69"/>
        <v>0</v>
      </c>
      <c r="AB15" s="31">
        <f t="shared" ref="AB15:AC15" si="70">+(AB14/AB9)*100</f>
        <v>0</v>
      </c>
      <c r="AC15" s="31">
        <f t="shared" si="70"/>
        <v>0</v>
      </c>
      <c r="AD15" s="31">
        <f t="shared" ref="AD15:AF15" si="71">+(AD14/AD9)*100</f>
        <v>0</v>
      </c>
      <c r="AE15" s="31">
        <f t="shared" si="71"/>
        <v>0</v>
      </c>
      <c r="AF15" s="31">
        <f t="shared" si="71"/>
        <v>39.29647528122662</v>
      </c>
      <c r="AG15" s="31">
        <f t="shared" ref="AG15:AH15" si="72">+(AG14/AG9)*100</f>
        <v>83.833457601935564</v>
      </c>
      <c r="AH15" s="31">
        <f t="shared" si="72"/>
        <v>0</v>
      </c>
      <c r="AI15" s="31">
        <f t="shared" ref="AI15:AJ15" si="73">+(AI14/AI9)*100</f>
        <v>0</v>
      </c>
      <c r="AJ15" s="31">
        <f t="shared" si="73"/>
        <v>0</v>
      </c>
      <c r="AK15" s="31">
        <f t="shared" ref="AK15:AL15" si="74">+(AK14/AK9)*100</f>
        <v>0</v>
      </c>
      <c r="AL15" s="31">
        <f t="shared" si="74"/>
        <v>0</v>
      </c>
      <c r="AM15" s="31">
        <f t="shared" ref="AM15:AN15" si="75">+(AM14/AM9)*100</f>
        <v>0</v>
      </c>
      <c r="AN15" s="31">
        <f t="shared" si="75"/>
        <v>0</v>
      </c>
      <c r="AO15" s="31">
        <f t="shared" ref="AO15:AP15" si="76">+(AO14/AO9)*100</f>
        <v>0</v>
      </c>
      <c r="AP15" s="31">
        <f t="shared" si="76"/>
        <v>0</v>
      </c>
      <c r="AQ15" s="31">
        <f t="shared" ref="AQ15:AR15" si="77">+(AQ14/AQ9)*100</f>
        <v>0</v>
      </c>
      <c r="AR15" s="31">
        <f t="shared" si="77"/>
        <v>0</v>
      </c>
      <c r="AS15" s="31">
        <f t="shared" ref="AS15:AT15" si="78">+(AS14/AS9)*100</f>
        <v>26.468183466532459</v>
      </c>
      <c r="AT15" s="31">
        <f t="shared" si="78"/>
        <v>99.507510228921902</v>
      </c>
      <c r="AU15" s="31">
        <f t="shared" ref="AU15:AV15" si="79">+(AU14/AU9)*100</f>
        <v>0</v>
      </c>
      <c r="AV15" s="31">
        <f t="shared" si="79"/>
        <v>0</v>
      </c>
      <c r="AW15" s="31">
        <f t="shared" ref="AW15:AX15" si="80">+(AW14/AW9)*100</f>
        <v>0</v>
      </c>
      <c r="AX15" s="31">
        <f t="shared" si="80"/>
        <v>0</v>
      </c>
      <c r="AY15" s="31">
        <f t="shared" ref="AY15:AZ15" si="81">+(AY14/AY9)*100</f>
        <v>0</v>
      </c>
      <c r="AZ15" s="31">
        <f t="shared" si="81"/>
        <v>0</v>
      </c>
      <c r="BA15" s="31">
        <f t="shared" ref="BA15:BB15" si="82">+(BA14/BA9)*100</f>
        <v>0</v>
      </c>
      <c r="BB15" s="31">
        <f t="shared" si="82"/>
        <v>0</v>
      </c>
      <c r="BC15" s="31">
        <f t="shared" ref="BC15:BD15" si="83">+(BC14/BC9)*100</f>
        <v>0</v>
      </c>
      <c r="BD15" s="31">
        <f t="shared" si="83"/>
        <v>0</v>
      </c>
      <c r="BE15" s="31">
        <f t="shared" ref="BE15:BG15" si="84">+(BE14/BE9)*100</f>
        <v>0</v>
      </c>
      <c r="BF15" s="31">
        <f t="shared" ref="BF15" si="85">+(BF14/BF9)*100</f>
        <v>10.218568327446622</v>
      </c>
      <c r="BG15" s="31">
        <f t="shared" si="84"/>
        <v>0</v>
      </c>
      <c r="BH15" s="31">
        <f t="shared" ref="BH15:BI15" si="86">+(BH14/BH9)*100</f>
        <v>0</v>
      </c>
      <c r="BI15" s="31">
        <f t="shared" si="86"/>
        <v>0</v>
      </c>
      <c r="BJ15" s="31">
        <f t="shared" ref="BJ15:BK15" si="87">+(BJ14/BJ9)*100</f>
        <v>0</v>
      </c>
      <c r="BK15" s="31">
        <f t="shared" si="87"/>
        <v>0</v>
      </c>
      <c r="BL15" s="31">
        <f t="shared" ref="BL15:BM15" si="88">+(BL14/BL9)*100</f>
        <v>0</v>
      </c>
      <c r="BM15" s="31">
        <f t="shared" si="88"/>
        <v>92.624634246553825</v>
      </c>
      <c r="BN15" s="31">
        <f t="shared" ref="BN15:BO15" si="89">+(BN14/BN9)*100</f>
        <v>0</v>
      </c>
      <c r="BO15" s="31">
        <f t="shared" si="89"/>
        <v>0</v>
      </c>
      <c r="BP15" s="31">
        <f t="shared" ref="BP15:BQ15" si="90">+(BP14/BP9)*100</f>
        <v>0</v>
      </c>
      <c r="BQ15" s="31">
        <f t="shared" si="90"/>
        <v>0</v>
      </c>
      <c r="BR15" s="31">
        <f t="shared" ref="BR15:BS15" si="91">+(BR14/BR9)*100</f>
        <v>0</v>
      </c>
      <c r="BS15" s="31">
        <f t="shared" si="91"/>
        <v>21.348470468440468</v>
      </c>
      <c r="BT15" s="31">
        <f t="shared" ref="BT15:BU15" si="92">+(BT14/BT9)*100</f>
        <v>0</v>
      </c>
      <c r="BU15" s="31">
        <f t="shared" si="92"/>
        <v>92.807120831035618</v>
      </c>
      <c r="BV15" s="129"/>
    </row>
    <row r="16" spans="1:74" x14ac:dyDescent="0.3">
      <c r="A16" s="26"/>
      <c r="B16" s="206"/>
      <c r="C16" s="18" t="s">
        <v>73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74"/>
      <c r="P16" s="74"/>
      <c r="Q16" s="74">
        <v>0</v>
      </c>
      <c r="R16" s="74"/>
      <c r="S16" s="74">
        <v>97.172985819999994</v>
      </c>
      <c r="T16" s="74">
        <v>0</v>
      </c>
      <c r="U16" s="74">
        <v>0</v>
      </c>
      <c r="V16" s="74">
        <v>51.232034650000003</v>
      </c>
      <c r="W16" s="74">
        <v>0</v>
      </c>
      <c r="X16" s="74">
        <v>0</v>
      </c>
      <c r="Y16" s="74">
        <v>0</v>
      </c>
      <c r="Z16" s="74">
        <v>43.478017219999998</v>
      </c>
      <c r="AA16" s="74">
        <v>17.096376133101231</v>
      </c>
      <c r="AB16" s="74">
        <v>0</v>
      </c>
      <c r="AC16" s="74">
        <v>0</v>
      </c>
      <c r="AD16" s="74">
        <v>0</v>
      </c>
      <c r="AE16" s="74">
        <v>0</v>
      </c>
      <c r="AF16" s="74">
        <v>111.806428</v>
      </c>
      <c r="AG16" s="74">
        <v>42.435073250000002</v>
      </c>
      <c r="AH16" s="74">
        <v>0</v>
      </c>
      <c r="AI16" s="74">
        <v>15.59070277</v>
      </c>
      <c r="AJ16" s="74">
        <v>0</v>
      </c>
      <c r="AK16" s="74">
        <v>0</v>
      </c>
      <c r="AL16" s="74">
        <v>18.019370579999997</v>
      </c>
      <c r="AM16" s="74">
        <v>22.125903469999997</v>
      </c>
      <c r="AN16" s="74">
        <v>0</v>
      </c>
      <c r="AO16" s="74">
        <v>17.606514600000001</v>
      </c>
      <c r="AP16" s="74">
        <v>19.87862161</v>
      </c>
      <c r="AQ16" s="74">
        <v>0</v>
      </c>
      <c r="AR16" s="74">
        <v>17.811149180000001</v>
      </c>
      <c r="AS16" s="74">
        <v>153.46733545999999</v>
      </c>
      <c r="AT16" s="74">
        <v>0</v>
      </c>
      <c r="AU16" s="74">
        <v>19.812598120000001</v>
      </c>
      <c r="AV16" s="74">
        <v>42.29114981</v>
      </c>
      <c r="AW16" s="74">
        <v>0</v>
      </c>
      <c r="AX16" s="74">
        <v>0</v>
      </c>
      <c r="AY16" s="74">
        <v>18.923229790000001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81.026977720000005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f>+SUM(BG16:BR16)</f>
        <v>0</v>
      </c>
      <c r="BT16" s="74">
        <f>+SUM(BH16:BS16)</f>
        <v>0</v>
      </c>
      <c r="BU16" s="74">
        <f>+SUM(BI16:BT16)</f>
        <v>0</v>
      </c>
      <c r="BV16" s="129"/>
    </row>
    <row r="17" spans="1:74" x14ac:dyDescent="0.3">
      <c r="A17" s="26"/>
      <c r="B17" s="206"/>
      <c r="C17" s="16" t="s">
        <v>12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>
        <f t="shared" ref="S17:AH17" si="93">+(S16/S9)*100</f>
        <v>7.3640306270560956</v>
      </c>
      <c r="T17" s="31">
        <f t="shared" si="93"/>
        <v>0</v>
      </c>
      <c r="U17" s="31">
        <f t="shared" si="93"/>
        <v>0</v>
      </c>
      <c r="V17" s="31">
        <f t="shared" si="93"/>
        <v>35.48003480882015</v>
      </c>
      <c r="W17" s="31">
        <f t="shared" si="93"/>
        <v>0</v>
      </c>
      <c r="X17" s="31">
        <f t="shared" si="93"/>
        <v>0</v>
      </c>
      <c r="Y17" s="31">
        <f t="shared" si="93"/>
        <v>0</v>
      </c>
      <c r="Z17" s="31">
        <f t="shared" si="93"/>
        <v>45.163393147049128</v>
      </c>
      <c r="AA17" s="31">
        <f t="shared" si="93"/>
        <v>32.300970020772816</v>
      </c>
      <c r="AB17" s="31">
        <f t="shared" si="93"/>
        <v>0</v>
      </c>
      <c r="AC17" s="31">
        <f t="shared" si="93"/>
        <v>0</v>
      </c>
      <c r="AD17" s="31">
        <f t="shared" si="93"/>
        <v>0</v>
      </c>
      <c r="AE17" s="31">
        <f t="shared" si="93"/>
        <v>0</v>
      </c>
      <c r="AF17" s="31">
        <f t="shared" si="93"/>
        <v>3.030067954609823</v>
      </c>
      <c r="AG17" s="31">
        <f t="shared" si="93"/>
        <v>7.1672500848972209</v>
      </c>
      <c r="AH17" s="31">
        <f t="shared" si="93"/>
        <v>0</v>
      </c>
      <c r="AI17" s="31">
        <f t="shared" ref="AI17:AJ17" si="94">+(AI16/AI9)*100</f>
        <v>25.195703737130337</v>
      </c>
      <c r="AJ17" s="31">
        <f t="shared" si="94"/>
        <v>0</v>
      </c>
      <c r="AK17" s="31">
        <f t="shared" ref="AK17:AL17" si="95">+(AK16/AK9)*100</f>
        <v>0</v>
      </c>
      <c r="AL17" s="31">
        <f t="shared" si="95"/>
        <v>14.129521442587311</v>
      </c>
      <c r="AM17" s="31">
        <f t="shared" ref="AM17:AN17" si="96">+(AM16/AM9)*100</f>
        <v>23.230078917558888</v>
      </c>
      <c r="AN17" s="31">
        <f t="shared" si="96"/>
        <v>0</v>
      </c>
      <c r="AO17" s="31">
        <f t="shared" ref="AO17:AP17" si="97">+(AO16/AO9)*100</f>
        <v>12.405976908179124</v>
      </c>
      <c r="AP17" s="31">
        <f t="shared" si="97"/>
        <v>14.918085549359908</v>
      </c>
      <c r="AQ17" s="31">
        <f t="shared" ref="AQ17:AR17" si="98">+(AQ16/AQ9)*100</f>
        <v>0</v>
      </c>
      <c r="AR17" s="31">
        <f t="shared" si="98"/>
        <v>9.1410486413258614</v>
      </c>
      <c r="AS17" s="31">
        <f t="shared" ref="AS17:AT17" si="99">+(AS16/AS9)*100</f>
        <v>8.1837115415575266</v>
      </c>
      <c r="AT17" s="31">
        <f t="shared" si="99"/>
        <v>0</v>
      </c>
      <c r="AU17" s="31">
        <f t="shared" ref="AU17:AV17" si="100">+(AU16/AU9)*100</f>
        <v>22.642759232386013</v>
      </c>
      <c r="AV17" s="31">
        <f t="shared" si="100"/>
        <v>23.13736917885479</v>
      </c>
      <c r="AW17" s="31">
        <f t="shared" ref="AW17:AX17" si="101">+(AW16/AW9)*100</f>
        <v>0</v>
      </c>
      <c r="AX17" s="31">
        <f t="shared" si="101"/>
        <v>0</v>
      </c>
      <c r="AY17" s="31">
        <f t="shared" ref="AY17:AZ17" si="102">+(AY16/AY9)*100</f>
        <v>21.53303416371325</v>
      </c>
      <c r="AZ17" s="31">
        <f t="shared" si="102"/>
        <v>0</v>
      </c>
      <c r="BA17" s="31">
        <f t="shared" ref="BA17:BB17" si="103">+(BA16/BA9)*100</f>
        <v>0</v>
      </c>
      <c r="BB17" s="31">
        <f t="shared" si="103"/>
        <v>0</v>
      </c>
      <c r="BC17" s="31">
        <f t="shared" ref="BC17:BD17" si="104">+(BC16/BC9)*100</f>
        <v>0</v>
      </c>
      <c r="BD17" s="31">
        <f t="shared" si="104"/>
        <v>0</v>
      </c>
      <c r="BE17" s="31">
        <f t="shared" ref="BE17:BG17" si="105">+(BE16/BE9)*100</f>
        <v>0</v>
      </c>
      <c r="BF17" s="31">
        <f t="shared" ref="BF17" si="106">+(BF16/BF9)*100</f>
        <v>4.1527364141607226</v>
      </c>
      <c r="BG17" s="31">
        <f t="shared" si="105"/>
        <v>0</v>
      </c>
      <c r="BH17" s="31">
        <f t="shared" ref="BH17:BI17" si="107">+(BH16/BH9)*100</f>
        <v>0</v>
      </c>
      <c r="BI17" s="31">
        <f t="shared" si="107"/>
        <v>0</v>
      </c>
      <c r="BJ17" s="31">
        <f t="shared" ref="BJ17:BK17" si="108">+(BJ16/BJ9)*100</f>
        <v>0</v>
      </c>
      <c r="BK17" s="31">
        <f t="shared" si="108"/>
        <v>0</v>
      </c>
      <c r="BL17" s="31">
        <f t="shared" ref="BL17:BM17" si="109">+(BL16/BL9)*100</f>
        <v>0</v>
      </c>
      <c r="BM17" s="31">
        <f t="shared" si="109"/>
        <v>0</v>
      </c>
      <c r="BN17" s="31">
        <f t="shared" ref="BN17:BO17" si="110">+(BN16/BN9)*100</f>
        <v>0</v>
      </c>
      <c r="BO17" s="31">
        <f t="shared" si="110"/>
        <v>0</v>
      </c>
      <c r="BP17" s="31">
        <f t="shared" ref="BP17:BQ17" si="111">+(BP16/BP9)*100</f>
        <v>0</v>
      </c>
      <c r="BQ17" s="31">
        <f t="shared" si="111"/>
        <v>0</v>
      </c>
      <c r="BR17" s="31">
        <f t="shared" ref="BR17:BS17" si="112">+(BR16/BR9)*100</f>
        <v>0</v>
      </c>
      <c r="BS17" s="31">
        <f t="shared" si="112"/>
        <v>0</v>
      </c>
      <c r="BT17" s="31">
        <f t="shared" ref="BT17:BU17" si="113">+(BT16/BT9)*100</f>
        <v>0</v>
      </c>
      <c r="BU17" s="31">
        <f t="shared" si="113"/>
        <v>0</v>
      </c>
      <c r="BV17" s="129"/>
    </row>
    <row r="18" spans="1:74" x14ac:dyDescent="0.3">
      <c r="A18" s="26"/>
      <c r="B18" s="206"/>
      <c r="C18" s="17" t="s">
        <v>74</v>
      </c>
      <c r="D18" s="32">
        <v>0</v>
      </c>
      <c r="E18" s="32">
        <v>61.441004874274675</v>
      </c>
      <c r="F18" s="32">
        <v>89.953814432989688</v>
      </c>
      <c r="G18" s="32">
        <v>68.437559494117664</v>
      </c>
      <c r="H18" s="32">
        <v>187.39130434782606</v>
      </c>
      <c r="I18" s="32">
        <v>96.20447564721367</v>
      </c>
      <c r="J18" s="32">
        <v>66.994193836534166</v>
      </c>
      <c r="K18" s="32">
        <v>1171.4142563736596</v>
      </c>
      <c r="L18" s="32">
        <v>309.62833814208943</v>
      </c>
      <c r="M18" s="32">
        <v>359.46273493195082</v>
      </c>
      <c r="N18" s="32">
        <v>213.09928161449034</v>
      </c>
      <c r="O18" s="12">
        <v>206.40444742696721</v>
      </c>
      <c r="P18" s="64">
        <v>248.94776288934565</v>
      </c>
      <c r="Q18" s="73">
        <v>288.64900366378578</v>
      </c>
      <c r="R18" s="73">
        <v>0</v>
      </c>
      <c r="S18" s="73">
        <v>235.33084828205796</v>
      </c>
      <c r="T18" s="73">
        <v>0</v>
      </c>
      <c r="U18" s="73">
        <v>13.825309533318995</v>
      </c>
      <c r="V18" s="73">
        <v>8.6850525674234333</v>
      </c>
      <c r="W18" s="73">
        <v>50.765716219646329</v>
      </c>
      <c r="X18" s="73">
        <v>7.8223484495202795</v>
      </c>
      <c r="Y18" s="73">
        <v>16.159526849053858</v>
      </c>
      <c r="Z18" s="73">
        <v>16.03626797037191</v>
      </c>
      <c r="AA18" s="73">
        <v>17.225119391608786</v>
      </c>
      <c r="AB18" s="73">
        <v>52.930943715809491</v>
      </c>
      <c r="AC18" s="73">
        <v>35.576351118662785</v>
      </c>
      <c r="AD18" s="73">
        <v>32.803915579203107</v>
      </c>
      <c r="AE18" s="73">
        <v>0</v>
      </c>
      <c r="AF18" s="73">
        <v>292.87822947750112</v>
      </c>
      <c r="AG18" s="73">
        <v>52.34113086793495</v>
      </c>
      <c r="AH18" s="73">
        <v>27.187252199524227</v>
      </c>
      <c r="AI18" s="73">
        <v>9.5070439272964666</v>
      </c>
      <c r="AJ18" s="73">
        <v>21.859648909750014</v>
      </c>
      <c r="AK18" s="73">
        <v>27.196234604036203</v>
      </c>
      <c r="AL18" s="73">
        <v>34.503669421879138</v>
      </c>
      <c r="AM18" s="73">
        <v>20.0208448073735</v>
      </c>
      <c r="AN18" s="73">
        <v>34.676418446120792</v>
      </c>
      <c r="AO18" s="73">
        <v>34.042571655440632</v>
      </c>
      <c r="AP18" s="73">
        <v>27.604145545971186</v>
      </c>
      <c r="AQ18" s="73">
        <v>7.2201099672438005</v>
      </c>
      <c r="AR18" s="73">
        <v>7.2613309438713642</v>
      </c>
      <c r="AS18" s="73">
        <v>281.9969821908598</v>
      </c>
      <c r="AT18" s="73">
        <v>0</v>
      </c>
      <c r="AU18" s="73">
        <v>18.315899551702756</v>
      </c>
      <c r="AV18" s="73">
        <v>75.878240416735821</v>
      </c>
      <c r="AW18" s="73">
        <v>3.2519372464001637</v>
      </c>
      <c r="AX18" s="73">
        <v>0.30326933086829799</v>
      </c>
      <c r="AY18" s="73">
        <v>9.2018221499999999</v>
      </c>
      <c r="AZ18" s="73">
        <v>0</v>
      </c>
      <c r="BA18" s="73">
        <v>28.968294201995914</v>
      </c>
      <c r="BB18" s="73">
        <v>0</v>
      </c>
      <c r="BC18" s="73">
        <v>6.4065101500000008</v>
      </c>
      <c r="BD18" s="73">
        <v>13.852161422007482</v>
      </c>
      <c r="BE18" s="73">
        <v>34.56907430373009</v>
      </c>
      <c r="BF18" s="73">
        <v>183.35700401345224</v>
      </c>
      <c r="BG18" s="73">
        <v>6.9915550099999999</v>
      </c>
      <c r="BH18" s="73">
        <v>79.206753965163017</v>
      </c>
      <c r="BI18" s="73">
        <v>28.644540553414629</v>
      </c>
      <c r="BJ18" s="73">
        <v>59.296128510011975</v>
      </c>
      <c r="BK18" s="73">
        <v>8.0468779366579835</v>
      </c>
      <c r="BL18" s="73">
        <v>87.838055323549099</v>
      </c>
      <c r="BM18" s="73">
        <v>27.476716917002452</v>
      </c>
      <c r="BN18" s="73">
        <v>73.527713226441477</v>
      </c>
      <c r="BO18" s="73">
        <v>0</v>
      </c>
      <c r="BP18" s="73">
        <v>47.87229225286957</v>
      </c>
      <c r="BQ18" s="73">
        <v>42.253123978580881</v>
      </c>
      <c r="BR18" s="73">
        <v>289.01068801590083</v>
      </c>
      <c r="BS18" s="73">
        <v>750.16444568959196</v>
      </c>
      <c r="BT18" s="73">
        <v>0</v>
      </c>
      <c r="BU18" s="73">
        <v>63.608621318167657</v>
      </c>
      <c r="BV18" s="129"/>
    </row>
    <row r="19" spans="1:74" x14ac:dyDescent="0.3">
      <c r="A19" s="26"/>
      <c r="B19" s="206"/>
      <c r="C19" s="16" t="s">
        <v>4</v>
      </c>
      <c r="D19" s="31">
        <f t="shared" ref="D19:AH19" si="114">+(D18/D9)*100</f>
        <v>0</v>
      </c>
      <c r="E19" s="31">
        <f t="shared" si="114"/>
        <v>28.535463697052986</v>
      </c>
      <c r="F19" s="31">
        <f t="shared" si="114"/>
        <v>38.202302332851694</v>
      </c>
      <c r="G19" s="31">
        <f t="shared" si="114"/>
        <v>30.177330316826524</v>
      </c>
      <c r="H19" s="31">
        <f t="shared" si="114"/>
        <v>41.611933969485825</v>
      </c>
      <c r="I19" s="31">
        <f t="shared" si="114"/>
        <v>24.738636242683928</v>
      </c>
      <c r="J19" s="31">
        <f t="shared" si="114"/>
        <v>29.688892518822129</v>
      </c>
      <c r="K19" s="31">
        <f t="shared" si="114"/>
        <v>83.585595864798933</v>
      </c>
      <c r="L19" s="31">
        <f t="shared" si="114"/>
        <v>30.425697429025121</v>
      </c>
      <c r="M19" s="31">
        <f t="shared" si="114"/>
        <v>22.350458997240708</v>
      </c>
      <c r="N19" s="31">
        <f t="shared" si="114"/>
        <v>30.206883864956946</v>
      </c>
      <c r="O19" s="31">
        <f t="shared" si="114"/>
        <v>16.619835460267911</v>
      </c>
      <c r="P19" s="31">
        <f t="shared" si="114"/>
        <v>20.534792996942599</v>
      </c>
      <c r="Q19" s="31">
        <f t="shared" si="114"/>
        <v>22.232338765926716</v>
      </c>
      <c r="R19" s="31">
        <f t="shared" si="114"/>
        <v>0</v>
      </c>
      <c r="S19" s="31">
        <f t="shared" si="114"/>
        <v>17.834005609854238</v>
      </c>
      <c r="T19" s="31">
        <f t="shared" si="114"/>
        <v>0</v>
      </c>
      <c r="U19" s="31">
        <f t="shared" si="114"/>
        <v>8.0914547062775046</v>
      </c>
      <c r="V19" s="31">
        <f t="shared" si="114"/>
        <v>6.014712660033231</v>
      </c>
      <c r="W19" s="31">
        <f t="shared" si="114"/>
        <v>4.2960322239031754</v>
      </c>
      <c r="X19" s="31">
        <f t="shared" si="114"/>
        <v>3.292229304006951</v>
      </c>
      <c r="Y19" s="31">
        <f t="shared" si="114"/>
        <v>31.657953595542494</v>
      </c>
      <c r="Z19" s="31">
        <f t="shared" si="114"/>
        <v>16.657895673866658</v>
      </c>
      <c r="AA19" s="31">
        <f t="shared" si="114"/>
        <v>32.544210582459897</v>
      </c>
      <c r="AB19" s="31">
        <f t="shared" si="114"/>
        <v>66.085866976323999</v>
      </c>
      <c r="AC19" s="31">
        <f t="shared" si="114"/>
        <v>10.539436411614021</v>
      </c>
      <c r="AD19" s="31">
        <f t="shared" si="114"/>
        <v>16.028233369770938</v>
      </c>
      <c r="AE19" s="31">
        <f t="shared" si="114"/>
        <v>0</v>
      </c>
      <c r="AF19" s="31">
        <f t="shared" si="114"/>
        <v>7.9372980034979586</v>
      </c>
      <c r="AG19" s="31">
        <f t="shared" si="114"/>
        <v>8.8403753293114278</v>
      </c>
      <c r="AH19" s="31">
        <f t="shared" si="114"/>
        <v>48.33627178423697</v>
      </c>
      <c r="AI19" s="31">
        <f t="shared" ref="AI19:AJ19" si="115">+(AI18/AI9)*100</f>
        <v>15.364070865937357</v>
      </c>
      <c r="AJ19" s="31">
        <f t="shared" si="115"/>
        <v>23.778850984776671</v>
      </c>
      <c r="AK19" s="31">
        <f t="shared" ref="AK19:AL19" si="116">+(AK18/AK9)*100</f>
        <v>60.172006652529085</v>
      </c>
      <c r="AL19" s="31">
        <f t="shared" si="116"/>
        <v>27.055347731484723</v>
      </c>
      <c r="AM19" s="31">
        <f t="shared" ref="AM19:AN19" si="117">+(AM18/AM9)*100</f>
        <v>21.019968992546886</v>
      </c>
      <c r="AN19" s="31">
        <f t="shared" si="117"/>
        <v>67.457148776705836</v>
      </c>
      <c r="AO19" s="31">
        <f t="shared" ref="AO19:AP19" si="118">+(AO18/AO9)*100</f>
        <v>23.987221062619039</v>
      </c>
      <c r="AP19" s="31">
        <f t="shared" si="118"/>
        <v>20.715772594847458</v>
      </c>
      <c r="AQ19" s="31">
        <f t="shared" ref="AQ19:AR19" si="119">+(AQ18/AQ9)*100</f>
        <v>2.3449612601193528</v>
      </c>
      <c r="AR19" s="31">
        <f t="shared" si="119"/>
        <v>3.7266646125914238</v>
      </c>
      <c r="AS19" s="31">
        <f t="shared" ref="AS19:AT19" si="120">+(AS18/AS9)*100</f>
        <v>15.037610126757144</v>
      </c>
      <c r="AT19" s="31">
        <f t="shared" si="120"/>
        <v>0</v>
      </c>
      <c r="AU19" s="31">
        <f t="shared" ref="AU19:AV19" si="121">+(AU18/AU9)*100</f>
        <v>20.932262450482309</v>
      </c>
      <c r="AV19" s="31">
        <f t="shared" si="121"/>
        <v>41.512772035079301</v>
      </c>
      <c r="AW19" s="31">
        <f t="shared" ref="AW19:AX19" si="122">+(AW18/AW9)*100</f>
        <v>4.1858556662519604</v>
      </c>
      <c r="AX19" s="31">
        <f t="shared" si="122"/>
        <v>0.1020905669174663</v>
      </c>
      <c r="AY19" s="31">
        <f t="shared" ref="AY19:AZ19" si="123">+(AY18/AY9)*100</f>
        <v>10.470894922444595</v>
      </c>
      <c r="AZ19" s="31">
        <f t="shared" si="123"/>
        <v>0</v>
      </c>
      <c r="BA19" s="31">
        <f t="shared" ref="BA19:BB19" si="124">+(BA18/BA9)*100</f>
        <v>31.468399596402179</v>
      </c>
      <c r="BB19" s="31">
        <f t="shared" si="124"/>
        <v>0</v>
      </c>
      <c r="BC19" s="31">
        <f t="shared" ref="BC19:BD19" si="125">+(BC18/BC9)*100</f>
        <v>1.9835008441849662</v>
      </c>
      <c r="BD19" s="31">
        <f t="shared" si="125"/>
        <v>17.715138149105062</v>
      </c>
      <c r="BE19" s="31">
        <f t="shared" ref="BE19:BG19" si="126">+(BE18/BE9)*100</f>
        <v>15.244451035316194</v>
      </c>
      <c r="BF19" s="31">
        <f t="shared" ref="BF19" si="127">+(BF18/BF9)*100</f>
        <v>9.3972813596641309</v>
      </c>
      <c r="BG19" s="31">
        <f t="shared" si="126"/>
        <v>2.3663546874177275</v>
      </c>
      <c r="BH19" s="31">
        <f t="shared" ref="BH19:BI19" si="128">+(BH18/BH9)*100</f>
        <v>57.020985366263574</v>
      </c>
      <c r="BI19" s="31">
        <f t="shared" si="128"/>
        <v>28.248990442402334</v>
      </c>
      <c r="BJ19" s="31">
        <f t="shared" ref="BJ19:BK19" si="129">+(BJ18/BJ9)*100</f>
        <v>24.869771375472162</v>
      </c>
      <c r="BK19" s="31">
        <f t="shared" si="129"/>
        <v>17.671173300539124</v>
      </c>
      <c r="BL19" s="31">
        <f t="shared" ref="BL19:BM19" si="130">+(BL18/BL9)*100</f>
        <v>74.780048379959595</v>
      </c>
      <c r="BM19" s="31">
        <f t="shared" si="130"/>
        <v>5.0900417094669006</v>
      </c>
      <c r="BN19" s="31">
        <f t="shared" ref="BN19:BO19" si="131">+(BN18/BN9)*100</f>
        <v>81.119794442751413</v>
      </c>
      <c r="BO19" s="31">
        <f t="shared" si="131"/>
        <v>0</v>
      </c>
      <c r="BP19" s="31">
        <f t="shared" ref="BP19:BQ19" si="132">+(BP18/BP9)*100</f>
        <v>33.483308425475755</v>
      </c>
      <c r="BQ19" s="31">
        <f t="shared" si="132"/>
        <v>36.466686656780091</v>
      </c>
      <c r="BR19" s="31">
        <f t="shared" ref="BR19:BS19" si="133">+(BR18/BR9)*100</f>
        <v>77.052741825257854</v>
      </c>
      <c r="BS19" s="31">
        <f t="shared" si="133"/>
        <v>32.029727030556529</v>
      </c>
      <c r="BT19" s="31">
        <f t="shared" ref="BT19:BU19" si="134">+(BT18/BT9)*100</f>
        <v>0</v>
      </c>
      <c r="BU19" s="31">
        <f t="shared" si="134"/>
        <v>5.9033330045707739</v>
      </c>
      <c r="BV19" s="129"/>
    </row>
    <row r="20" spans="1:74" x14ac:dyDescent="0.3">
      <c r="A20" s="26"/>
      <c r="B20" s="206"/>
      <c r="C20" s="18" t="s">
        <v>75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915.49187875128212</v>
      </c>
      <c r="L20" s="33">
        <v>0</v>
      </c>
      <c r="M20" s="33">
        <v>0</v>
      </c>
      <c r="N20" s="33">
        <v>0</v>
      </c>
      <c r="O20" s="13">
        <v>0</v>
      </c>
      <c r="P20" s="61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f>+SUM(BG20:BR20)</f>
        <v>0</v>
      </c>
      <c r="BT20" s="74">
        <f>+SUM(BH20:BS20)</f>
        <v>0</v>
      </c>
      <c r="BU20" s="74">
        <f>+SUM(BI20:BT20)</f>
        <v>0</v>
      </c>
      <c r="BV20" s="129"/>
    </row>
    <row r="21" spans="1:74" x14ac:dyDescent="0.3">
      <c r="A21" s="26"/>
      <c r="B21" s="206"/>
      <c r="C21" s="16" t="s">
        <v>12</v>
      </c>
      <c r="D21" s="31">
        <f t="shared" ref="D21:AH21" si="135">+(D20/D9)*100</f>
        <v>0</v>
      </c>
      <c r="E21" s="31">
        <f t="shared" si="135"/>
        <v>0</v>
      </c>
      <c r="F21" s="31">
        <f t="shared" si="135"/>
        <v>0</v>
      </c>
      <c r="G21" s="31">
        <f t="shared" si="135"/>
        <v>0</v>
      </c>
      <c r="H21" s="31">
        <f t="shared" si="135"/>
        <v>0</v>
      </c>
      <c r="I21" s="31">
        <f t="shared" si="135"/>
        <v>0</v>
      </c>
      <c r="J21" s="31">
        <f t="shared" si="135"/>
        <v>0</v>
      </c>
      <c r="K21" s="31">
        <f t="shared" si="135"/>
        <v>65.32440063662763</v>
      </c>
      <c r="L21" s="31">
        <f t="shared" si="135"/>
        <v>0</v>
      </c>
      <c r="M21" s="31">
        <f t="shared" si="135"/>
        <v>0</v>
      </c>
      <c r="N21" s="31">
        <f t="shared" si="135"/>
        <v>0</v>
      </c>
      <c r="O21" s="31">
        <f t="shared" si="135"/>
        <v>0</v>
      </c>
      <c r="P21" s="31">
        <f t="shared" si="135"/>
        <v>0</v>
      </c>
      <c r="Q21" s="31">
        <f t="shared" si="135"/>
        <v>0</v>
      </c>
      <c r="R21" s="31">
        <f t="shared" si="135"/>
        <v>0</v>
      </c>
      <c r="S21" s="31">
        <f t="shared" si="135"/>
        <v>0</v>
      </c>
      <c r="T21" s="31">
        <f t="shared" si="135"/>
        <v>0</v>
      </c>
      <c r="U21" s="31">
        <f t="shared" si="135"/>
        <v>0</v>
      </c>
      <c r="V21" s="31">
        <f t="shared" si="135"/>
        <v>0</v>
      </c>
      <c r="W21" s="31">
        <f t="shared" si="135"/>
        <v>0</v>
      </c>
      <c r="X21" s="31">
        <f t="shared" si="135"/>
        <v>0</v>
      </c>
      <c r="Y21" s="31">
        <f t="shared" si="135"/>
        <v>0</v>
      </c>
      <c r="Z21" s="31">
        <f t="shared" si="135"/>
        <v>0</v>
      </c>
      <c r="AA21" s="31">
        <f t="shared" si="135"/>
        <v>0</v>
      </c>
      <c r="AB21" s="31">
        <f t="shared" si="135"/>
        <v>0</v>
      </c>
      <c r="AC21" s="31">
        <f t="shared" si="135"/>
        <v>0</v>
      </c>
      <c r="AD21" s="31">
        <f t="shared" si="135"/>
        <v>0</v>
      </c>
      <c r="AE21" s="31">
        <f t="shared" si="135"/>
        <v>0</v>
      </c>
      <c r="AF21" s="31">
        <f t="shared" si="135"/>
        <v>0</v>
      </c>
      <c r="AG21" s="31">
        <f t="shared" si="135"/>
        <v>0</v>
      </c>
      <c r="AH21" s="31">
        <f t="shared" si="135"/>
        <v>0</v>
      </c>
      <c r="AI21" s="31">
        <f t="shared" ref="AI21:AJ21" si="136">+(AI20/AI9)*100</f>
        <v>0</v>
      </c>
      <c r="AJ21" s="31">
        <f t="shared" si="136"/>
        <v>0</v>
      </c>
      <c r="AK21" s="31">
        <f t="shared" ref="AK21:AL21" si="137">+(AK20/AK9)*100</f>
        <v>0</v>
      </c>
      <c r="AL21" s="31">
        <f t="shared" si="137"/>
        <v>0</v>
      </c>
      <c r="AM21" s="31">
        <f t="shared" ref="AM21:AN21" si="138">+(AM20/AM9)*100</f>
        <v>0</v>
      </c>
      <c r="AN21" s="31">
        <f t="shared" si="138"/>
        <v>0</v>
      </c>
      <c r="AO21" s="31">
        <f t="shared" ref="AO21:AP21" si="139">+(AO20/AO9)*100</f>
        <v>0</v>
      </c>
      <c r="AP21" s="31">
        <f t="shared" si="139"/>
        <v>0</v>
      </c>
      <c r="AQ21" s="31">
        <f t="shared" ref="AQ21:AR21" si="140">+(AQ20/AQ9)*100</f>
        <v>0</v>
      </c>
      <c r="AR21" s="31">
        <f t="shared" si="140"/>
        <v>0</v>
      </c>
      <c r="AS21" s="31">
        <f t="shared" ref="AS21:AT21" si="141">+(AS20/AS9)*100</f>
        <v>0</v>
      </c>
      <c r="AT21" s="31">
        <f t="shared" si="141"/>
        <v>0</v>
      </c>
      <c r="AU21" s="31">
        <f t="shared" ref="AU21:AV21" si="142">+(AU20/AU9)*100</f>
        <v>0</v>
      </c>
      <c r="AV21" s="31">
        <f t="shared" si="142"/>
        <v>0</v>
      </c>
      <c r="AW21" s="31">
        <f t="shared" ref="AW21:AX21" si="143">+(AW20/AW9)*100</f>
        <v>0</v>
      </c>
      <c r="AX21" s="31">
        <f t="shared" si="143"/>
        <v>0</v>
      </c>
      <c r="AY21" s="31">
        <f t="shared" ref="AY21:AZ21" si="144">+(AY20/AY9)*100</f>
        <v>0</v>
      </c>
      <c r="AZ21" s="31">
        <f t="shared" si="144"/>
        <v>0</v>
      </c>
      <c r="BA21" s="31">
        <f t="shared" ref="BA21:BB21" si="145">+(BA20/BA9)*100</f>
        <v>0</v>
      </c>
      <c r="BB21" s="31">
        <f t="shared" si="145"/>
        <v>0</v>
      </c>
      <c r="BC21" s="31">
        <f t="shared" ref="BC21:BD21" si="146">+(BC20/BC9)*100</f>
        <v>0</v>
      </c>
      <c r="BD21" s="31">
        <f t="shared" si="146"/>
        <v>0</v>
      </c>
      <c r="BE21" s="31">
        <f t="shared" ref="BE21:BG21" si="147">+(BE20/BE9)*100</f>
        <v>0</v>
      </c>
      <c r="BF21" s="31">
        <f t="shared" ref="BF21" si="148">+(BF20/BF9)*100</f>
        <v>0</v>
      </c>
      <c r="BG21" s="31">
        <f t="shared" si="147"/>
        <v>0</v>
      </c>
      <c r="BH21" s="31">
        <f t="shared" ref="BH21:BI21" si="149">+(BH20/BH9)*100</f>
        <v>0</v>
      </c>
      <c r="BI21" s="31">
        <f t="shared" si="149"/>
        <v>0</v>
      </c>
      <c r="BJ21" s="31">
        <f t="shared" ref="BJ21:BK21" si="150">+(BJ20/BJ9)*100</f>
        <v>0</v>
      </c>
      <c r="BK21" s="31">
        <f t="shared" si="150"/>
        <v>0</v>
      </c>
      <c r="BL21" s="31">
        <f t="shared" ref="BL21:BM21" si="151">+(BL20/BL9)*100</f>
        <v>0</v>
      </c>
      <c r="BM21" s="31">
        <f t="shared" si="151"/>
        <v>0</v>
      </c>
      <c r="BN21" s="31">
        <f t="shared" ref="BN21:BO21" si="152">+(BN20/BN9)*100</f>
        <v>0</v>
      </c>
      <c r="BO21" s="31">
        <f t="shared" si="152"/>
        <v>0</v>
      </c>
      <c r="BP21" s="31">
        <f t="shared" ref="BP21:BQ21" si="153">+(BP20/BP9)*100</f>
        <v>0</v>
      </c>
      <c r="BQ21" s="31">
        <f t="shared" si="153"/>
        <v>0</v>
      </c>
      <c r="BR21" s="31">
        <f t="shared" ref="BR21:BS21" si="154">+(BR20/BR9)*100</f>
        <v>0</v>
      </c>
      <c r="BS21" s="31">
        <f t="shared" si="154"/>
        <v>0</v>
      </c>
      <c r="BT21" s="31">
        <f t="shared" ref="BT21:BU21" si="155">+(BT20/BT9)*100</f>
        <v>0</v>
      </c>
      <c r="BU21" s="31">
        <f t="shared" si="155"/>
        <v>0</v>
      </c>
      <c r="BV21" s="129"/>
    </row>
    <row r="22" spans="1:74" x14ac:dyDescent="0.3">
      <c r="A22" s="26"/>
      <c r="B22" s="206"/>
      <c r="C22" s="18" t="s">
        <v>76</v>
      </c>
      <c r="D22" s="33">
        <v>0</v>
      </c>
      <c r="E22" s="33">
        <v>0</v>
      </c>
      <c r="F22" s="33">
        <v>21.319587628865978</v>
      </c>
      <c r="G22" s="33">
        <v>19.391480730223122</v>
      </c>
      <c r="H22" s="33">
        <v>13.043478260869565</v>
      </c>
      <c r="I22" s="33">
        <v>6.5818341377797278</v>
      </c>
      <c r="J22" s="33">
        <v>11.165698972755694</v>
      </c>
      <c r="K22" s="33">
        <v>4.895104895104895</v>
      </c>
      <c r="L22" s="33">
        <v>1.7650025214321734</v>
      </c>
      <c r="M22" s="33">
        <v>0</v>
      </c>
      <c r="N22" s="33">
        <v>0</v>
      </c>
      <c r="O22" s="13">
        <v>0</v>
      </c>
      <c r="P22" s="61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v>0</v>
      </c>
      <c r="BG22" s="74">
        <v>0</v>
      </c>
      <c r="BH22" s="74"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v>0</v>
      </c>
      <c r="BP22" s="74">
        <v>0</v>
      </c>
      <c r="BQ22" s="74">
        <v>0</v>
      </c>
      <c r="BR22" s="74">
        <v>0</v>
      </c>
      <c r="BS22" s="74">
        <f>+SUM(BG22:BR22)</f>
        <v>0</v>
      </c>
      <c r="BT22" s="74">
        <f>+SUM(BH22:BS22)</f>
        <v>0</v>
      </c>
      <c r="BU22" s="74">
        <f>+SUM(BI22:BT22)</f>
        <v>0</v>
      </c>
      <c r="BV22" s="129"/>
    </row>
    <row r="23" spans="1:74" x14ac:dyDescent="0.3">
      <c r="A23" s="26"/>
      <c r="B23" s="206"/>
      <c r="C23" s="16" t="s">
        <v>12</v>
      </c>
      <c r="D23" s="31">
        <f t="shared" ref="D23:AH23" si="156">+(D22/D9)*100</f>
        <v>0</v>
      </c>
      <c r="E23" s="31">
        <f t="shared" si="156"/>
        <v>0</v>
      </c>
      <c r="F23" s="31">
        <f t="shared" si="156"/>
        <v>9.054172269886184</v>
      </c>
      <c r="G23" s="31">
        <f t="shared" si="156"/>
        <v>8.5506134884692546</v>
      </c>
      <c r="H23" s="31">
        <f t="shared" si="156"/>
        <v>2.8964223180616591</v>
      </c>
      <c r="I23" s="31">
        <f t="shared" si="156"/>
        <v>1.6924950679145223</v>
      </c>
      <c r="J23" s="31">
        <f t="shared" si="156"/>
        <v>4.948148753137021</v>
      </c>
      <c r="K23" s="31">
        <f t="shared" si="156"/>
        <v>0.34928741668611052</v>
      </c>
      <c r="L23" s="31">
        <f t="shared" si="156"/>
        <v>0.17343836484991881</v>
      </c>
      <c r="M23" s="31">
        <f t="shared" si="156"/>
        <v>0</v>
      </c>
      <c r="N23" s="31">
        <f t="shared" si="156"/>
        <v>0</v>
      </c>
      <c r="O23" s="31">
        <f t="shared" si="156"/>
        <v>0</v>
      </c>
      <c r="P23" s="31">
        <f t="shared" si="156"/>
        <v>0</v>
      </c>
      <c r="Q23" s="31">
        <f t="shared" si="156"/>
        <v>0</v>
      </c>
      <c r="R23" s="31">
        <f t="shared" si="156"/>
        <v>0</v>
      </c>
      <c r="S23" s="31">
        <f t="shared" si="156"/>
        <v>0</v>
      </c>
      <c r="T23" s="31">
        <f t="shared" si="156"/>
        <v>0</v>
      </c>
      <c r="U23" s="31">
        <f t="shared" si="156"/>
        <v>0</v>
      </c>
      <c r="V23" s="31">
        <f t="shared" si="156"/>
        <v>0</v>
      </c>
      <c r="W23" s="31">
        <f t="shared" si="156"/>
        <v>0</v>
      </c>
      <c r="X23" s="31">
        <f t="shared" si="156"/>
        <v>0</v>
      </c>
      <c r="Y23" s="31">
        <f t="shared" si="156"/>
        <v>0</v>
      </c>
      <c r="Z23" s="31">
        <f t="shared" si="156"/>
        <v>0</v>
      </c>
      <c r="AA23" s="31">
        <f t="shared" si="156"/>
        <v>0</v>
      </c>
      <c r="AB23" s="31">
        <f t="shared" si="156"/>
        <v>0</v>
      </c>
      <c r="AC23" s="31">
        <f t="shared" si="156"/>
        <v>0</v>
      </c>
      <c r="AD23" s="31">
        <f t="shared" si="156"/>
        <v>0</v>
      </c>
      <c r="AE23" s="31">
        <f t="shared" si="156"/>
        <v>0</v>
      </c>
      <c r="AF23" s="31">
        <f t="shared" si="156"/>
        <v>0</v>
      </c>
      <c r="AG23" s="31">
        <f t="shared" si="156"/>
        <v>0</v>
      </c>
      <c r="AH23" s="31">
        <f t="shared" si="156"/>
        <v>0</v>
      </c>
      <c r="AI23" s="31">
        <f t="shared" ref="AI23:AJ23" si="157">+(AI22/AI9)*100</f>
        <v>0</v>
      </c>
      <c r="AJ23" s="31">
        <f t="shared" si="157"/>
        <v>0</v>
      </c>
      <c r="AK23" s="31">
        <f t="shared" ref="AK23:AL23" si="158">+(AK22/AK9)*100</f>
        <v>0</v>
      </c>
      <c r="AL23" s="31">
        <f t="shared" si="158"/>
        <v>0</v>
      </c>
      <c r="AM23" s="31">
        <f t="shared" ref="AM23:AN23" si="159">+(AM22/AM9)*100</f>
        <v>0</v>
      </c>
      <c r="AN23" s="31">
        <f t="shared" si="159"/>
        <v>0</v>
      </c>
      <c r="AO23" s="31">
        <f t="shared" ref="AO23:AP23" si="160">+(AO22/AO9)*100</f>
        <v>0</v>
      </c>
      <c r="AP23" s="31">
        <f t="shared" si="160"/>
        <v>0</v>
      </c>
      <c r="AQ23" s="31">
        <f t="shared" ref="AQ23:AR23" si="161">+(AQ22/AQ9)*100</f>
        <v>0</v>
      </c>
      <c r="AR23" s="31">
        <f t="shared" si="161"/>
        <v>0</v>
      </c>
      <c r="AS23" s="31">
        <f t="shared" ref="AS23:AT23" si="162">+(AS22/AS9)*100</f>
        <v>0</v>
      </c>
      <c r="AT23" s="31">
        <f t="shared" si="162"/>
        <v>0</v>
      </c>
      <c r="AU23" s="31">
        <f t="shared" ref="AU23:AV23" si="163">+(AU22/AU9)*100</f>
        <v>0</v>
      </c>
      <c r="AV23" s="31">
        <f t="shared" si="163"/>
        <v>0</v>
      </c>
      <c r="AW23" s="31">
        <f t="shared" ref="AW23:AX23" si="164">+(AW22/AW9)*100</f>
        <v>0</v>
      </c>
      <c r="AX23" s="31">
        <f t="shared" si="164"/>
        <v>0</v>
      </c>
      <c r="AY23" s="31">
        <f t="shared" ref="AY23:AZ23" si="165">+(AY22/AY9)*100</f>
        <v>0</v>
      </c>
      <c r="AZ23" s="31">
        <f t="shared" si="165"/>
        <v>0</v>
      </c>
      <c r="BA23" s="31">
        <f t="shared" ref="BA23:BB23" si="166">+(BA22/BA9)*100</f>
        <v>0</v>
      </c>
      <c r="BB23" s="31">
        <f t="shared" si="166"/>
        <v>0</v>
      </c>
      <c r="BC23" s="31">
        <f t="shared" ref="BC23:BD23" si="167">+(BC22/BC9)*100</f>
        <v>0</v>
      </c>
      <c r="BD23" s="31">
        <f t="shared" si="167"/>
        <v>0</v>
      </c>
      <c r="BE23" s="31">
        <f t="shared" ref="BE23:BG23" si="168">+(BE22/BE9)*100</f>
        <v>0</v>
      </c>
      <c r="BF23" s="31">
        <f t="shared" ref="BF23" si="169">+(BF22/BF9)*100</f>
        <v>0</v>
      </c>
      <c r="BG23" s="31">
        <f t="shared" si="168"/>
        <v>0</v>
      </c>
      <c r="BH23" s="31">
        <f t="shared" ref="BH23:BI23" si="170">+(BH22/BH9)*100</f>
        <v>0</v>
      </c>
      <c r="BI23" s="31">
        <f t="shared" si="170"/>
        <v>0</v>
      </c>
      <c r="BJ23" s="31">
        <f t="shared" ref="BJ23:BK23" si="171">+(BJ22/BJ9)*100</f>
        <v>0</v>
      </c>
      <c r="BK23" s="31">
        <f t="shared" si="171"/>
        <v>0</v>
      </c>
      <c r="BL23" s="31">
        <f t="shared" ref="BL23:BM23" si="172">+(BL22/BL9)*100</f>
        <v>0</v>
      </c>
      <c r="BM23" s="31">
        <f t="shared" si="172"/>
        <v>0</v>
      </c>
      <c r="BN23" s="31">
        <f t="shared" ref="BN23:BO23" si="173">+(BN22/BN9)*100</f>
        <v>0</v>
      </c>
      <c r="BO23" s="31">
        <f t="shared" si="173"/>
        <v>0</v>
      </c>
      <c r="BP23" s="31">
        <f t="shared" ref="BP23:BQ23" si="174">+(BP22/BP9)*100</f>
        <v>0</v>
      </c>
      <c r="BQ23" s="31">
        <f t="shared" si="174"/>
        <v>0</v>
      </c>
      <c r="BR23" s="31">
        <f t="shared" ref="BR23:BS23" si="175">+(BR22/BR9)*100</f>
        <v>0</v>
      </c>
      <c r="BS23" s="31">
        <f t="shared" si="175"/>
        <v>0</v>
      </c>
      <c r="BT23" s="31">
        <f t="shared" ref="BT23:BU23" si="176">+(BT22/BT9)*100</f>
        <v>0</v>
      </c>
      <c r="BU23" s="31">
        <f t="shared" si="176"/>
        <v>0</v>
      </c>
      <c r="BV23" s="129"/>
    </row>
    <row r="24" spans="1:74" x14ac:dyDescent="0.3">
      <c r="A24" s="26"/>
      <c r="B24" s="206"/>
      <c r="C24" s="18" t="s">
        <v>77</v>
      </c>
      <c r="D24" s="33">
        <f t="shared" ref="D24:M24" si="177">+D18-D20-D22</f>
        <v>0</v>
      </c>
      <c r="E24" s="33">
        <f t="shared" si="177"/>
        <v>61.441004874274675</v>
      </c>
      <c r="F24" s="33">
        <f t="shared" si="177"/>
        <v>68.634226804123713</v>
      </c>
      <c r="G24" s="33">
        <f t="shared" si="177"/>
        <v>49.046078763894542</v>
      </c>
      <c r="H24" s="33">
        <f t="shared" si="177"/>
        <v>174.3478260869565</v>
      </c>
      <c r="I24" s="33">
        <f t="shared" si="177"/>
        <v>89.622641509433947</v>
      </c>
      <c r="J24" s="33">
        <f t="shared" si="177"/>
        <v>55.828494863778474</v>
      </c>
      <c r="K24" s="33">
        <f t="shared" si="177"/>
        <v>251.02727272727253</v>
      </c>
      <c r="L24" s="33">
        <f t="shared" si="177"/>
        <v>307.86333562065727</v>
      </c>
      <c r="M24" s="33">
        <f t="shared" si="177"/>
        <v>359.46273493195082</v>
      </c>
      <c r="N24" s="33">
        <v>213.09928161449034</v>
      </c>
      <c r="O24" s="13">
        <v>206.40444742696721</v>
      </c>
      <c r="P24" s="61">
        <v>248.9477628893456</v>
      </c>
      <c r="Q24" s="74">
        <v>275.12642266378572</v>
      </c>
      <c r="R24" s="74">
        <v>0</v>
      </c>
      <c r="S24" s="74">
        <v>0</v>
      </c>
      <c r="T24" s="74">
        <v>0</v>
      </c>
      <c r="U24" s="74">
        <v>13.825309533318995</v>
      </c>
      <c r="V24" s="74">
        <v>8.6850525674234333</v>
      </c>
      <c r="W24" s="74">
        <v>50.765716219646336</v>
      </c>
      <c r="X24" s="74">
        <v>7.8223484495202786</v>
      </c>
      <c r="Y24" s="74">
        <v>16.159526849053858</v>
      </c>
      <c r="Z24" s="74">
        <v>16.03626797037191</v>
      </c>
      <c r="AA24" s="74">
        <v>17.225119391608786</v>
      </c>
      <c r="AB24" s="74">
        <v>52.930943715809491</v>
      </c>
      <c r="AC24" s="74">
        <v>35.576351118662785</v>
      </c>
      <c r="AD24" s="74">
        <v>32.803915579203107</v>
      </c>
      <c r="AE24" s="74">
        <v>33.8039155792031</v>
      </c>
      <c r="AF24" s="74">
        <v>292.87822947750112</v>
      </c>
      <c r="AG24" s="74">
        <v>52.34113086793495</v>
      </c>
      <c r="AH24" s="74">
        <v>27.187252199524224</v>
      </c>
      <c r="AI24" s="74">
        <v>9.5070439272964666</v>
      </c>
      <c r="AJ24" s="74">
        <v>21.859648909750014</v>
      </c>
      <c r="AK24" s="74">
        <v>27.196234604036203</v>
      </c>
      <c r="AL24" s="74">
        <v>34.503669421879138</v>
      </c>
      <c r="AM24" s="74">
        <v>20.020844807373454</v>
      </c>
      <c r="AN24" s="74">
        <v>34.676418446120792</v>
      </c>
      <c r="AO24" s="74">
        <v>34.042571655440632</v>
      </c>
      <c r="AP24" s="74">
        <v>27.604145545971186</v>
      </c>
      <c r="AQ24" s="74">
        <v>7.2201099672438005</v>
      </c>
      <c r="AR24" s="74">
        <v>7.2613309438713642</v>
      </c>
      <c r="AS24" s="74">
        <v>281.9969821908598</v>
      </c>
      <c r="AT24" s="74">
        <v>0</v>
      </c>
      <c r="AU24" s="74">
        <v>18.315899551702756</v>
      </c>
      <c r="AV24" s="74">
        <v>75.878240416735821</v>
      </c>
      <c r="AW24" s="74">
        <v>3.2519372464001646</v>
      </c>
      <c r="AX24" s="74">
        <v>0.30326933086829799</v>
      </c>
      <c r="AY24" s="74">
        <v>0</v>
      </c>
      <c r="AZ24" s="74">
        <v>0</v>
      </c>
      <c r="BA24" s="74">
        <v>28.968294201995914</v>
      </c>
      <c r="BB24" s="74">
        <v>0</v>
      </c>
      <c r="BC24" s="74">
        <v>0</v>
      </c>
      <c r="BD24" s="74">
        <v>13.852161422007482</v>
      </c>
      <c r="BE24" s="74">
        <v>34.56907430373009</v>
      </c>
      <c r="BF24" s="74">
        <v>167.74867171345221</v>
      </c>
      <c r="BG24" s="74">
        <v>0</v>
      </c>
      <c r="BH24" s="74">
        <v>79.206753965163017</v>
      </c>
      <c r="BI24" s="74">
        <v>9.321050553414624</v>
      </c>
      <c r="BJ24" s="74">
        <v>55.946334330011979</v>
      </c>
      <c r="BK24" s="74">
        <v>8.0468779366579835</v>
      </c>
      <c r="BL24" s="74">
        <v>87.838055323549099</v>
      </c>
      <c r="BM24" s="74">
        <v>27.476716917002452</v>
      </c>
      <c r="BN24" s="74">
        <v>66.209322886441498</v>
      </c>
      <c r="BO24" s="74">
        <v>0</v>
      </c>
      <c r="BP24" s="74">
        <v>40.163008262869567</v>
      </c>
      <c r="BQ24" s="74">
        <v>36.964144638580883</v>
      </c>
      <c r="BR24" s="74">
        <v>273.93447210590091</v>
      </c>
      <c r="BS24" s="74">
        <v>685.10673691959198</v>
      </c>
      <c r="BT24" s="74">
        <v>0</v>
      </c>
      <c r="BU24" s="74">
        <v>54.766537098167653</v>
      </c>
      <c r="BV24" s="129"/>
    </row>
    <row r="25" spans="1:74" x14ac:dyDescent="0.3">
      <c r="A25" s="26"/>
      <c r="B25" s="206"/>
      <c r="C25" s="16" t="s">
        <v>12</v>
      </c>
      <c r="D25" s="31">
        <f t="shared" ref="D25:AH25" si="178">+(D24/D9)*100</f>
        <v>0</v>
      </c>
      <c r="E25" s="31">
        <f t="shared" si="178"/>
        <v>28.535463697052986</v>
      </c>
      <c r="F25" s="31">
        <f t="shared" si="178"/>
        <v>29.14813006296551</v>
      </c>
      <c r="G25" s="31">
        <f t="shared" si="178"/>
        <v>21.626716828357267</v>
      </c>
      <c r="H25" s="31">
        <f t="shared" si="178"/>
        <v>38.715511651424166</v>
      </c>
      <c r="I25" s="31">
        <f t="shared" si="178"/>
        <v>23.046141174769406</v>
      </c>
      <c r="J25" s="31">
        <f t="shared" si="178"/>
        <v>24.740743765685107</v>
      </c>
      <c r="K25" s="31">
        <f t="shared" si="178"/>
        <v>17.911907811485186</v>
      </c>
      <c r="L25" s="31">
        <f t="shared" si="178"/>
        <v>30.252259064175206</v>
      </c>
      <c r="M25" s="31">
        <f t="shared" si="178"/>
        <v>22.350458997240708</v>
      </c>
      <c r="N25" s="31">
        <f t="shared" si="178"/>
        <v>30.206883864956946</v>
      </c>
      <c r="O25" s="31">
        <f t="shared" si="178"/>
        <v>16.619835460267911</v>
      </c>
      <c r="P25" s="31">
        <f t="shared" si="178"/>
        <v>20.534792996942596</v>
      </c>
      <c r="Q25" s="31">
        <f t="shared" si="178"/>
        <v>21.190801819788959</v>
      </c>
      <c r="R25" s="31">
        <f t="shared" si="178"/>
        <v>0</v>
      </c>
      <c r="S25" s="31">
        <f t="shared" si="178"/>
        <v>0</v>
      </c>
      <c r="T25" s="31">
        <f t="shared" si="178"/>
        <v>0</v>
      </c>
      <c r="U25" s="31">
        <f t="shared" si="178"/>
        <v>8.0914547062775046</v>
      </c>
      <c r="V25" s="31">
        <f t="shared" si="178"/>
        <v>6.014712660033231</v>
      </c>
      <c r="W25" s="31">
        <f t="shared" si="178"/>
        <v>4.2960322239031763</v>
      </c>
      <c r="X25" s="31">
        <f t="shared" si="178"/>
        <v>3.2922293040069501</v>
      </c>
      <c r="Y25" s="31">
        <f t="shared" si="178"/>
        <v>31.657953595542494</v>
      </c>
      <c r="Z25" s="31">
        <f t="shared" si="178"/>
        <v>16.657895673866658</v>
      </c>
      <c r="AA25" s="31">
        <f t="shared" si="178"/>
        <v>32.544210582459897</v>
      </c>
      <c r="AB25" s="31">
        <f t="shared" si="178"/>
        <v>66.085866976323999</v>
      </c>
      <c r="AC25" s="31">
        <f t="shared" si="178"/>
        <v>10.539436411614021</v>
      </c>
      <c r="AD25" s="31">
        <f t="shared" si="178"/>
        <v>16.028233369770938</v>
      </c>
      <c r="AE25" s="31">
        <f t="shared" si="178"/>
        <v>5.682185008994078</v>
      </c>
      <c r="AF25" s="31">
        <f t="shared" si="178"/>
        <v>7.9372980034979586</v>
      </c>
      <c r="AG25" s="31">
        <f t="shared" si="178"/>
        <v>8.8403753293114278</v>
      </c>
      <c r="AH25" s="31">
        <f t="shared" si="178"/>
        <v>48.33627178423697</v>
      </c>
      <c r="AI25" s="31">
        <f t="shared" ref="AI25:AJ25" si="179">+(AI24/AI9)*100</f>
        <v>15.364070865937357</v>
      </c>
      <c r="AJ25" s="31">
        <f t="shared" si="179"/>
        <v>23.778850984776671</v>
      </c>
      <c r="AK25" s="31">
        <f t="shared" ref="AK25:AL25" si="180">+(AK24/AK9)*100</f>
        <v>60.172006652529085</v>
      </c>
      <c r="AL25" s="31">
        <f t="shared" si="180"/>
        <v>27.055347731484723</v>
      </c>
      <c r="AM25" s="31">
        <f t="shared" ref="AM25:AN25" si="181">+(AM24/AM9)*100</f>
        <v>21.019968992546836</v>
      </c>
      <c r="AN25" s="31">
        <f t="shared" si="181"/>
        <v>67.457148776705836</v>
      </c>
      <c r="AO25" s="31">
        <f t="shared" ref="AO25:AP25" si="182">+(AO24/AO9)*100</f>
        <v>23.987221062619039</v>
      </c>
      <c r="AP25" s="31">
        <f t="shared" si="182"/>
        <v>20.715772594847458</v>
      </c>
      <c r="AQ25" s="31">
        <f t="shared" ref="AQ25:AR25" si="183">+(AQ24/AQ9)*100</f>
        <v>2.3449612601193528</v>
      </c>
      <c r="AR25" s="31">
        <f t="shared" si="183"/>
        <v>3.7266646125914238</v>
      </c>
      <c r="AS25" s="31">
        <f t="shared" ref="AS25:AT25" si="184">+(AS24/AS9)*100</f>
        <v>15.037610126757144</v>
      </c>
      <c r="AT25" s="31">
        <f t="shared" si="184"/>
        <v>0</v>
      </c>
      <c r="AU25" s="31">
        <f t="shared" ref="AU25:AV25" si="185">+(AU24/AU9)*100</f>
        <v>20.932262450482309</v>
      </c>
      <c r="AV25" s="31">
        <f t="shared" si="185"/>
        <v>41.512772035079301</v>
      </c>
      <c r="AW25" s="31">
        <f t="shared" ref="AW25:AX25" si="186">+(AW24/AW9)*100</f>
        <v>4.1858556662519621</v>
      </c>
      <c r="AX25" s="31">
        <f t="shared" si="186"/>
        <v>0.1020905669174663</v>
      </c>
      <c r="AY25" s="31">
        <f t="shared" ref="AY25:AZ25" si="187">+(AY24/AY9)*100</f>
        <v>0</v>
      </c>
      <c r="AZ25" s="31">
        <f t="shared" si="187"/>
        <v>0</v>
      </c>
      <c r="BA25" s="31">
        <f t="shared" ref="BA25:BB25" si="188">+(BA24/BA9)*100</f>
        <v>31.468399596402179</v>
      </c>
      <c r="BB25" s="31">
        <f t="shared" si="188"/>
        <v>0</v>
      </c>
      <c r="BC25" s="31">
        <f t="shared" ref="BC25:BD25" si="189">+(BC24/BC9)*100</f>
        <v>0</v>
      </c>
      <c r="BD25" s="31">
        <f t="shared" si="189"/>
        <v>17.715138149105062</v>
      </c>
      <c r="BE25" s="31">
        <f t="shared" ref="BE25:BG25" si="190">+(BE24/BE9)*100</f>
        <v>15.244451035316194</v>
      </c>
      <c r="BF25" s="31">
        <f t="shared" ref="BF25" si="191">+(BF24/BF9)*100</f>
        <v>8.5973343330020207</v>
      </c>
      <c r="BG25" s="31">
        <f t="shared" si="190"/>
        <v>0</v>
      </c>
      <c r="BH25" s="31">
        <f t="shared" ref="BH25:BI25" si="192">+(BH24/BH9)*100</f>
        <v>57.020985366263574</v>
      </c>
      <c r="BI25" s="31">
        <f t="shared" si="192"/>
        <v>9.192336930856106</v>
      </c>
      <c r="BJ25" s="31">
        <f t="shared" ref="BJ25:BK25" si="193">+(BJ24/BJ9)*100</f>
        <v>23.464812611639534</v>
      </c>
      <c r="BK25" s="31">
        <f t="shared" si="193"/>
        <v>17.671173300539124</v>
      </c>
      <c r="BL25" s="31">
        <f t="shared" ref="BL25:BM25" si="194">+(BL24/BL9)*100</f>
        <v>74.780048379959595</v>
      </c>
      <c r="BM25" s="31">
        <f t="shared" si="194"/>
        <v>5.0900417094669006</v>
      </c>
      <c r="BN25" s="31">
        <f t="shared" ref="BN25:BO25" si="195">+(BN24/BN9)*100</f>
        <v>73.045745978816228</v>
      </c>
      <c r="BO25" s="31">
        <f t="shared" si="195"/>
        <v>0</v>
      </c>
      <c r="BP25" s="31">
        <f t="shared" ref="BP25:BQ25" si="196">+(BP24/BP9)*100</f>
        <v>28.091205364831538</v>
      </c>
      <c r="BQ25" s="31">
        <f t="shared" si="196"/>
        <v>31.902017014276623</v>
      </c>
      <c r="BR25" s="31">
        <f t="shared" ref="BR25:BS25" si="197">+(BR24/BR9)*100</f>
        <v>73.033292647824126</v>
      </c>
      <c r="BS25" s="31">
        <f t="shared" si="197"/>
        <v>29.251961881715044</v>
      </c>
      <c r="BT25" s="31">
        <f t="shared" ref="BT25:BU25" si="198">+(BT24/BT9)*100</f>
        <v>0</v>
      </c>
      <c r="BU25" s="31">
        <f t="shared" si="198"/>
        <v>5.0827246259670407</v>
      </c>
      <c r="BV25" s="129"/>
    </row>
    <row r="26" spans="1:74" x14ac:dyDescent="0.3">
      <c r="A26" s="26"/>
      <c r="B26" s="206"/>
      <c r="C26" s="18" t="s">
        <v>33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13.522580999999999</v>
      </c>
      <c r="R26" s="74">
        <v>0</v>
      </c>
      <c r="S26" s="74">
        <v>32.252192000000001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/>
      <c r="AB26" s="74"/>
      <c r="AC26" s="74"/>
      <c r="AD26" s="74"/>
      <c r="AE26" s="74"/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9.2018221499999999</v>
      </c>
      <c r="AZ26" s="74">
        <v>0</v>
      </c>
      <c r="BA26" s="74">
        <v>0</v>
      </c>
      <c r="BB26" s="74">
        <v>0</v>
      </c>
      <c r="BC26" s="74">
        <v>6.4065101500000008</v>
      </c>
      <c r="BD26" s="74">
        <v>0</v>
      </c>
      <c r="BE26" s="74">
        <v>0</v>
      </c>
      <c r="BF26" s="74">
        <v>15.608332300000001</v>
      </c>
      <c r="BG26" s="74">
        <v>6.9915550099999999</v>
      </c>
      <c r="BH26" s="74">
        <v>0</v>
      </c>
      <c r="BI26" s="74">
        <v>19.32349</v>
      </c>
      <c r="BJ26" s="74">
        <v>3.34979418</v>
      </c>
      <c r="BK26" s="74">
        <v>0</v>
      </c>
      <c r="BL26" s="74">
        <v>0</v>
      </c>
      <c r="BM26" s="74">
        <v>0</v>
      </c>
      <c r="BN26" s="74">
        <v>7.3183903399999997</v>
      </c>
      <c r="BO26" s="74">
        <v>0</v>
      </c>
      <c r="BP26" s="74">
        <v>7.7092839900000003</v>
      </c>
      <c r="BQ26" s="74">
        <v>5.28897934</v>
      </c>
      <c r="BR26" s="74">
        <v>15.07621591</v>
      </c>
      <c r="BS26" s="74">
        <v>65.057708770000005</v>
      </c>
      <c r="BT26" s="74">
        <v>0</v>
      </c>
      <c r="BU26" s="74">
        <v>8.8420842200000003</v>
      </c>
      <c r="BV26" s="129"/>
    </row>
    <row r="27" spans="1:74" x14ac:dyDescent="0.3">
      <c r="A27" s="26"/>
      <c r="B27" s="207"/>
      <c r="C27" s="19" t="s">
        <v>12</v>
      </c>
      <c r="D27" s="34">
        <f t="shared" ref="D27:AH27" si="199">+(D26/D9)*100</f>
        <v>0</v>
      </c>
      <c r="E27" s="34">
        <f t="shared" si="199"/>
        <v>0</v>
      </c>
      <c r="F27" s="34">
        <f t="shared" si="199"/>
        <v>0</v>
      </c>
      <c r="G27" s="34">
        <f t="shared" si="199"/>
        <v>0</v>
      </c>
      <c r="H27" s="34">
        <f t="shared" si="199"/>
        <v>0</v>
      </c>
      <c r="I27" s="34">
        <f t="shared" si="199"/>
        <v>0</v>
      </c>
      <c r="J27" s="34">
        <f t="shared" si="199"/>
        <v>0</v>
      </c>
      <c r="K27" s="34">
        <f t="shared" si="199"/>
        <v>0</v>
      </c>
      <c r="L27" s="34">
        <f t="shared" si="199"/>
        <v>0</v>
      </c>
      <c r="M27" s="34">
        <f t="shared" si="199"/>
        <v>0</v>
      </c>
      <c r="N27" s="34">
        <f t="shared" si="199"/>
        <v>0</v>
      </c>
      <c r="O27" s="34">
        <f t="shared" si="199"/>
        <v>0</v>
      </c>
      <c r="P27" s="34">
        <f t="shared" si="199"/>
        <v>0</v>
      </c>
      <c r="Q27" s="34">
        <f t="shared" si="199"/>
        <v>1.0415369461377513</v>
      </c>
      <c r="R27" s="34">
        <f t="shared" si="199"/>
        <v>0</v>
      </c>
      <c r="S27" s="34">
        <f t="shared" si="199"/>
        <v>2.4441579897281538</v>
      </c>
      <c r="T27" s="34">
        <f t="shared" si="199"/>
        <v>0</v>
      </c>
      <c r="U27" s="34">
        <f t="shared" si="199"/>
        <v>0</v>
      </c>
      <c r="V27" s="34">
        <f t="shared" si="199"/>
        <v>0</v>
      </c>
      <c r="W27" s="34">
        <f t="shared" si="199"/>
        <v>0</v>
      </c>
      <c r="X27" s="34">
        <f t="shared" si="199"/>
        <v>0</v>
      </c>
      <c r="Y27" s="34">
        <f t="shared" si="199"/>
        <v>0</v>
      </c>
      <c r="Z27" s="34">
        <f t="shared" si="199"/>
        <v>0</v>
      </c>
      <c r="AA27" s="34">
        <f t="shared" si="199"/>
        <v>0</v>
      </c>
      <c r="AB27" s="34">
        <f t="shared" si="199"/>
        <v>0</v>
      </c>
      <c r="AC27" s="34">
        <f t="shared" si="199"/>
        <v>0</v>
      </c>
      <c r="AD27" s="34">
        <f t="shared" si="199"/>
        <v>0</v>
      </c>
      <c r="AE27" s="34">
        <f t="shared" si="199"/>
        <v>0</v>
      </c>
      <c r="AF27" s="34">
        <f t="shared" si="199"/>
        <v>0</v>
      </c>
      <c r="AG27" s="34">
        <f t="shared" si="199"/>
        <v>0</v>
      </c>
      <c r="AH27" s="34">
        <f t="shared" si="199"/>
        <v>0</v>
      </c>
      <c r="AI27" s="34">
        <f t="shared" ref="AI27:AJ27" si="200">+(AI26/AI9)*100</f>
        <v>0</v>
      </c>
      <c r="AJ27" s="34">
        <f t="shared" si="200"/>
        <v>0</v>
      </c>
      <c r="AK27" s="34">
        <f t="shared" ref="AK27:AL27" si="201">+(AK26/AK9)*100</f>
        <v>0</v>
      </c>
      <c r="AL27" s="34">
        <f t="shared" si="201"/>
        <v>0</v>
      </c>
      <c r="AM27" s="34">
        <f t="shared" ref="AM27:AN27" si="202">+(AM26/AM9)*100</f>
        <v>0</v>
      </c>
      <c r="AN27" s="34">
        <f t="shared" si="202"/>
        <v>0</v>
      </c>
      <c r="AO27" s="34">
        <f t="shared" ref="AO27:AP27" si="203">+(AO26/AO9)*100</f>
        <v>0</v>
      </c>
      <c r="AP27" s="34">
        <f t="shared" si="203"/>
        <v>0</v>
      </c>
      <c r="AQ27" s="34">
        <f t="shared" ref="AQ27:AR27" si="204">+(AQ26/AQ9)*100</f>
        <v>0</v>
      </c>
      <c r="AR27" s="34">
        <f t="shared" si="204"/>
        <v>0</v>
      </c>
      <c r="AS27" s="34">
        <f t="shared" ref="AS27:AT27" si="205">+(AS26/AS9)*100</f>
        <v>0</v>
      </c>
      <c r="AT27" s="34">
        <f t="shared" si="205"/>
        <v>0</v>
      </c>
      <c r="AU27" s="34">
        <f t="shared" ref="AU27:AV27" si="206">+(AU26/AU9)*100</f>
        <v>0</v>
      </c>
      <c r="AV27" s="34">
        <f t="shared" si="206"/>
        <v>0</v>
      </c>
      <c r="AW27" s="34">
        <f t="shared" ref="AW27:AX27" si="207">+(AW26/AW9)*100</f>
        <v>0</v>
      </c>
      <c r="AX27" s="34">
        <f t="shared" si="207"/>
        <v>0</v>
      </c>
      <c r="AY27" s="34">
        <f t="shared" ref="AY27:AZ27" si="208">+(AY26/AY9)*100</f>
        <v>10.470894922444595</v>
      </c>
      <c r="AZ27" s="34">
        <f t="shared" si="208"/>
        <v>0</v>
      </c>
      <c r="BA27" s="34">
        <f t="shared" ref="BA27:BB27" si="209">+(BA26/BA9)*100</f>
        <v>0</v>
      </c>
      <c r="BB27" s="34">
        <f t="shared" si="209"/>
        <v>0</v>
      </c>
      <c r="BC27" s="34">
        <f t="shared" ref="BC27:BD27" si="210">+(BC26/BC9)*100</f>
        <v>1.9835008441849662</v>
      </c>
      <c r="BD27" s="34">
        <f t="shared" si="210"/>
        <v>0</v>
      </c>
      <c r="BE27" s="34">
        <f t="shared" ref="BE27:BG27" si="211">+(BE26/BE9)*100</f>
        <v>0</v>
      </c>
      <c r="BF27" s="34">
        <f t="shared" ref="BF27" si="212">+(BF26/BF9)*100</f>
        <v>0.79994702666210926</v>
      </c>
      <c r="BG27" s="34">
        <f t="shared" si="211"/>
        <v>2.3663546874177275</v>
      </c>
      <c r="BH27" s="34">
        <f t="shared" ref="BH27:BI27" si="213">+(BH26/BH9)*100</f>
        <v>0</v>
      </c>
      <c r="BI27" s="34">
        <f t="shared" si="213"/>
        <v>19.056653511546219</v>
      </c>
      <c r="BJ27" s="34">
        <f t="shared" ref="BJ27:BK27" si="214">+(BJ26/BJ9)*100</f>
        <v>1.4049587638326309</v>
      </c>
      <c r="BK27" s="34">
        <f t="shared" si="214"/>
        <v>0</v>
      </c>
      <c r="BL27" s="34">
        <f t="shared" ref="BL27:BM27" si="215">+(BL26/BL9)*100</f>
        <v>0</v>
      </c>
      <c r="BM27" s="34">
        <f t="shared" si="215"/>
        <v>0</v>
      </c>
      <c r="BN27" s="34">
        <f t="shared" ref="BN27:BO27" si="216">+(BN26/BN9)*100</f>
        <v>8.074048463935199</v>
      </c>
      <c r="BO27" s="34">
        <f t="shared" si="216"/>
        <v>0</v>
      </c>
      <c r="BP27" s="34">
        <f t="shared" ref="BP27:BQ27" si="217">+(BP26/BP9)*100</f>
        <v>5.3921030606442155</v>
      </c>
      <c r="BQ27" s="34">
        <f t="shared" si="217"/>
        <v>4.5646696425034694</v>
      </c>
      <c r="BR27" s="34">
        <f t="shared" ref="BR27:BS27" si="218">+(BR26/BR9)*100</f>
        <v>4.0194491774337511</v>
      </c>
      <c r="BS27" s="34">
        <f t="shared" si="218"/>
        <v>2.7777651488414912</v>
      </c>
      <c r="BT27" s="34">
        <f t="shared" ref="BT27:BU27" si="219">+(BT26/BT9)*100</f>
        <v>0</v>
      </c>
      <c r="BU27" s="34">
        <f t="shared" si="219"/>
        <v>0.82060837860373337</v>
      </c>
      <c r="BV27" s="129"/>
    </row>
    <row r="28" spans="1:74" x14ac:dyDescent="0.3">
      <c r="A28" s="26"/>
      <c r="B28" s="5"/>
      <c r="C28" s="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6"/>
    </row>
    <row r="29" spans="1:74" ht="17.25" customHeight="1" x14ac:dyDescent="0.3">
      <c r="A29" s="26"/>
      <c r="B29" s="40"/>
      <c r="C29" s="39"/>
      <c r="D29" s="131">
        <v>2005</v>
      </c>
      <c r="E29" s="131">
        <v>2006</v>
      </c>
      <c r="F29" s="131">
        <v>2007</v>
      </c>
      <c r="G29" s="131">
        <v>2008</v>
      </c>
      <c r="H29" s="131">
        <v>2009</v>
      </c>
      <c r="I29" s="131">
        <v>2010</v>
      </c>
      <c r="J29" s="131">
        <v>2011</v>
      </c>
      <c r="K29" s="131">
        <v>2012</v>
      </c>
      <c r="L29" s="131">
        <v>2013</v>
      </c>
      <c r="M29" s="131">
        <v>2014</v>
      </c>
      <c r="N29" s="131">
        <v>2015</v>
      </c>
      <c r="O29" s="131">
        <v>2016</v>
      </c>
      <c r="P29" s="131">
        <v>2017</v>
      </c>
      <c r="Q29" s="131">
        <v>2018</v>
      </c>
      <c r="R29" s="131">
        <v>43770</v>
      </c>
      <c r="S29" s="131">
        <v>2019</v>
      </c>
      <c r="T29" s="83" t="s">
        <v>59</v>
      </c>
      <c r="U29" s="83" t="s">
        <v>60</v>
      </c>
      <c r="V29" s="83" t="s">
        <v>61</v>
      </c>
      <c r="W29" s="83" t="s">
        <v>62</v>
      </c>
      <c r="X29" s="83" t="s">
        <v>63</v>
      </c>
      <c r="Y29" s="83" t="s">
        <v>64</v>
      </c>
      <c r="Z29" s="83" t="s">
        <v>65</v>
      </c>
      <c r="AA29" s="83" t="s">
        <v>67</v>
      </c>
      <c r="AB29" s="83" t="s">
        <v>68</v>
      </c>
      <c r="AC29" s="83" t="s">
        <v>69</v>
      </c>
      <c r="AD29" s="83" t="s">
        <v>70</v>
      </c>
      <c r="AE29" s="83" t="s">
        <v>71</v>
      </c>
      <c r="AF29" s="131">
        <v>2020</v>
      </c>
      <c r="AG29" s="93" t="s">
        <v>72</v>
      </c>
      <c r="AH29" s="93" t="s">
        <v>86</v>
      </c>
      <c r="AI29" s="93" t="s">
        <v>88</v>
      </c>
      <c r="AJ29" s="93" t="s">
        <v>89</v>
      </c>
      <c r="AK29" s="93" t="s">
        <v>90</v>
      </c>
      <c r="AL29" s="93" t="s">
        <v>91</v>
      </c>
      <c r="AM29" s="93" t="s">
        <v>92</v>
      </c>
      <c r="AN29" s="93" t="s">
        <v>93</v>
      </c>
      <c r="AO29" s="93" t="s">
        <v>94</v>
      </c>
      <c r="AP29" s="93" t="s">
        <v>95</v>
      </c>
      <c r="AQ29" s="93" t="s">
        <v>96</v>
      </c>
      <c r="AR29" s="94">
        <f>AR8</f>
        <v>44531</v>
      </c>
      <c r="AS29" s="131">
        <f>AS8</f>
        <v>2021</v>
      </c>
      <c r="AT29" s="125">
        <f>+AT8</f>
        <v>44562</v>
      </c>
      <c r="AU29" s="125">
        <f t="shared" ref="AU29:BE29" si="220">+AU8</f>
        <v>44593</v>
      </c>
      <c r="AV29" s="125">
        <f t="shared" si="220"/>
        <v>44621</v>
      </c>
      <c r="AW29" s="125">
        <f t="shared" si="220"/>
        <v>44652</v>
      </c>
      <c r="AX29" s="125">
        <f t="shared" si="220"/>
        <v>44682</v>
      </c>
      <c r="AY29" s="125">
        <f t="shared" si="220"/>
        <v>44713</v>
      </c>
      <c r="AZ29" s="125">
        <f t="shared" si="220"/>
        <v>44743</v>
      </c>
      <c r="BA29" s="125">
        <f t="shared" si="220"/>
        <v>44774</v>
      </c>
      <c r="BB29" s="125">
        <f t="shared" si="220"/>
        <v>44805</v>
      </c>
      <c r="BC29" s="125">
        <f t="shared" si="220"/>
        <v>44835</v>
      </c>
      <c r="BD29" s="125">
        <f t="shared" si="220"/>
        <v>44866</v>
      </c>
      <c r="BE29" s="125">
        <f t="shared" si="220"/>
        <v>44896</v>
      </c>
      <c r="BF29" s="123" t="str">
        <f t="shared" ref="BF29" si="221">BF8</f>
        <v>2022 (*)</v>
      </c>
      <c r="BG29" s="120" t="str">
        <f t="shared" ref="BG29" si="222">BG8</f>
        <v>ene-23(*)</v>
      </c>
      <c r="BH29" s="120" t="str">
        <f t="shared" ref="BH29:BI29" si="223">BH8</f>
        <v>feb-23(*)</v>
      </c>
      <c r="BI29" s="120" t="str">
        <f t="shared" si="223"/>
        <v>mar-23(*)</v>
      </c>
      <c r="BJ29" s="120" t="str">
        <f t="shared" ref="BJ29:BK29" si="224">BJ8</f>
        <v>abr-23(*)</v>
      </c>
      <c r="BK29" s="120" t="str">
        <f t="shared" si="224"/>
        <v>may-23(*)</v>
      </c>
      <c r="BL29" s="120" t="str">
        <f t="shared" ref="BL29:BM29" si="225">BL8</f>
        <v>jun-23(*)</v>
      </c>
      <c r="BM29" s="117" t="str">
        <f t="shared" si="225"/>
        <v>jul-23(*)</v>
      </c>
      <c r="BN29" s="117" t="str">
        <f t="shared" ref="BN29:BO29" si="226">BN8</f>
        <v>ago-23(*)</v>
      </c>
      <c r="BO29" s="117" t="str">
        <f t="shared" si="226"/>
        <v>sep-23(*)</v>
      </c>
      <c r="BP29" s="117" t="str">
        <f t="shared" ref="BP29:BQ29" si="227">BP8</f>
        <v>oct-23(*)</v>
      </c>
      <c r="BQ29" s="117" t="str">
        <f t="shared" si="227"/>
        <v>nov-23(*)</v>
      </c>
      <c r="BR29" s="117" t="str">
        <f t="shared" ref="BR29:BS29" si="228">BR8</f>
        <v>dic-23(*)</v>
      </c>
      <c r="BS29" s="117" t="str">
        <f t="shared" si="228"/>
        <v>2023(*)</v>
      </c>
      <c r="BT29" s="117" t="str">
        <f t="shared" ref="BT29:BU29" si="229">BT8</f>
        <v>ene-24 (*)</v>
      </c>
      <c r="BU29" s="117" t="str">
        <f t="shared" si="229"/>
        <v>feb-24 (*)</v>
      </c>
    </row>
    <row r="30" spans="1:74" ht="15.75" customHeight="1" x14ac:dyDescent="0.3">
      <c r="A30" s="26"/>
      <c r="B30" s="209" t="s">
        <v>5</v>
      </c>
      <c r="C30" s="59" t="s">
        <v>2</v>
      </c>
      <c r="D30" s="56">
        <v>104.57816405700001</v>
      </c>
      <c r="E30" s="56">
        <v>215.31454868427465</v>
      </c>
      <c r="F30" s="56">
        <v>234.85084990896905</v>
      </c>
      <c r="G30" s="56">
        <v>165.96872128411766</v>
      </c>
      <c r="H30" s="56">
        <v>406.09236868608696</v>
      </c>
      <c r="I30" s="56">
        <v>338.42928054721369</v>
      </c>
      <c r="J30" s="56">
        <v>147.14913333275572</v>
      </c>
      <c r="K30" s="56">
        <v>1354.8977556486468</v>
      </c>
      <c r="L30" s="56">
        <v>946.25033738261664</v>
      </c>
      <c r="M30" s="56">
        <v>1396.8062847606839</v>
      </c>
      <c r="N30" s="56">
        <v>536.3554910008038</v>
      </c>
      <c r="O30" s="58">
        <v>1025.3630696855741</v>
      </c>
      <c r="P30" s="58">
        <v>1008.782933529459</v>
      </c>
      <c r="Q30" s="58">
        <v>1041.9000094683122</v>
      </c>
      <c r="R30" s="58">
        <v>41.819383574</v>
      </c>
      <c r="S30" s="58">
        <v>1112.581553783652</v>
      </c>
      <c r="T30" s="58">
        <v>451.2</v>
      </c>
      <c r="U30" s="58">
        <v>170.86308995331902</v>
      </c>
      <c r="V30" s="58">
        <v>86.938220257423438</v>
      </c>
      <c r="W30" s="58">
        <v>1143.2295652656717</v>
      </c>
      <c r="X30" s="58">
        <v>227.96199683952031</v>
      </c>
      <c r="Y30" s="58">
        <v>41.969308012211194</v>
      </c>
      <c r="Z30" s="58">
        <v>89.168493229573741</v>
      </c>
      <c r="AA30" s="58">
        <v>45.751234464873029</v>
      </c>
      <c r="AB30" s="58">
        <v>64.931185535809476</v>
      </c>
      <c r="AC30" s="58">
        <v>278.05864428866278</v>
      </c>
      <c r="AD30" s="58">
        <v>194.54698374920309</v>
      </c>
      <c r="AE30" s="58">
        <v>562.4809675099998</v>
      </c>
      <c r="AF30" s="58">
        <v>3381.8849529937147</v>
      </c>
      <c r="AG30" s="58">
        <v>592.06910247793485</v>
      </c>
      <c r="AH30" s="58">
        <v>44.746067799524226</v>
      </c>
      <c r="AI30" s="58">
        <v>61.878417577296467</v>
      </c>
      <c r="AJ30" s="58">
        <v>90.628953689750006</v>
      </c>
      <c r="AK30" s="58">
        <v>44.451497534036207</v>
      </c>
      <c r="AL30" s="58">
        <v>112.52994256187914</v>
      </c>
      <c r="AM30" s="58">
        <v>92.937025807373459</v>
      </c>
      <c r="AN30" s="58">
        <v>36.956597740237129</v>
      </c>
      <c r="AO30" s="58">
        <v>105.86374803652474</v>
      </c>
      <c r="AP30" s="58">
        <v>117.32078853844324</v>
      </c>
      <c r="AQ30" s="58">
        <v>243.55060011724379</v>
      </c>
      <c r="AR30" s="58">
        <v>182.81658308000002</v>
      </c>
      <c r="AS30" s="121">
        <v>1697.73173098196</v>
      </c>
      <c r="AT30" s="58">
        <v>214.821</v>
      </c>
      <c r="AU30" s="58">
        <v>73.214730059603397</v>
      </c>
      <c r="AV30" s="58">
        <v>87.644183336790391</v>
      </c>
      <c r="AW30" s="58">
        <v>77.377574506400165</v>
      </c>
      <c r="AX30" s="58">
        <v>281.09825214086828</v>
      </c>
      <c r="AY30" s="58">
        <v>86.820292069999994</v>
      </c>
      <c r="AZ30" s="58">
        <v>22.788567579999999</v>
      </c>
      <c r="BA30" s="58">
        <v>58.392445760000001</v>
      </c>
      <c r="BB30" s="58">
        <v>257.43239266</v>
      </c>
      <c r="BC30" s="58">
        <v>274.69180158999995</v>
      </c>
      <c r="BD30" s="58">
        <v>39.711052010000003</v>
      </c>
      <c r="BE30" s="58">
        <v>137.73455298000002</v>
      </c>
      <c r="BF30" s="58">
        <v>1601.6011756001089</v>
      </c>
      <c r="BG30" s="58">
        <v>295.00694701000003</v>
      </c>
      <c r="BH30" s="58">
        <v>84.15695327338814</v>
      </c>
      <c r="BI30" s="58">
        <v>87.706513423414634</v>
      </c>
      <c r="BJ30" s="58">
        <v>196.517413150012</v>
      </c>
      <c r="BK30" s="58">
        <v>30.536749596657984</v>
      </c>
      <c r="BL30" s="58">
        <v>74.038842041469181</v>
      </c>
      <c r="BM30" s="58">
        <v>512.3364808</v>
      </c>
      <c r="BN30" s="58">
        <v>34.514801747276145</v>
      </c>
      <c r="BO30" s="58">
        <v>135.24278254000001</v>
      </c>
      <c r="BP30" s="58">
        <v>102.81059412</v>
      </c>
      <c r="BQ30" s="58">
        <v>78.490978919999975</v>
      </c>
      <c r="BR30" s="58">
        <v>270.49013394999997</v>
      </c>
      <c r="BS30" s="58">
        <v>1901.8491905722178</v>
      </c>
      <c r="BT30" s="58">
        <v>11.229716440000001</v>
      </c>
      <c r="BU30" s="58">
        <v>1011.81208056</v>
      </c>
      <c r="BV30" s="129"/>
    </row>
    <row r="31" spans="1:74" x14ac:dyDescent="0.3">
      <c r="A31" s="26"/>
      <c r="B31" s="206"/>
      <c r="C31" s="16" t="s">
        <v>4</v>
      </c>
      <c r="D31" s="31">
        <f t="shared" ref="D31:AH31" si="230">+(D30/D9)*100</f>
        <v>85.00035318547188</v>
      </c>
      <c r="E31" s="31">
        <f t="shared" si="230"/>
        <v>100</v>
      </c>
      <c r="F31" s="31">
        <f t="shared" si="230"/>
        <v>99.738329362709891</v>
      </c>
      <c r="G31" s="31">
        <f t="shared" si="230"/>
        <v>73.183394637013976</v>
      </c>
      <c r="H31" s="31">
        <f t="shared" si="230"/>
        <v>90.17648332236277</v>
      </c>
      <c r="I31" s="31">
        <f t="shared" si="230"/>
        <v>87.025877008386672</v>
      </c>
      <c r="J31" s="31">
        <f t="shared" si="230"/>
        <v>65.210051104034875</v>
      </c>
      <c r="K31" s="31">
        <f t="shared" si="230"/>
        <v>96.677956261483516</v>
      </c>
      <c r="L31" s="31">
        <f t="shared" si="230"/>
        <v>92.983499604950453</v>
      </c>
      <c r="M31" s="31">
        <f t="shared" si="230"/>
        <v>86.849785974453937</v>
      </c>
      <c r="N31" s="31">
        <f t="shared" si="230"/>
        <v>76.028543617068493</v>
      </c>
      <c r="O31" s="31">
        <f t="shared" si="230"/>
        <v>82.562976319777533</v>
      </c>
      <c r="P31" s="31">
        <f t="shared" si="230"/>
        <v>83.210824947575787</v>
      </c>
      <c r="Q31" s="31">
        <f t="shared" si="230"/>
        <v>80.249277415496351</v>
      </c>
      <c r="R31" s="31">
        <f t="shared" si="230"/>
        <v>100</v>
      </c>
      <c r="S31" s="31">
        <f t="shared" si="230"/>
        <v>84.314427183878749</v>
      </c>
      <c r="T31" s="31">
        <f t="shared" si="230"/>
        <v>100</v>
      </c>
      <c r="U31" s="31">
        <f t="shared" si="230"/>
        <v>100.00000000000003</v>
      </c>
      <c r="V31" s="31">
        <f t="shared" si="230"/>
        <v>60.207858267254203</v>
      </c>
      <c r="W31" s="31">
        <f t="shared" si="230"/>
        <v>96.745430133406671</v>
      </c>
      <c r="X31" s="31">
        <f t="shared" si="230"/>
        <v>95.943458801178139</v>
      </c>
      <c r="Y31" s="31">
        <f t="shared" si="230"/>
        <v>82.221615638789885</v>
      </c>
      <c r="Z31" s="31">
        <f t="shared" si="230"/>
        <v>92.625008534306545</v>
      </c>
      <c r="AA31" s="31">
        <f t="shared" si="230"/>
        <v>86.439912257308393</v>
      </c>
      <c r="AB31" s="31">
        <f t="shared" si="230"/>
        <v>81.068527947913111</v>
      </c>
      <c r="AC31" s="31">
        <f t="shared" si="230"/>
        <v>82.374423121842511</v>
      </c>
      <c r="AD31" s="31">
        <f t="shared" si="230"/>
        <v>95.057080895981599</v>
      </c>
      <c r="AE31" s="31">
        <f t="shared" si="230"/>
        <v>94.548837513844958</v>
      </c>
      <c r="AF31" s="31">
        <f t="shared" si="230"/>
        <v>91.652523075358445</v>
      </c>
      <c r="AG31" s="31">
        <f t="shared" si="230"/>
        <v>100</v>
      </c>
      <c r="AH31" s="31">
        <f t="shared" si="230"/>
        <v>79.55412627067723</v>
      </c>
      <c r="AI31" s="31">
        <f t="shared" ref="AI31:AJ31" si="231">+(AI30/AI9)*100</f>
        <v>100</v>
      </c>
      <c r="AJ31" s="31">
        <f t="shared" si="231"/>
        <v>98.585864466175295</v>
      </c>
      <c r="AK31" s="31">
        <f t="shared" ref="AK31:AL31" si="232">+(AK30/AK9)*100</f>
        <v>98.349490077422288</v>
      </c>
      <c r="AL31" s="31">
        <f t="shared" si="232"/>
        <v>88.238056335105924</v>
      </c>
      <c r="AM31" s="31">
        <f t="shared" ref="AM31:AR31" si="233">+(AM30/AM9)*100</f>
        <v>97.574973460213371</v>
      </c>
      <c r="AN31" s="31">
        <f t="shared" si="233"/>
        <v>71.892854676372551</v>
      </c>
      <c r="AO31" s="31">
        <f t="shared" si="233"/>
        <v>74.594162637642029</v>
      </c>
      <c r="AP31" s="31">
        <f t="shared" si="233"/>
        <v>88.044412458377678</v>
      </c>
      <c r="AQ31" s="31">
        <f t="shared" si="233"/>
        <v>79.100834300973162</v>
      </c>
      <c r="AR31" s="31">
        <f t="shared" si="233"/>
        <v>93.825236175764275</v>
      </c>
      <c r="AS31" s="31">
        <f t="shared" ref="AS31:AT31" si="234">+(AS30/AS9)*100</f>
        <v>90.532273331394336</v>
      </c>
      <c r="AT31" s="31">
        <f t="shared" si="234"/>
        <v>99.507510228921902</v>
      </c>
      <c r="AU31" s="31">
        <f t="shared" ref="AU31:AV31" si="235">+(AU30/AU9)*100</f>
        <v>83.673201008921211</v>
      </c>
      <c r="AV31" s="31">
        <f t="shared" si="235"/>
        <v>47.949886332082038</v>
      </c>
      <c r="AW31" s="31">
        <f t="shared" ref="AW31:AX31" si="236">+(AW30/AW9)*100</f>
        <v>99.599510736866264</v>
      </c>
      <c r="AX31" s="31">
        <f t="shared" si="236"/>
        <v>94.627042696357265</v>
      </c>
      <c r="AY31" s="31">
        <f t="shared" ref="AY31:AZ31" si="237">+(AY30/AY9)*100</f>
        <v>98.794145396617964</v>
      </c>
      <c r="AZ31" s="31">
        <f t="shared" si="237"/>
        <v>95.217149487144169</v>
      </c>
      <c r="BA31" s="31">
        <f t="shared" ref="BA31:BB31" si="238">+(BA30/BA9)*100</f>
        <v>63.431999266988782</v>
      </c>
      <c r="BB31" s="31">
        <f t="shared" si="238"/>
        <v>93.957899681444701</v>
      </c>
      <c r="BC31" s="31">
        <f t="shared" ref="BC31:BD31" si="239">+(BC30/BC9)*100</f>
        <v>85.046524174234563</v>
      </c>
      <c r="BD31" s="31">
        <f t="shared" si="239"/>
        <v>50.785343237899951</v>
      </c>
      <c r="BE31" s="31">
        <f t="shared" ref="BE31:BG31" si="240">+(BE30/BE9)*100</f>
        <v>60.73890293753724</v>
      </c>
      <c r="BF31" s="31">
        <f t="shared" ref="BF31" si="241">+(BF30/BF9)*100</f>
        <v>82.084112107213784</v>
      </c>
      <c r="BG31" s="31">
        <f t="shared" si="240"/>
        <v>99.847755024372859</v>
      </c>
      <c r="BH31" s="31">
        <f t="shared" ref="BH31:BI31" si="242">+(BH30/BH9)*100</f>
        <v>60.584636547304783</v>
      </c>
      <c r="BI31" s="31">
        <f t="shared" si="242"/>
        <v>86.4953813734367</v>
      </c>
      <c r="BJ31" s="31">
        <f t="shared" ref="BJ31:BK31" si="243">+(BJ30/BJ9)*100</f>
        <v>82.422634649997292</v>
      </c>
      <c r="BK31" s="31">
        <f t="shared" si="243"/>
        <v>67.05957247088871</v>
      </c>
      <c r="BL31" s="31">
        <f t="shared" ref="BL31:BM31" si="244">+(BL30/BL9)*100</f>
        <v>63.03222640190782</v>
      </c>
      <c r="BM31" s="31">
        <f t="shared" si="244"/>
        <v>94.909958290533098</v>
      </c>
      <c r="BN31" s="31">
        <f t="shared" ref="BN31:BO31" si="245">+(BN30/BN9)*100</f>
        <v>38.078616893045208</v>
      </c>
      <c r="BO31" s="31">
        <f t="shared" si="245"/>
        <v>96.243912677041948</v>
      </c>
      <c r="BP31" s="31">
        <f t="shared" ref="BP31:BQ31" si="246">+(BP30/BP9)*100</f>
        <v>71.908794635168476</v>
      </c>
      <c r="BQ31" s="31">
        <f t="shared" si="246"/>
        <v>67.741877147605507</v>
      </c>
      <c r="BR31" s="31">
        <f t="shared" ref="BR31:BS31" si="247">+(BR30/BR9)*100</f>
        <v>72.115002391821832</v>
      </c>
      <c r="BS31" s="31">
        <f t="shared" si="247"/>
        <v>81.203142560716799</v>
      </c>
      <c r="BT31" s="31">
        <f t="shared" ref="BT31:BU31" si="248">+(BT30/BT9)*100</f>
        <v>52.896214943509634</v>
      </c>
      <c r="BU31" s="31">
        <f t="shared" si="248"/>
        <v>93.903366018833466</v>
      </c>
      <c r="BV31" s="129"/>
    </row>
    <row r="32" spans="1:74" x14ac:dyDescent="0.3">
      <c r="A32" s="26"/>
      <c r="B32" s="206"/>
      <c r="C32" s="17" t="s">
        <v>3</v>
      </c>
      <c r="D32" s="32">
        <v>104.57816405700001</v>
      </c>
      <c r="E32" s="32">
        <v>153.87354380999997</v>
      </c>
      <c r="F32" s="32">
        <v>145.44940661000001</v>
      </c>
      <c r="G32" s="32">
        <v>109.53116179000001</v>
      </c>
      <c r="H32" s="32">
        <v>244.78802086000002</v>
      </c>
      <c r="I32" s="32">
        <v>242.22480490000001</v>
      </c>
      <c r="J32" s="32">
        <v>135.98343436000002</v>
      </c>
      <c r="K32" s="32">
        <v>195.13851092999997</v>
      </c>
      <c r="L32" s="32">
        <v>695.43271586000014</v>
      </c>
      <c r="M32" s="32">
        <v>1164.0253385519995</v>
      </c>
      <c r="N32" s="32">
        <v>426.92138577100002</v>
      </c>
      <c r="O32" s="12">
        <v>940.3403626300003</v>
      </c>
      <c r="P32" s="64">
        <v>863.58315605100006</v>
      </c>
      <c r="Q32" s="73">
        <v>901.23262249099992</v>
      </c>
      <c r="R32" s="73">
        <v>41.819383574</v>
      </c>
      <c r="S32" s="73">
        <v>995.02282883999987</v>
      </c>
      <c r="T32" s="73">
        <v>451.2</v>
      </c>
      <c r="U32" s="73">
        <v>157.03778041999999</v>
      </c>
      <c r="V32" s="73">
        <v>78.253167690000012</v>
      </c>
      <c r="W32" s="73">
        <v>1130.9227249699998</v>
      </c>
      <c r="X32" s="73">
        <v>220.13964839000002</v>
      </c>
      <c r="Y32" s="73">
        <v>33.155020639999996</v>
      </c>
      <c r="Z32" s="73">
        <v>80.355769389999992</v>
      </c>
      <c r="AA32" s="73">
        <v>35.703248153101235</v>
      </c>
      <c r="AB32" s="73">
        <v>12.000241819999999</v>
      </c>
      <c r="AC32" s="73">
        <v>242.48229316999999</v>
      </c>
      <c r="AD32" s="73">
        <v>161.74306816999999</v>
      </c>
      <c r="AE32" s="73">
        <v>562.4809675099998</v>
      </c>
      <c r="AF32" s="73">
        <v>3204.9469041800003</v>
      </c>
      <c r="AG32" s="73">
        <v>539.72797160999994</v>
      </c>
      <c r="AH32" s="73">
        <v>17.558815599999999</v>
      </c>
      <c r="AI32" s="73">
        <v>52.371373650000002</v>
      </c>
      <c r="AJ32" s="73">
        <v>68.769304779999999</v>
      </c>
      <c r="AK32" s="73">
        <v>17.255262930000001</v>
      </c>
      <c r="AL32" s="73">
        <v>78.026273140000001</v>
      </c>
      <c r="AM32" s="73">
        <v>72.916180999999995</v>
      </c>
      <c r="AN32" s="73">
        <v>16.728686979999999</v>
      </c>
      <c r="AO32" s="73">
        <v>97.877042819999986</v>
      </c>
      <c r="AP32" s="73">
        <v>105.64768187000001</v>
      </c>
      <c r="AQ32" s="73">
        <v>236.33049014999997</v>
      </c>
      <c r="AR32" s="73">
        <v>182.81658308000002</v>
      </c>
      <c r="AS32" s="73">
        <v>1479.6562450899999</v>
      </c>
      <c r="AT32" s="73">
        <v>214.821</v>
      </c>
      <c r="AU32" s="73">
        <v>69.184912150000002</v>
      </c>
      <c r="AV32" s="73">
        <v>86.655734480000035</v>
      </c>
      <c r="AW32" s="73">
        <v>74.125637260000005</v>
      </c>
      <c r="AX32" s="73">
        <v>280.79498280999996</v>
      </c>
      <c r="AY32" s="73">
        <v>77.618469919999995</v>
      </c>
      <c r="AZ32" s="73">
        <v>22.788567579999999</v>
      </c>
      <c r="BA32" s="73">
        <v>58.392445760000001</v>
      </c>
      <c r="BB32" s="73">
        <v>257.43239266</v>
      </c>
      <c r="BC32" s="73">
        <v>268.28529143999998</v>
      </c>
      <c r="BD32" s="73">
        <v>39.711052010000003</v>
      </c>
      <c r="BE32" s="73">
        <v>137.73455298000002</v>
      </c>
      <c r="BF32" s="73">
        <v>1577.9151730800006</v>
      </c>
      <c r="BG32" s="73">
        <v>288.01539200000002</v>
      </c>
      <c r="BH32" s="73">
        <v>59.603893020000001</v>
      </c>
      <c r="BI32" s="73">
        <v>59.061972869999998</v>
      </c>
      <c r="BJ32" s="73">
        <v>179.13038380000003</v>
      </c>
      <c r="BK32" s="73">
        <v>22.489871659999999</v>
      </c>
      <c r="BL32" s="73">
        <v>19.159459629999997</v>
      </c>
      <c r="BM32" s="73">
        <v>512.3364808</v>
      </c>
      <c r="BN32" s="73">
        <v>15.963188580000001</v>
      </c>
      <c r="BO32" s="73">
        <v>135.24278254000001</v>
      </c>
      <c r="BP32" s="73">
        <v>95.101310130000002</v>
      </c>
      <c r="BQ32" s="73">
        <v>73.201999579999978</v>
      </c>
      <c r="BR32" s="73">
        <v>33.874501190000004</v>
      </c>
      <c r="BS32" s="73">
        <v>1493.1812357999997</v>
      </c>
      <c r="BT32" s="73">
        <v>11.229716440000001</v>
      </c>
      <c r="BU32" s="73">
        <v>1002.9699963400001</v>
      </c>
      <c r="BV32" s="129"/>
    </row>
    <row r="33" spans="1:74" x14ac:dyDescent="0.3">
      <c r="A33" s="26"/>
      <c r="B33" s="206"/>
      <c r="C33" s="16" t="s">
        <v>16</v>
      </c>
      <c r="D33" s="31">
        <f t="shared" ref="D33:K33" si="249">+(D32/D30)*100</f>
        <v>100</v>
      </c>
      <c r="E33" s="31">
        <f t="shared" si="249"/>
        <v>71.46453630294701</v>
      </c>
      <c r="F33" s="31">
        <f t="shared" si="249"/>
        <v>61.932672019870452</v>
      </c>
      <c r="G33" s="31">
        <f t="shared" si="249"/>
        <v>65.995062769988081</v>
      </c>
      <c r="H33" s="31">
        <f t="shared" si="249"/>
        <v>60.278901977895416</v>
      </c>
      <c r="I33" s="31">
        <f t="shared" si="249"/>
        <v>71.573241094370275</v>
      </c>
      <c r="J33" s="31">
        <f t="shared" si="249"/>
        <v>92.411984549371311</v>
      </c>
      <c r="K33" s="31">
        <f t="shared" si="249"/>
        <v>14.402452887419459</v>
      </c>
      <c r="L33" s="31">
        <f t="shared" ref="L33:M33" si="250">+(L32/L30)*100</f>
        <v>73.493523688837712</v>
      </c>
      <c r="M33" s="31">
        <f t="shared" si="250"/>
        <v>83.334772419887344</v>
      </c>
      <c r="N33" s="31">
        <f t="shared" ref="N33:O33" si="251">+(N32/N30)*100</f>
        <v>79.596721378650003</v>
      </c>
      <c r="O33" s="31">
        <f t="shared" si="251"/>
        <v>91.708038882105839</v>
      </c>
      <c r="P33" s="31">
        <f t="shared" ref="P33" si="252">+(P32/P30)*100</f>
        <v>85.60643993347071</v>
      </c>
      <c r="Q33" s="31">
        <f t="shared" ref="Q33:R33" si="253">+(Q32/Q30)*100</f>
        <v>86.498955206930489</v>
      </c>
      <c r="R33" s="31">
        <f t="shared" si="253"/>
        <v>100</v>
      </c>
      <c r="S33" s="31">
        <f t="shared" ref="S33" si="254">+(S32/S30)*100</f>
        <v>89.433698182046967</v>
      </c>
      <c r="T33" s="31">
        <f t="shared" ref="T33:U33" si="255">+(T32/T30)*100</f>
        <v>100</v>
      </c>
      <c r="U33" s="31">
        <f t="shared" si="255"/>
        <v>91.908545293722483</v>
      </c>
      <c r="V33" s="31">
        <f t="shared" ref="V33:W33" si="256">+(V32/V30)*100</f>
        <v>90.01008700004779</v>
      </c>
      <c r="W33" s="31">
        <f t="shared" si="256"/>
        <v>98.923502272020755</v>
      </c>
      <c r="X33" s="31">
        <f t="shared" ref="X33:Y33" si="257">+(X32/X30)*100</f>
        <v>96.568573464888956</v>
      </c>
      <c r="Y33" s="31">
        <f t="shared" si="257"/>
        <v>78.99825422509555</v>
      </c>
      <c r="Z33" s="31">
        <f t="shared" ref="Z33:AA33" si="258">+(Z32/Z30)*100</f>
        <v>90.116773850956008</v>
      </c>
      <c r="AA33" s="31">
        <f t="shared" si="258"/>
        <v>78.037780992584032</v>
      </c>
      <c r="AB33" s="31">
        <f t="shared" ref="AB33:AC33" si="259">+(AB32/AB30)*100</f>
        <v>18.481476537005285</v>
      </c>
      <c r="AC33" s="31">
        <f t="shared" si="259"/>
        <v>87.205450415082339</v>
      </c>
      <c r="AD33" s="31">
        <f t="shared" ref="AD33:AE33" si="260">+(AD32/AD30)*100</f>
        <v>83.138306774526143</v>
      </c>
      <c r="AE33" s="31">
        <f t="shared" si="260"/>
        <v>100</v>
      </c>
      <c r="AF33" s="31">
        <f t="shared" ref="AF33:AG33" si="261">+(AF32/AF30)*100</f>
        <v>94.768064222377362</v>
      </c>
      <c r="AG33" s="31">
        <f t="shared" si="261"/>
        <v>91.159624670688572</v>
      </c>
      <c r="AH33" s="31">
        <f t="shared" ref="AH33:AI33" si="262">+(AH32/AH30)*100</f>
        <v>39.241024884395983</v>
      </c>
      <c r="AI33" s="31">
        <f t="shared" si="262"/>
        <v>84.63592913406265</v>
      </c>
      <c r="AJ33" s="31">
        <f t="shared" ref="AJ33:AK33" si="263">+(AJ32/AJ30)*100</f>
        <v>75.880060378295752</v>
      </c>
      <c r="AK33" s="31">
        <f t="shared" si="263"/>
        <v>38.818181360004274</v>
      </c>
      <c r="AL33" s="31">
        <f t="shared" ref="AL33:AM33" si="264">+(AL32/AL30)*100</f>
        <v>69.33823244164023</v>
      </c>
      <c r="AM33" s="31">
        <f t="shared" si="264"/>
        <v>78.457622639151595</v>
      </c>
      <c r="AN33" s="31">
        <f t="shared" ref="AN33:AO33" si="265">+(AN32/AN30)*100</f>
        <v>45.265765797987285</v>
      </c>
      <c r="AO33" s="31">
        <f t="shared" si="265"/>
        <v>92.455674992945447</v>
      </c>
      <c r="AP33" s="31">
        <f t="shared" ref="AP33:AQ33" si="266">+(AP32/AP30)*100</f>
        <v>90.050265759492206</v>
      </c>
      <c r="AQ33" s="31">
        <f t="shared" si="266"/>
        <v>97.03547847397293</v>
      </c>
      <c r="AR33" s="31">
        <f t="shared" ref="AR33:AW33" si="267">+(AR32/AR30)*100</f>
        <v>100</v>
      </c>
      <c r="AS33" s="31">
        <f t="shared" si="267"/>
        <v>87.154891322798903</v>
      </c>
      <c r="AT33" s="31">
        <f t="shared" si="267"/>
        <v>100</v>
      </c>
      <c r="AU33" s="31">
        <f t="shared" si="267"/>
        <v>94.495891869951905</v>
      </c>
      <c r="AV33" s="31">
        <f t="shared" si="267"/>
        <v>98.872202559076811</v>
      </c>
      <c r="AW33" s="31">
        <f t="shared" si="267"/>
        <v>95.79731302364462</v>
      </c>
      <c r="AX33" s="31">
        <f t="shared" ref="AX33:AY33" si="268">+(AX32/AX30)*100</f>
        <v>99.892112694206176</v>
      </c>
      <c r="AY33" s="31">
        <f t="shared" si="268"/>
        <v>89.401300167729332</v>
      </c>
      <c r="AZ33" s="31">
        <f t="shared" ref="AZ33:BA33" si="269">+(AZ32/AZ30)*100</f>
        <v>100</v>
      </c>
      <c r="BA33" s="31">
        <f t="shared" si="269"/>
        <v>100</v>
      </c>
      <c r="BB33" s="31">
        <f t="shared" ref="BB33:BC33" si="270">+(BB32/BB30)*100</f>
        <v>100</v>
      </c>
      <c r="BC33" s="31">
        <f t="shared" si="270"/>
        <v>97.667746138429635</v>
      </c>
      <c r="BD33" s="31">
        <f t="shared" ref="BD33" si="271">+(BD32/BD30)*100</f>
        <v>100</v>
      </c>
      <c r="BE33" s="31">
        <f t="shared" ref="BE33:BG33" si="272">+(BE32/BE30)*100</f>
        <v>100</v>
      </c>
      <c r="BF33" s="31">
        <f t="shared" ref="BF33" si="273">+(BF32/BF30)*100</f>
        <v>98.521104824287278</v>
      </c>
      <c r="BG33" s="31">
        <f t="shared" si="272"/>
        <v>97.630037163239066</v>
      </c>
      <c r="BH33" s="31">
        <f t="shared" ref="BH33:BI33" si="274">+(BH32/BH30)*100</f>
        <v>70.824680197694093</v>
      </c>
      <c r="BI33" s="31">
        <f t="shared" si="274"/>
        <v>67.340463740555521</v>
      </c>
      <c r="BJ33" s="31">
        <f t="shared" ref="BJ33:BK33" si="275">+(BJ32/BJ30)*100</f>
        <v>91.152423049279847</v>
      </c>
      <c r="BK33" s="31">
        <f t="shared" si="275"/>
        <v>73.648544645568123</v>
      </c>
      <c r="BL33" s="31">
        <f t="shared" ref="BL33:BM33" si="276">+(BL32/BL30)*100</f>
        <v>25.877578716410472</v>
      </c>
      <c r="BM33" s="31">
        <f t="shared" si="276"/>
        <v>100</v>
      </c>
      <c r="BN33" s="31">
        <f t="shared" ref="BN33:BO33" si="277">+(BN32/BN30)*100</f>
        <v>46.250268788693802</v>
      </c>
      <c r="BO33" s="31">
        <f t="shared" si="277"/>
        <v>100</v>
      </c>
      <c r="BP33" s="31">
        <f t="shared" ref="BP33:BQ33" si="278">+(BP32/BP30)*100</f>
        <v>92.501469273680343</v>
      </c>
      <c r="BQ33" s="31">
        <f t="shared" si="278"/>
        <v>93.261672344040122</v>
      </c>
      <c r="BR33" s="31">
        <f t="shared" ref="BR33:BS33" si="279">+(BR32/BR30)*100</f>
        <v>12.523377727433745</v>
      </c>
      <c r="BS33" s="31">
        <f t="shared" si="279"/>
        <v>78.512073575651897</v>
      </c>
      <c r="BT33" s="31">
        <f t="shared" ref="BT33:BU33" si="280">+(BT32/BT30)*100</f>
        <v>100</v>
      </c>
      <c r="BU33" s="31">
        <f t="shared" si="280"/>
        <v>99.126113989950966</v>
      </c>
      <c r="BV33" s="129"/>
    </row>
    <row r="34" spans="1:74" x14ac:dyDescent="0.3">
      <c r="A34" s="26"/>
      <c r="B34" s="206"/>
      <c r="C34" s="16" t="s">
        <v>4</v>
      </c>
      <c r="D34" s="31">
        <f t="shared" ref="D34:AG34" si="281">+(D32/D9)*100</f>
        <v>85.00035318547188</v>
      </c>
      <c r="E34" s="31">
        <f t="shared" si="281"/>
        <v>71.46453630294701</v>
      </c>
      <c r="F34" s="31">
        <f t="shared" si="281"/>
        <v>61.770612402305261</v>
      </c>
      <c r="G34" s="31">
        <f t="shared" si="281"/>
        <v>48.297427227905459</v>
      </c>
      <c r="H34" s="31">
        <f t="shared" si="281"/>
        <v>54.357393989000272</v>
      </c>
      <c r="I34" s="31">
        <f t="shared" si="281"/>
        <v>62.287240765702748</v>
      </c>
      <c r="J34" s="31">
        <f t="shared" si="281"/>
        <v>60.261902350897842</v>
      </c>
      <c r="K34" s="31">
        <f t="shared" si="281"/>
        <v>13.923997103080152</v>
      </c>
      <c r="L34" s="31">
        <f t="shared" si="281"/>
        <v>68.336850308874574</v>
      </c>
      <c r="M34" s="31">
        <f t="shared" si="281"/>
        <v>72.376071488970425</v>
      </c>
      <c r="N34" s="31">
        <f t="shared" si="281"/>
        <v>60.516228031123397</v>
      </c>
      <c r="O34" s="31">
        <f t="shared" si="281"/>
        <v>75.716886425565406</v>
      </c>
      <c r="P34" s="31">
        <f t="shared" si="281"/>
        <v>71.23382487689193</v>
      </c>
      <c r="Q34" s="31">
        <f t="shared" si="281"/>
        <v>69.414786525515581</v>
      </c>
      <c r="R34" s="31">
        <f t="shared" si="281"/>
        <v>100</v>
      </c>
      <c r="S34" s="31">
        <f t="shared" si="281"/>
        <v>75.405510331551881</v>
      </c>
      <c r="T34" s="31">
        <f t="shared" si="281"/>
        <v>100</v>
      </c>
      <c r="U34" s="31">
        <f t="shared" si="281"/>
        <v>91.908545293722483</v>
      </c>
      <c r="V34" s="31">
        <f t="shared" si="281"/>
        <v>54.193145607220984</v>
      </c>
      <c r="W34" s="31">
        <f t="shared" si="281"/>
        <v>95.703967776096803</v>
      </c>
      <c r="X34" s="31">
        <f t="shared" si="281"/>
        <v>92.651229497171187</v>
      </c>
      <c r="Y34" s="31">
        <f t="shared" si="281"/>
        <v>64.953640950312149</v>
      </c>
      <c r="Z34" s="31">
        <f t="shared" si="281"/>
        <v>83.470669470289735</v>
      </c>
      <c r="AA34" s="31">
        <f t="shared" si="281"/>
        <v>67.455789417540117</v>
      </c>
      <c r="AB34" s="31">
        <f t="shared" si="281"/>
        <v>14.982660971589137</v>
      </c>
      <c r="AC34" s="31">
        <f t="shared" si="281"/>
        <v>71.834986710228492</v>
      </c>
      <c r="AD34" s="31">
        <f t="shared" si="281"/>
        <v>79.028847526210683</v>
      </c>
      <c r="AE34" s="31">
        <f t="shared" si="281"/>
        <v>94.548837513844958</v>
      </c>
      <c r="AF34" s="31">
        <f t="shared" si="281"/>
        <v>86.857321929484925</v>
      </c>
      <c r="AG34" s="31">
        <f t="shared" si="281"/>
        <v>91.159624670688572</v>
      </c>
      <c r="AH34" s="31">
        <f t="shared" ref="AH34:AI34" si="282">+(AH32/AH9)*100</f>
        <v>31.217854486440249</v>
      </c>
      <c r="AI34" s="31">
        <f t="shared" si="282"/>
        <v>84.63592913406265</v>
      </c>
      <c r="AJ34" s="31">
        <f t="shared" ref="AJ34:AK34" si="283">+(AJ32/AJ9)*100</f>
        <v>74.807013481398627</v>
      </c>
      <c r="AK34" s="31">
        <f t="shared" si="283"/>
        <v>38.17748342489319</v>
      </c>
      <c r="AL34" s="31">
        <f t="shared" ref="AL34:AM34" si="284">+(AL32/AL9)*100</f>
        <v>61.182708603621194</v>
      </c>
      <c r="AM34" s="31">
        <f t="shared" si="284"/>
        <v>76.555004467666521</v>
      </c>
      <c r="AN34" s="31">
        <f t="shared" ref="AN34:AO34" si="285">+(AN32/AN9)*100</f>
        <v>32.54285122329415</v>
      </c>
      <c r="AO34" s="31">
        <f t="shared" si="285"/>
        <v>68.966536571967467</v>
      </c>
      <c r="AP34" s="31">
        <f t="shared" ref="AP34:AQ34" si="286">+(AP32/AP9)*100</f>
        <v>79.284227405152564</v>
      </c>
      <c r="AQ34" s="31">
        <f t="shared" si="286"/>
        <v>76.7558730408538</v>
      </c>
      <c r="AR34" s="31">
        <f t="shared" ref="AR34:AS34" si="287">+(AR32/AR9)*100</f>
        <v>93.825236175764275</v>
      </c>
      <c r="AS34" s="31">
        <f t="shared" si="287"/>
        <v>78.903304434035988</v>
      </c>
      <c r="AT34" s="31">
        <f t="shared" ref="AT34:AU34" si="288">+(AT32/AT9)*100</f>
        <v>99.507510228921902</v>
      </c>
      <c r="AU34" s="31">
        <f t="shared" si="288"/>
        <v>79.067737549517688</v>
      </c>
      <c r="AV34" s="31">
        <f t="shared" ref="AV34:AW34" si="289">+(AV32/AV9)*100</f>
        <v>47.409108741103232</v>
      </c>
      <c r="AW34" s="31">
        <f t="shared" si="289"/>
        <v>95.413655070614297</v>
      </c>
      <c r="AX34" s="31">
        <f t="shared" ref="AX34:AY34" si="290">+(AX32/AX9)*100</f>
        <v>94.524952129439782</v>
      </c>
      <c r="AY34" s="31">
        <f t="shared" si="290"/>
        <v>88.323250474173364</v>
      </c>
      <c r="AZ34" s="31">
        <f t="shared" ref="AZ34:BA34" si="291">+(AZ32/AZ9)*100</f>
        <v>95.217149487144169</v>
      </c>
      <c r="BA34" s="31">
        <f t="shared" si="291"/>
        <v>63.431999266988782</v>
      </c>
      <c r="BB34" s="31">
        <f t="shared" ref="BB34:BC34" si="292">+(BB32/BB9)*100</f>
        <v>93.957899681444701</v>
      </c>
      <c r="BC34" s="31">
        <f t="shared" si="292"/>
        <v>83.063023330049603</v>
      </c>
      <c r="BD34" s="31">
        <f t="shared" ref="BD34" si="293">+(BD32/BD9)*100</f>
        <v>50.785343237899951</v>
      </c>
      <c r="BE34" s="31">
        <f t="shared" ref="BE34:BG34" si="294">+(BE32/BE9)*100</f>
        <v>60.73890293753724</v>
      </c>
      <c r="BF34" s="31">
        <f t="shared" ref="BF34" si="295">+(BF32/BF9)*100</f>
        <v>80.870174133233576</v>
      </c>
      <c r="BG34" s="31">
        <f t="shared" si="294"/>
        <v>97.481400336955133</v>
      </c>
      <c r="BH34" s="31">
        <f t="shared" ref="BH34:BI34" si="296">+(BH32/BH9)*100</f>
        <v>42.908875083563899</v>
      </c>
      <c r="BI34" s="31">
        <f t="shared" si="296"/>
        <v>58.246390931034362</v>
      </c>
      <c r="BJ34" s="31">
        <f t="shared" ref="BJ34:BK34" si="297">+(BJ32/BJ9)*100</f>
        <v>75.130228624527845</v>
      </c>
      <c r="BK34" s="31">
        <f t="shared" si="297"/>
        <v>49.388399170349572</v>
      </c>
      <c r="BL34" s="31">
        <f t="shared" ref="BL34:BM34" si="298">+(BL32/BL9)*100</f>
        <v>16.31121400385976</v>
      </c>
      <c r="BM34" s="31">
        <f t="shared" si="298"/>
        <v>94.909958290533098</v>
      </c>
      <c r="BN34" s="31">
        <f t="shared" ref="BN34:BO34" si="299">+(BN32/BN9)*100</f>
        <v>17.611462664050372</v>
      </c>
      <c r="BO34" s="31">
        <f t="shared" si="299"/>
        <v>96.243912677041948</v>
      </c>
      <c r="BP34" s="31">
        <f t="shared" ref="BP34:BQ34" si="300">+(BP32/BP9)*100</f>
        <v>66.516691574524259</v>
      </c>
      <c r="BQ34" s="31">
        <f t="shared" si="300"/>
        <v>63.177207505102039</v>
      </c>
      <c r="BR34" s="31">
        <f t="shared" ref="BR34:BS34" si="301">+(BR32/BR9)*100</f>
        <v>9.0312341476757307</v>
      </c>
      <c r="BS34" s="31">
        <f t="shared" si="301"/>
        <v>63.75427103301147</v>
      </c>
      <c r="BT34" s="31">
        <f t="shared" ref="BT34:BU34" si="302">+(BT32/BT9)*100</f>
        <v>52.896214943509634</v>
      </c>
      <c r="BU34" s="31">
        <f t="shared" si="302"/>
        <v>93.082757640229744</v>
      </c>
      <c r="BV34" s="129"/>
    </row>
    <row r="35" spans="1:74" x14ac:dyDescent="0.3">
      <c r="A35" s="26"/>
      <c r="B35" s="206"/>
      <c r="C35" s="18" t="s">
        <v>11</v>
      </c>
      <c r="D35" s="33">
        <f t="shared" ref="D35:O35" si="303">+D32-D38</f>
        <v>104.57816405700001</v>
      </c>
      <c r="E35" s="33">
        <f t="shared" si="303"/>
        <v>153.87354380999997</v>
      </c>
      <c r="F35" s="33">
        <f t="shared" si="303"/>
        <v>145.44940661000001</v>
      </c>
      <c r="G35" s="33">
        <f t="shared" si="303"/>
        <v>109.53116179000001</v>
      </c>
      <c r="H35" s="33">
        <f t="shared" si="303"/>
        <v>244.78802086000002</v>
      </c>
      <c r="I35" s="33">
        <f t="shared" si="303"/>
        <v>242.22480490000001</v>
      </c>
      <c r="J35" s="33">
        <f t="shared" si="303"/>
        <v>135.98343436000002</v>
      </c>
      <c r="K35" s="33">
        <f t="shared" si="303"/>
        <v>195.13851092999997</v>
      </c>
      <c r="L35" s="33">
        <f t="shared" si="303"/>
        <v>195.43271586000014</v>
      </c>
      <c r="M35" s="33">
        <f t="shared" si="303"/>
        <v>164.02533855199954</v>
      </c>
      <c r="N35" s="33">
        <f t="shared" si="303"/>
        <v>146.92138577100002</v>
      </c>
      <c r="O35" s="33">
        <f t="shared" si="303"/>
        <v>340.3403626300003</v>
      </c>
      <c r="P35" s="33">
        <v>363.583156051</v>
      </c>
      <c r="Q35" s="33">
        <v>371.23262249099992</v>
      </c>
      <c r="R35" s="33">
        <v>41.819383574</v>
      </c>
      <c r="S35" s="33">
        <v>397.84984302000015</v>
      </c>
      <c r="T35" s="33">
        <v>1.2</v>
      </c>
      <c r="U35" s="33">
        <v>157.03778042000002</v>
      </c>
      <c r="V35" s="33">
        <v>27.021133040000002</v>
      </c>
      <c r="W35" s="33">
        <v>130.92272497000002</v>
      </c>
      <c r="X35" s="33">
        <v>220.13964839000002</v>
      </c>
      <c r="Y35" s="33">
        <v>33.155020639999996</v>
      </c>
      <c r="Z35" s="33">
        <v>36.877752170000001</v>
      </c>
      <c r="AA35" s="33">
        <v>18.606872020000001</v>
      </c>
      <c r="AB35" s="33">
        <v>12.000241819999999</v>
      </c>
      <c r="AC35" s="33">
        <v>242.48229316999999</v>
      </c>
      <c r="AD35" s="33">
        <v>161.74306816999999</v>
      </c>
      <c r="AE35" s="33">
        <v>562.4809675099998</v>
      </c>
      <c r="AF35" s="33">
        <v>1643.1404761799995</v>
      </c>
      <c r="AG35" s="33">
        <v>0.94089836000000004</v>
      </c>
      <c r="AH35" s="33">
        <v>17.558815599999999</v>
      </c>
      <c r="AI35" s="33">
        <v>36.780670879999995</v>
      </c>
      <c r="AJ35" s="33">
        <v>68.769304780000013</v>
      </c>
      <c r="AK35" s="33">
        <v>17.255262930000001</v>
      </c>
      <c r="AL35" s="33">
        <v>60.00690256</v>
      </c>
      <c r="AM35" s="33">
        <v>50.790277530000004</v>
      </c>
      <c r="AN35" s="33">
        <v>16.728686979999999</v>
      </c>
      <c r="AO35" s="33">
        <v>80.270528220000003</v>
      </c>
      <c r="AP35" s="33">
        <v>85.769060259999989</v>
      </c>
      <c r="AQ35" s="33">
        <v>236.33049014999997</v>
      </c>
      <c r="AR35" s="33">
        <v>165.00543390000001</v>
      </c>
      <c r="AS35" s="33">
        <v>829.83690963000004</v>
      </c>
      <c r="AT35" s="33">
        <v>0</v>
      </c>
      <c r="AU35" s="33">
        <v>49.372314029999998</v>
      </c>
      <c r="AV35" s="33">
        <v>44.364584669999999</v>
      </c>
      <c r="AW35" s="33">
        <v>74.125637260000005</v>
      </c>
      <c r="AX35" s="33">
        <v>280.79498280999996</v>
      </c>
      <c r="AY35" s="33">
        <v>58.695240129999995</v>
      </c>
      <c r="AZ35" s="33">
        <v>22.788567579999999</v>
      </c>
      <c r="BA35" s="33">
        <v>58.392445760000008</v>
      </c>
      <c r="BB35" s="33">
        <v>257.43239266</v>
      </c>
      <c r="BC35" s="33">
        <v>268.28529143999998</v>
      </c>
      <c r="BD35" s="33">
        <v>39.711052010000003</v>
      </c>
      <c r="BE35" s="33">
        <v>137.73455298000002</v>
      </c>
      <c r="BF35" s="33">
        <v>1297.5064803600005</v>
      </c>
      <c r="BG35" s="33">
        <v>288.01539200000002</v>
      </c>
      <c r="BH35" s="33">
        <v>59.603893020000001</v>
      </c>
      <c r="BI35" s="33">
        <v>59.061972869999998</v>
      </c>
      <c r="BJ35" s="33">
        <v>179.13038380000003</v>
      </c>
      <c r="BK35" s="33">
        <v>22.489871659999999</v>
      </c>
      <c r="BL35" s="33">
        <v>19.159459629999997</v>
      </c>
      <c r="BM35" s="33">
        <v>12.3364808</v>
      </c>
      <c r="BN35" s="74">
        <v>15.963188580000001</v>
      </c>
      <c r="BO35" s="74">
        <v>135.24278254000001</v>
      </c>
      <c r="BP35" s="74">
        <v>95.101310130000002</v>
      </c>
      <c r="BQ35" s="74">
        <v>73.201999579999978</v>
      </c>
      <c r="BR35" s="74">
        <v>33.874501190000004</v>
      </c>
      <c r="BS35" s="74">
        <v>993.18123579999963</v>
      </c>
      <c r="BT35" s="74">
        <v>11.229716440000001</v>
      </c>
      <c r="BU35" s="74">
        <v>2.9699963400000002</v>
      </c>
      <c r="BV35" s="129"/>
    </row>
    <row r="36" spans="1:74" x14ac:dyDescent="0.3">
      <c r="A36" s="26"/>
      <c r="B36" s="206"/>
      <c r="C36" s="16" t="s">
        <v>17</v>
      </c>
      <c r="D36" s="31">
        <f t="shared" ref="D36:M36" si="304">+(D35/D30)*100</f>
        <v>100</v>
      </c>
      <c r="E36" s="31">
        <f t="shared" si="304"/>
        <v>71.46453630294701</v>
      </c>
      <c r="F36" s="31">
        <f t="shared" si="304"/>
        <v>61.932672019870452</v>
      </c>
      <c r="G36" s="31">
        <f t="shared" si="304"/>
        <v>65.995062769988081</v>
      </c>
      <c r="H36" s="31">
        <f t="shared" si="304"/>
        <v>60.278901977895416</v>
      </c>
      <c r="I36" s="31">
        <f t="shared" si="304"/>
        <v>71.573241094370275</v>
      </c>
      <c r="J36" s="31">
        <f t="shared" si="304"/>
        <v>92.411984549371311</v>
      </c>
      <c r="K36" s="31">
        <f t="shared" si="304"/>
        <v>14.402452887419459</v>
      </c>
      <c r="L36" s="31">
        <f t="shared" si="304"/>
        <v>20.653384008356433</v>
      </c>
      <c r="M36" s="31">
        <f t="shared" si="304"/>
        <v>11.742883772899273</v>
      </c>
      <c r="N36" s="31">
        <f t="shared" ref="N36" si="305">+(N35/N30)*100</f>
        <v>27.392538761345474</v>
      </c>
      <c r="O36" s="31">
        <f t="shared" ref="O36:P36" si="306">+(O35/O30)*100</f>
        <v>33.192180671609819</v>
      </c>
      <c r="P36" s="31">
        <f t="shared" si="306"/>
        <v>36.041763194676655</v>
      </c>
      <c r="Q36" s="31">
        <f t="shared" ref="Q36:R36" si="307">+(Q35/Q30)*100</f>
        <v>35.630350236818039</v>
      </c>
      <c r="R36" s="31">
        <f t="shared" si="307"/>
        <v>100</v>
      </c>
      <c r="S36" s="31">
        <f t="shared" ref="S36" si="308">+(S35/S30)*100</f>
        <v>35.759162253499341</v>
      </c>
      <c r="T36" s="31">
        <f t="shared" ref="T36:U36" si="309">+(T35/T30)*100</f>
        <v>0.26595744680851063</v>
      </c>
      <c r="U36" s="31">
        <f t="shared" si="309"/>
        <v>91.908545293722497</v>
      </c>
      <c r="V36" s="31">
        <f t="shared" ref="V36:W36" si="310">+(V35/V30)*100</f>
        <v>31.080844489328886</v>
      </c>
      <c r="W36" s="31">
        <f t="shared" si="310"/>
        <v>11.452006573988076</v>
      </c>
      <c r="X36" s="31">
        <f t="shared" ref="X36:Y36" si="311">+(X35/X30)*100</f>
        <v>96.568573464888956</v>
      </c>
      <c r="Y36" s="31">
        <f t="shared" si="311"/>
        <v>78.99825422509555</v>
      </c>
      <c r="Z36" s="31">
        <f t="shared" ref="Z36:AA36" si="312">+(Z35/Z30)*100</f>
        <v>41.357379534332061</v>
      </c>
      <c r="AA36" s="31">
        <f t="shared" si="312"/>
        <v>40.669661130752708</v>
      </c>
      <c r="AB36" s="31">
        <f t="shared" ref="AB36:AC36" si="313">+(AB35/AB30)*100</f>
        <v>18.481476537005285</v>
      </c>
      <c r="AC36" s="31">
        <f t="shared" si="313"/>
        <v>87.205450415082339</v>
      </c>
      <c r="AD36" s="31">
        <f t="shared" ref="AD36:AE36" si="314">+(AD35/AD30)*100</f>
        <v>83.138306774526143</v>
      </c>
      <c r="AE36" s="31">
        <f t="shared" si="314"/>
        <v>100</v>
      </c>
      <c r="AF36" s="31">
        <f t="shared" ref="AF36:AG36" si="315">+(AF35/AF30)*100</f>
        <v>48.586527898456673</v>
      </c>
      <c r="AG36" s="31">
        <f t="shared" si="315"/>
        <v>0.15891698385579331</v>
      </c>
      <c r="AH36" s="31">
        <f t="shared" ref="AH36:AI36" si="316">+(AH35/AH30)*100</f>
        <v>39.241024884395983</v>
      </c>
      <c r="AI36" s="31">
        <f t="shared" si="316"/>
        <v>59.440225396932298</v>
      </c>
      <c r="AJ36" s="31">
        <f t="shared" ref="AJ36:AK36" si="317">+(AJ35/AJ30)*100</f>
        <v>75.880060378295767</v>
      </c>
      <c r="AK36" s="31">
        <f t="shared" si="317"/>
        <v>38.818181360004274</v>
      </c>
      <c r="AL36" s="31">
        <f t="shared" ref="AL36:AM36" si="318">+(AL35/AL30)*100</f>
        <v>53.3252760944073</v>
      </c>
      <c r="AM36" s="31">
        <f t="shared" si="318"/>
        <v>54.650207588169231</v>
      </c>
      <c r="AN36" s="31">
        <f t="shared" ref="AN36:AO36" si="319">+(AN35/AN30)*100</f>
        <v>45.265765797987285</v>
      </c>
      <c r="AO36" s="31">
        <f t="shared" si="319"/>
        <v>75.824377758007728</v>
      </c>
      <c r="AP36" s="31">
        <f t="shared" ref="AP36:AQ36" si="320">+(AP35/AP30)*100</f>
        <v>73.106447142481912</v>
      </c>
      <c r="AQ36" s="31">
        <f t="shared" si="320"/>
        <v>97.03547847397293</v>
      </c>
      <c r="AR36" s="31">
        <f t="shared" ref="AR36:AW36" si="321">+(AR35/AR30)*100</f>
        <v>90.257366766227165</v>
      </c>
      <c r="AS36" s="31">
        <f t="shared" si="321"/>
        <v>48.879154137622571</v>
      </c>
      <c r="AT36" s="31">
        <f t="shared" si="321"/>
        <v>0</v>
      </c>
      <c r="AU36" s="31">
        <f t="shared" si="321"/>
        <v>67.434946478401926</v>
      </c>
      <c r="AV36" s="31">
        <f t="shared" si="321"/>
        <v>50.618972053764445</v>
      </c>
      <c r="AW36" s="31">
        <f t="shared" si="321"/>
        <v>95.79731302364462</v>
      </c>
      <c r="AX36" s="31">
        <f t="shared" ref="AX36:AY36" si="322">+(AX35/AX30)*100</f>
        <v>99.892112694206176</v>
      </c>
      <c r="AY36" s="31">
        <f t="shared" si="322"/>
        <v>67.605439616208841</v>
      </c>
      <c r="AZ36" s="31">
        <f t="shared" ref="AZ36:BA36" si="323">+(AZ35/AZ30)*100</f>
        <v>100</v>
      </c>
      <c r="BA36" s="31">
        <f t="shared" si="323"/>
        <v>100.00000000000003</v>
      </c>
      <c r="BB36" s="31">
        <f t="shared" ref="BB36:BC36" si="324">+(BB35/BB30)*100</f>
        <v>100</v>
      </c>
      <c r="BC36" s="31">
        <f t="shared" si="324"/>
        <v>97.667746138429635</v>
      </c>
      <c r="BD36" s="31">
        <f t="shared" ref="BD36" si="325">+(BD35/BD30)*100</f>
        <v>100</v>
      </c>
      <c r="BE36" s="31">
        <f t="shared" ref="BE36:BG36" si="326">+(BE35/BE30)*100</f>
        <v>100</v>
      </c>
      <c r="BF36" s="31">
        <f t="shared" ref="BF36" si="327">+(BF35/BF30)*100</f>
        <v>81.013082415716497</v>
      </c>
      <c r="BG36" s="31">
        <f t="shared" si="326"/>
        <v>97.630037163239066</v>
      </c>
      <c r="BH36" s="31">
        <f t="shared" ref="BH36:BI36" si="328">+(BH35/BH30)*100</f>
        <v>70.824680197694093</v>
      </c>
      <c r="BI36" s="31">
        <f t="shared" si="328"/>
        <v>67.340463740555521</v>
      </c>
      <c r="BJ36" s="31">
        <f t="shared" ref="BJ36:BK36" si="329">+(BJ35/BJ30)*100</f>
        <v>91.152423049279847</v>
      </c>
      <c r="BK36" s="31">
        <f t="shared" si="329"/>
        <v>73.648544645568123</v>
      </c>
      <c r="BL36" s="31">
        <f t="shared" ref="BL36:BM36" si="330">+(BL35/BL30)*100</f>
        <v>25.877578716410472</v>
      </c>
      <c r="BM36" s="31">
        <f t="shared" si="330"/>
        <v>2.4078864695984383</v>
      </c>
      <c r="BN36" s="31">
        <f t="shared" ref="BN36:BO36" si="331">+(BN35/BN30)*100</f>
        <v>46.250268788693802</v>
      </c>
      <c r="BO36" s="31">
        <f t="shared" si="331"/>
        <v>100</v>
      </c>
      <c r="BP36" s="31">
        <f t="shared" ref="BP36:BQ36" si="332">+(BP35/BP30)*100</f>
        <v>92.501469273680343</v>
      </c>
      <c r="BQ36" s="31">
        <f t="shared" si="332"/>
        <v>93.261672344040122</v>
      </c>
      <c r="BR36" s="31">
        <f t="shared" ref="BR36:BS36" si="333">+(BR35/BR30)*100</f>
        <v>12.523377727433745</v>
      </c>
      <c r="BS36" s="31">
        <f t="shared" si="333"/>
        <v>52.221871256846441</v>
      </c>
      <c r="BT36" s="31">
        <f t="shared" ref="BT36:BU36" si="334">+(BT35/BT30)*100</f>
        <v>100</v>
      </c>
      <c r="BU36" s="31">
        <f t="shared" si="334"/>
        <v>0.2935324055783381</v>
      </c>
      <c r="BV36" s="129"/>
    </row>
    <row r="37" spans="1:74" x14ac:dyDescent="0.3">
      <c r="A37" s="26"/>
      <c r="B37" s="206"/>
      <c r="C37" s="16" t="s">
        <v>12</v>
      </c>
      <c r="D37" s="31">
        <f t="shared" ref="D37:AG37" si="335">+(D35/D9)*100</f>
        <v>85.00035318547188</v>
      </c>
      <c r="E37" s="31">
        <f t="shared" si="335"/>
        <v>71.46453630294701</v>
      </c>
      <c r="F37" s="31">
        <f t="shared" si="335"/>
        <v>61.770612402305261</v>
      </c>
      <c r="G37" s="31">
        <f t="shared" si="335"/>
        <v>48.297427227905459</v>
      </c>
      <c r="H37" s="31">
        <f t="shared" si="335"/>
        <v>54.357393989000272</v>
      </c>
      <c r="I37" s="31">
        <f t="shared" si="335"/>
        <v>62.287240765702748</v>
      </c>
      <c r="J37" s="31">
        <f t="shared" si="335"/>
        <v>60.261902350897842</v>
      </c>
      <c r="K37" s="31">
        <f t="shared" si="335"/>
        <v>13.923997103080152</v>
      </c>
      <c r="L37" s="31">
        <f t="shared" si="335"/>
        <v>19.204239237819003</v>
      </c>
      <c r="M37" s="31">
        <f t="shared" si="335"/>
        <v>10.198669423991898</v>
      </c>
      <c r="N37" s="31">
        <f t="shared" si="335"/>
        <v>20.826148279991937</v>
      </c>
      <c r="O37" s="31">
        <f t="shared" si="335"/>
        <v>27.404452267918995</v>
      </c>
      <c r="P37" s="31">
        <f t="shared" si="335"/>
        <v>29.990648479942188</v>
      </c>
      <c r="Q37" s="31">
        <f t="shared" si="335"/>
        <v>28.593098605657069</v>
      </c>
      <c r="R37" s="31">
        <f t="shared" si="335"/>
        <v>100</v>
      </c>
      <c r="S37" s="31">
        <f t="shared" si="335"/>
        <v>30.150132819791757</v>
      </c>
      <c r="T37" s="31">
        <f t="shared" si="335"/>
        <v>0.26595744680851063</v>
      </c>
      <c r="U37" s="31">
        <f t="shared" si="335"/>
        <v>91.908545293722511</v>
      </c>
      <c r="V37" s="31">
        <f t="shared" si="335"/>
        <v>18.713110798400827</v>
      </c>
      <c r="W37" s="31">
        <f t="shared" si="335"/>
        <v>11.079293018910775</v>
      </c>
      <c r="X37" s="31">
        <f t="shared" si="335"/>
        <v>92.651229497171187</v>
      </c>
      <c r="Y37" s="31">
        <f t="shared" si="335"/>
        <v>64.953640950312149</v>
      </c>
      <c r="Z37" s="31">
        <f t="shared" si="335"/>
        <v>38.307276323240622</v>
      </c>
      <c r="AA37" s="31">
        <f t="shared" si="335"/>
        <v>35.154819396767294</v>
      </c>
      <c r="AB37" s="31">
        <f t="shared" si="335"/>
        <v>14.982660971589137</v>
      </c>
      <c r="AC37" s="31">
        <f t="shared" si="335"/>
        <v>71.834986710228492</v>
      </c>
      <c r="AD37" s="31">
        <f t="shared" si="335"/>
        <v>79.028847526210683</v>
      </c>
      <c r="AE37" s="31">
        <f t="shared" si="335"/>
        <v>94.548837513844958</v>
      </c>
      <c r="AF37" s="31">
        <f t="shared" si="335"/>
        <v>44.530778693648472</v>
      </c>
      <c r="AG37" s="31">
        <f t="shared" si="335"/>
        <v>0.15891698385579331</v>
      </c>
      <c r="AH37" s="31">
        <f t="shared" ref="AH37:AI37" si="336">+(AH35/AH9)*100</f>
        <v>31.217854486440249</v>
      </c>
      <c r="AI37" s="31">
        <f t="shared" si="336"/>
        <v>59.440225396932298</v>
      </c>
      <c r="AJ37" s="31">
        <f t="shared" ref="AJ37:AK37" si="337">+(AJ35/AJ9)*100</f>
        <v>74.807013481398641</v>
      </c>
      <c r="AK37" s="31">
        <f t="shared" si="337"/>
        <v>38.17748342489319</v>
      </c>
      <c r="AL37" s="31">
        <f t="shared" ref="AL37:AM37" si="338">+(AL35/AL9)*100</f>
        <v>47.053187161033883</v>
      </c>
      <c r="AM37" s="31">
        <f t="shared" si="338"/>
        <v>53.324925550107636</v>
      </c>
      <c r="AN37" s="31">
        <f t="shared" ref="AN37:AO37" si="339">+(AN35/AN9)*100</f>
        <v>32.54285122329415</v>
      </c>
      <c r="AO37" s="31">
        <f t="shared" si="339"/>
        <v>56.560559663788347</v>
      </c>
      <c r="AP37" s="31">
        <f t="shared" ref="AP37:AQ37" si="340">+(AP35/AP9)*100</f>
        <v>64.366141855792634</v>
      </c>
      <c r="AQ37" s="31">
        <f t="shared" si="340"/>
        <v>76.7558730408538</v>
      </c>
      <c r="AR37" s="31">
        <f t="shared" ref="AR37:AW37" si="341">+(AR35/AR9)*100</f>
        <v>84.684187534438422</v>
      </c>
      <c r="AS37" s="31">
        <f t="shared" si="341"/>
        <v>44.251409425946015</v>
      </c>
      <c r="AT37" s="31">
        <f t="shared" si="341"/>
        <v>0</v>
      </c>
      <c r="AU37" s="31">
        <f t="shared" si="341"/>
        <v>56.424978317131682</v>
      </c>
      <c r="AV37" s="31">
        <f t="shared" si="341"/>
        <v>24.27173956224842</v>
      </c>
      <c r="AW37" s="31">
        <f t="shared" si="341"/>
        <v>95.413655070614297</v>
      </c>
      <c r="AX37" s="31">
        <f t="shared" ref="AX37:AY37" si="342">+(AX35/AX9)*100</f>
        <v>94.524952129439782</v>
      </c>
      <c r="AY37" s="31">
        <f t="shared" si="342"/>
        <v>66.79021631046011</v>
      </c>
      <c r="AZ37" s="31">
        <f t="shared" ref="AZ37:BA37" si="343">+(AZ35/AZ9)*100</f>
        <v>95.217149487144169</v>
      </c>
      <c r="BA37" s="31">
        <f t="shared" si="343"/>
        <v>63.43199926698879</v>
      </c>
      <c r="BB37" s="31">
        <f t="shared" ref="BB37:BC37" si="344">+(BB35/BB9)*100</f>
        <v>93.957899681444701</v>
      </c>
      <c r="BC37" s="31">
        <f t="shared" si="344"/>
        <v>83.063023330049603</v>
      </c>
      <c r="BD37" s="31">
        <f t="shared" ref="BD37" si="345">+(BD35/BD9)*100</f>
        <v>50.785343237899951</v>
      </c>
      <c r="BE37" s="31">
        <f t="shared" ref="BE37:BG37" si="346">+(BE35/BE9)*100</f>
        <v>60.73890293753724</v>
      </c>
      <c r="BF37" s="31">
        <f t="shared" ref="BF37" si="347">+(BF35/BF9)*100</f>
        <v>66.498869391626229</v>
      </c>
      <c r="BG37" s="31">
        <f t="shared" si="346"/>
        <v>97.481400336955133</v>
      </c>
      <c r="BH37" s="31">
        <f t="shared" ref="BH37:BI37" si="348">+(BH35/BH9)*100</f>
        <v>42.908875083563899</v>
      </c>
      <c r="BI37" s="31">
        <f t="shared" si="348"/>
        <v>58.246390931034362</v>
      </c>
      <c r="BJ37" s="31">
        <f t="shared" ref="BJ37:BK37" si="349">+(BJ35/BJ9)*100</f>
        <v>75.130228624527845</v>
      </c>
      <c r="BK37" s="31">
        <f t="shared" si="349"/>
        <v>49.388399170349572</v>
      </c>
      <c r="BL37" s="31">
        <f t="shared" ref="BL37:BM37" si="350">+(BL35/BL9)*100</f>
        <v>16.31121400385976</v>
      </c>
      <c r="BM37" s="31">
        <f t="shared" si="350"/>
        <v>2.2853240439792675</v>
      </c>
      <c r="BN37" s="31">
        <f t="shared" ref="BN37:BO37" si="351">+(BN35/BN9)*100</f>
        <v>17.611462664050372</v>
      </c>
      <c r="BO37" s="31">
        <f t="shared" si="351"/>
        <v>96.243912677041948</v>
      </c>
      <c r="BP37" s="31">
        <f t="shared" ref="BP37:BQ37" si="352">+(BP35/BP9)*100</f>
        <v>66.516691574524259</v>
      </c>
      <c r="BQ37" s="31">
        <f t="shared" si="352"/>
        <v>63.177207505102039</v>
      </c>
      <c r="BR37" s="31">
        <f t="shared" ref="BR37:BS37" si="353">+(BR35/BR9)*100</f>
        <v>9.0312341476757307</v>
      </c>
      <c r="BS37" s="31">
        <f t="shared" si="353"/>
        <v>42.405800564571003</v>
      </c>
      <c r="BT37" s="31">
        <f t="shared" ref="BT37:BU37" si="354">+(BT35/BT9)*100</f>
        <v>52.896214943509634</v>
      </c>
      <c r="BU37" s="31">
        <f t="shared" si="354"/>
        <v>0.27563680919411354</v>
      </c>
      <c r="BV37" s="129"/>
    </row>
    <row r="38" spans="1:74" x14ac:dyDescent="0.3">
      <c r="A38" s="26"/>
      <c r="B38" s="206"/>
      <c r="C38" s="18" t="s">
        <v>22</v>
      </c>
      <c r="D38" s="33">
        <f t="shared" ref="D38:O38" si="355">+D14</f>
        <v>0</v>
      </c>
      <c r="E38" s="33">
        <f t="shared" si="355"/>
        <v>0</v>
      </c>
      <c r="F38" s="33">
        <f t="shared" si="355"/>
        <v>0</v>
      </c>
      <c r="G38" s="33">
        <f t="shared" si="355"/>
        <v>0</v>
      </c>
      <c r="H38" s="33">
        <f t="shared" si="355"/>
        <v>0</v>
      </c>
      <c r="I38" s="33">
        <f t="shared" si="355"/>
        <v>0</v>
      </c>
      <c r="J38" s="33">
        <f t="shared" si="355"/>
        <v>0</v>
      </c>
      <c r="K38" s="33">
        <f t="shared" si="355"/>
        <v>0</v>
      </c>
      <c r="L38" s="33">
        <f t="shared" si="355"/>
        <v>500</v>
      </c>
      <c r="M38" s="33">
        <f t="shared" si="355"/>
        <v>1000</v>
      </c>
      <c r="N38" s="33">
        <f t="shared" si="355"/>
        <v>280</v>
      </c>
      <c r="O38" s="33">
        <f t="shared" si="355"/>
        <v>600</v>
      </c>
      <c r="P38" s="33">
        <v>500</v>
      </c>
      <c r="Q38" s="33">
        <v>530</v>
      </c>
      <c r="R38" s="33">
        <v>0</v>
      </c>
      <c r="S38" s="33">
        <v>500</v>
      </c>
      <c r="T38" s="33">
        <v>450</v>
      </c>
      <c r="U38" s="33">
        <f t="shared" ref="U38:Z38" si="356">+U14</f>
        <v>0</v>
      </c>
      <c r="V38" s="33">
        <f t="shared" si="356"/>
        <v>0</v>
      </c>
      <c r="W38" s="33">
        <f t="shared" si="356"/>
        <v>1000</v>
      </c>
      <c r="X38" s="33">
        <f t="shared" si="356"/>
        <v>0</v>
      </c>
      <c r="Y38" s="33">
        <f t="shared" si="356"/>
        <v>0</v>
      </c>
      <c r="Z38" s="33">
        <f t="shared" si="356"/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1450</v>
      </c>
      <c r="AG38" s="33">
        <v>496.35199999999998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496.35199999999998</v>
      </c>
      <c r="AT38" s="33">
        <v>214.821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74">
        <v>0</v>
      </c>
      <c r="BE38" s="74">
        <v>0</v>
      </c>
      <c r="BF38" s="74">
        <v>199.38171500000001</v>
      </c>
      <c r="BG38" s="74">
        <v>0</v>
      </c>
      <c r="BH38" s="74"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500</v>
      </c>
      <c r="BN38" s="74">
        <v>0</v>
      </c>
      <c r="BO38" s="74">
        <v>0</v>
      </c>
      <c r="BP38" s="74">
        <v>0</v>
      </c>
      <c r="BQ38" s="74">
        <v>0</v>
      </c>
      <c r="BR38" s="74">
        <v>0</v>
      </c>
      <c r="BS38" s="74">
        <v>500</v>
      </c>
      <c r="BT38" s="74">
        <v>0</v>
      </c>
      <c r="BU38" s="74">
        <v>1000</v>
      </c>
      <c r="BV38" s="129"/>
    </row>
    <row r="39" spans="1:74" x14ac:dyDescent="0.3">
      <c r="A39" s="26"/>
      <c r="B39" s="206"/>
      <c r="C39" s="16" t="s">
        <v>17</v>
      </c>
      <c r="D39" s="31">
        <f t="shared" ref="D39:P39" si="357">+(D38/D30)*100</f>
        <v>0</v>
      </c>
      <c r="E39" s="31">
        <f t="shared" si="357"/>
        <v>0</v>
      </c>
      <c r="F39" s="31">
        <f t="shared" si="357"/>
        <v>0</v>
      </c>
      <c r="G39" s="31">
        <f t="shared" si="357"/>
        <v>0</v>
      </c>
      <c r="H39" s="31">
        <f t="shared" si="357"/>
        <v>0</v>
      </c>
      <c r="I39" s="31">
        <f t="shared" si="357"/>
        <v>0</v>
      </c>
      <c r="J39" s="31">
        <f t="shared" si="357"/>
        <v>0</v>
      </c>
      <c r="K39" s="31">
        <f t="shared" si="357"/>
        <v>0</v>
      </c>
      <c r="L39" s="31">
        <f t="shared" si="357"/>
        <v>52.840139680481279</v>
      </c>
      <c r="M39" s="31">
        <f t="shared" si="357"/>
        <v>71.591888646988082</v>
      </c>
      <c r="N39" s="31">
        <f t="shared" si="357"/>
        <v>52.204182617304525</v>
      </c>
      <c r="O39" s="31">
        <f t="shared" si="357"/>
        <v>58.51585821049602</v>
      </c>
      <c r="P39" s="31">
        <f t="shared" si="357"/>
        <v>49.564676738794049</v>
      </c>
      <c r="Q39" s="31">
        <f t="shared" ref="Q39:R39" si="358">+(Q38/Q30)*100</f>
        <v>50.86860497011245</v>
      </c>
      <c r="R39" s="31">
        <f t="shared" si="358"/>
        <v>0</v>
      </c>
      <c r="S39" s="31">
        <f t="shared" ref="S39" si="359">+(S38/S30)*100</f>
        <v>44.940525779850191</v>
      </c>
      <c r="T39" s="31">
        <f t="shared" ref="T39:U39" si="360">+(T38/T30)*100</f>
        <v>99.7340425531915</v>
      </c>
      <c r="U39" s="31">
        <f t="shared" si="360"/>
        <v>0</v>
      </c>
      <c r="V39" s="31">
        <f t="shared" ref="V39:W39" si="361">+(V38/V30)*100</f>
        <v>0</v>
      </c>
      <c r="W39" s="31">
        <f t="shared" si="361"/>
        <v>87.471495698032712</v>
      </c>
      <c r="X39" s="31">
        <f t="shared" ref="X39:Y39" si="362">+(X38/X30)*100</f>
        <v>0</v>
      </c>
      <c r="Y39" s="31">
        <f t="shared" si="362"/>
        <v>0</v>
      </c>
      <c r="Z39" s="31">
        <f t="shared" ref="Z39:AA39" si="363">+(Z38/Z30)*100</f>
        <v>0</v>
      </c>
      <c r="AA39" s="31">
        <f t="shared" si="363"/>
        <v>0</v>
      </c>
      <c r="AB39" s="31">
        <f t="shared" ref="AB39:AC39" si="364">+(AB38/AB30)*100</f>
        <v>0</v>
      </c>
      <c r="AC39" s="31">
        <f t="shared" si="364"/>
        <v>0</v>
      </c>
      <c r="AD39" s="31">
        <f t="shared" ref="AD39:AE39" si="365">+(AD38/AD30)*100</f>
        <v>0</v>
      </c>
      <c r="AE39" s="31">
        <f t="shared" si="365"/>
        <v>0</v>
      </c>
      <c r="AF39" s="31">
        <f t="shared" ref="AF39:AG39" si="366">+(AF38/AF30)*100</f>
        <v>42.875497545131743</v>
      </c>
      <c r="AG39" s="31">
        <f t="shared" si="366"/>
        <v>83.833457601935564</v>
      </c>
      <c r="AH39" s="31">
        <f t="shared" ref="AH39:AI39" si="367">+(AH38/AH30)*100</f>
        <v>0</v>
      </c>
      <c r="AI39" s="31">
        <f t="shared" si="367"/>
        <v>0</v>
      </c>
      <c r="AJ39" s="31">
        <f t="shared" ref="AJ39:AK39" si="368">+(AJ38/AJ30)*100</f>
        <v>0</v>
      </c>
      <c r="AK39" s="31">
        <f t="shared" si="368"/>
        <v>0</v>
      </c>
      <c r="AL39" s="31">
        <f t="shared" ref="AL39:AM39" si="369">+(AL38/AL30)*100</f>
        <v>0</v>
      </c>
      <c r="AM39" s="31">
        <f t="shared" si="369"/>
        <v>0</v>
      </c>
      <c r="AN39" s="31">
        <f t="shared" ref="AN39:AO39" si="370">+(AN38/AN30)*100</f>
        <v>0</v>
      </c>
      <c r="AO39" s="31">
        <f t="shared" si="370"/>
        <v>0</v>
      </c>
      <c r="AP39" s="31">
        <f t="shared" ref="AP39:AQ39" si="371">+(AP38/AP30)*100</f>
        <v>0</v>
      </c>
      <c r="AQ39" s="31">
        <f t="shared" si="371"/>
        <v>0</v>
      </c>
      <c r="AR39" s="31">
        <f t="shared" ref="AR39:AW39" si="372">+(AR38/AR30)*100</f>
        <v>0</v>
      </c>
      <c r="AS39" s="31">
        <f t="shared" si="372"/>
        <v>29.23618560824756</v>
      </c>
      <c r="AT39" s="31">
        <f t="shared" si="372"/>
        <v>100</v>
      </c>
      <c r="AU39" s="31">
        <f t="shared" si="372"/>
        <v>0</v>
      </c>
      <c r="AV39" s="31">
        <f t="shared" si="372"/>
        <v>0</v>
      </c>
      <c r="AW39" s="31">
        <f t="shared" si="372"/>
        <v>0</v>
      </c>
      <c r="AX39" s="31">
        <f t="shared" ref="AX39:AY39" si="373">+(AX38/AX30)*100</f>
        <v>0</v>
      </c>
      <c r="AY39" s="31">
        <f t="shared" si="373"/>
        <v>0</v>
      </c>
      <c r="AZ39" s="31">
        <f t="shared" ref="AZ39:BA39" si="374">+(AZ38/AZ30)*100</f>
        <v>0</v>
      </c>
      <c r="BA39" s="31">
        <f t="shared" si="374"/>
        <v>0</v>
      </c>
      <c r="BB39" s="31">
        <f t="shared" ref="BB39:BC39" si="375">+(BB38/BB30)*100</f>
        <v>0</v>
      </c>
      <c r="BC39" s="31">
        <f t="shared" si="375"/>
        <v>0</v>
      </c>
      <c r="BD39" s="31">
        <f t="shared" ref="BD39" si="376">+(BD38/BD30)*100</f>
        <v>0</v>
      </c>
      <c r="BE39" s="31">
        <f t="shared" ref="BE39:BG39" si="377">+(BE38/BE30)*100</f>
        <v>0</v>
      </c>
      <c r="BF39" s="31">
        <f t="shared" ref="BF39" si="378">+(BF38/BF30)*100</f>
        <v>12.44889914152898</v>
      </c>
      <c r="BG39" s="31">
        <f t="shared" si="377"/>
        <v>0</v>
      </c>
      <c r="BH39" s="31">
        <f t="shared" ref="BH39:BI39" si="379">+(BH38/BH30)*100</f>
        <v>0</v>
      </c>
      <c r="BI39" s="31">
        <f t="shared" si="379"/>
        <v>0</v>
      </c>
      <c r="BJ39" s="31">
        <f t="shared" ref="BJ39:BK39" si="380">+(BJ38/BJ30)*100</f>
        <v>0</v>
      </c>
      <c r="BK39" s="31">
        <f t="shared" si="380"/>
        <v>0</v>
      </c>
      <c r="BL39" s="31">
        <f t="shared" ref="BL39:BM39" si="381">+(BL38/BL30)*100</f>
        <v>0</v>
      </c>
      <c r="BM39" s="31">
        <f t="shared" si="381"/>
        <v>97.592113530401562</v>
      </c>
      <c r="BN39" s="31">
        <f t="shared" ref="BN39:BO39" si="382">+(BN38/BN30)*100</f>
        <v>0</v>
      </c>
      <c r="BO39" s="31">
        <f t="shared" si="382"/>
        <v>0</v>
      </c>
      <c r="BP39" s="31">
        <f t="shared" ref="BP39:BQ39" si="383">+(BP38/BP30)*100</f>
        <v>0</v>
      </c>
      <c r="BQ39" s="31">
        <f t="shared" si="383"/>
        <v>0</v>
      </c>
      <c r="BR39" s="31">
        <f t="shared" ref="BR39:BS39" si="384">+(BR38/BR30)*100</f>
        <v>0</v>
      </c>
      <c r="BS39" s="31">
        <f t="shared" si="384"/>
        <v>26.290202318805456</v>
      </c>
      <c r="BT39" s="31">
        <f t="shared" ref="BT39:BU39" si="385">+(BT38/BT30)*100</f>
        <v>0</v>
      </c>
      <c r="BU39" s="31">
        <f t="shared" si="385"/>
        <v>98.832581584372619</v>
      </c>
      <c r="BV39" s="129"/>
    </row>
    <row r="40" spans="1:74" x14ac:dyDescent="0.3">
      <c r="A40" s="26"/>
      <c r="B40" s="206"/>
      <c r="C40" s="16" t="s">
        <v>12</v>
      </c>
      <c r="D40" s="31">
        <f t="shared" ref="D40:AG40" si="386">+(D38/D9)*100</f>
        <v>0</v>
      </c>
      <c r="E40" s="31">
        <f t="shared" si="386"/>
        <v>0</v>
      </c>
      <c r="F40" s="31">
        <f t="shared" si="386"/>
        <v>0</v>
      </c>
      <c r="G40" s="31">
        <f t="shared" si="386"/>
        <v>0</v>
      </c>
      <c r="H40" s="31">
        <f t="shared" si="386"/>
        <v>0</v>
      </c>
      <c r="I40" s="31">
        <f t="shared" si="386"/>
        <v>0</v>
      </c>
      <c r="J40" s="31">
        <f t="shared" si="386"/>
        <v>0</v>
      </c>
      <c r="K40" s="31">
        <f t="shared" si="386"/>
        <v>0</v>
      </c>
      <c r="L40" s="31">
        <f t="shared" si="386"/>
        <v>49.132611071055578</v>
      </c>
      <c r="M40" s="31">
        <f t="shared" si="386"/>
        <v>62.177402064978523</v>
      </c>
      <c r="N40" s="31">
        <f t="shared" si="386"/>
        <v>39.690079751131464</v>
      </c>
      <c r="O40" s="31">
        <f t="shared" si="386"/>
        <v>48.312434157646422</v>
      </c>
      <c r="P40" s="31">
        <f t="shared" si="386"/>
        <v>41.243176396949735</v>
      </c>
      <c r="Q40" s="31">
        <f t="shared" si="386"/>
        <v>40.821687919858512</v>
      </c>
      <c r="R40" s="31">
        <f t="shared" si="386"/>
        <v>0</v>
      </c>
      <c r="S40" s="31">
        <f t="shared" si="386"/>
        <v>37.891346884704049</v>
      </c>
      <c r="T40" s="31">
        <f t="shared" si="386"/>
        <v>99.7340425531915</v>
      </c>
      <c r="U40" s="31">
        <f t="shared" si="386"/>
        <v>0</v>
      </c>
      <c r="V40" s="31">
        <f t="shared" si="386"/>
        <v>0</v>
      </c>
      <c r="W40" s="31">
        <f t="shared" si="386"/>
        <v>84.624674757186057</v>
      </c>
      <c r="X40" s="31">
        <f t="shared" si="386"/>
        <v>0</v>
      </c>
      <c r="Y40" s="31">
        <f t="shared" si="386"/>
        <v>0</v>
      </c>
      <c r="Z40" s="31">
        <f t="shared" si="386"/>
        <v>0</v>
      </c>
      <c r="AA40" s="31">
        <f t="shared" si="386"/>
        <v>0</v>
      </c>
      <c r="AB40" s="31">
        <f t="shared" si="386"/>
        <v>0</v>
      </c>
      <c r="AC40" s="31">
        <f t="shared" si="386"/>
        <v>0</v>
      </c>
      <c r="AD40" s="31">
        <f t="shared" si="386"/>
        <v>0</v>
      </c>
      <c r="AE40" s="31">
        <f t="shared" si="386"/>
        <v>0</v>
      </c>
      <c r="AF40" s="31">
        <f t="shared" si="386"/>
        <v>39.29647528122662</v>
      </c>
      <c r="AG40" s="31">
        <f t="shared" si="386"/>
        <v>83.833457601935564</v>
      </c>
      <c r="AH40" s="31">
        <f t="shared" ref="AH40:AI40" si="387">+(AH38/AH9)*100</f>
        <v>0</v>
      </c>
      <c r="AI40" s="31">
        <f t="shared" si="387"/>
        <v>0</v>
      </c>
      <c r="AJ40" s="31">
        <f t="shared" ref="AJ40:AK40" si="388">+(AJ38/AJ9)*100</f>
        <v>0</v>
      </c>
      <c r="AK40" s="31">
        <f t="shared" si="388"/>
        <v>0</v>
      </c>
      <c r="AL40" s="31">
        <f t="shared" ref="AL40:AM40" si="389">+(AL38/AL9)*100</f>
        <v>0</v>
      </c>
      <c r="AM40" s="31">
        <f t="shared" si="389"/>
        <v>0</v>
      </c>
      <c r="AN40" s="31">
        <f t="shared" ref="AN40:AO40" si="390">+(AN38/AN9)*100</f>
        <v>0</v>
      </c>
      <c r="AO40" s="31">
        <f t="shared" si="390"/>
        <v>0</v>
      </c>
      <c r="AP40" s="31">
        <f t="shared" ref="AP40:AQ40" si="391">+(AP38/AP9)*100</f>
        <v>0</v>
      </c>
      <c r="AQ40" s="31">
        <f t="shared" si="391"/>
        <v>0</v>
      </c>
      <c r="AR40" s="31">
        <f t="shared" ref="AR40:AS40" si="392">+(AR38/AR9)*100</f>
        <v>0</v>
      </c>
      <c r="AS40" s="31">
        <f t="shared" si="392"/>
        <v>26.468183466532459</v>
      </c>
      <c r="AT40" s="31">
        <f t="shared" ref="AT40:AU40" si="393">+(AT38/AT9)*100</f>
        <v>99.507510228921902</v>
      </c>
      <c r="AU40" s="31">
        <f t="shared" si="393"/>
        <v>0</v>
      </c>
      <c r="AV40" s="31">
        <f t="shared" ref="AV40:AW40" si="394">+(AV38/AV9)*100</f>
        <v>0</v>
      </c>
      <c r="AW40" s="31">
        <f t="shared" si="394"/>
        <v>0</v>
      </c>
      <c r="AX40" s="31">
        <f t="shared" ref="AX40:AY40" si="395">+(AX38/AX9)*100</f>
        <v>0</v>
      </c>
      <c r="AY40" s="31">
        <f t="shared" si="395"/>
        <v>0</v>
      </c>
      <c r="AZ40" s="31">
        <f t="shared" ref="AZ40:BA40" si="396">+(AZ38/AZ9)*100</f>
        <v>0</v>
      </c>
      <c r="BA40" s="31">
        <f t="shared" si="396"/>
        <v>0</v>
      </c>
      <c r="BB40" s="31">
        <f t="shared" ref="BB40:BC40" si="397">+(BB38/BB9)*100</f>
        <v>0</v>
      </c>
      <c r="BC40" s="31">
        <f t="shared" si="397"/>
        <v>0</v>
      </c>
      <c r="BD40" s="31">
        <f t="shared" ref="BD40" si="398">+(BD38/BD9)*100</f>
        <v>0</v>
      </c>
      <c r="BE40" s="31">
        <f t="shared" ref="BE40:BG40" si="399">+(BE38/BE9)*100</f>
        <v>0</v>
      </c>
      <c r="BF40" s="31">
        <f t="shared" ref="BF40" si="400">+(BF38/BF9)*100</f>
        <v>10.218568327446622</v>
      </c>
      <c r="BG40" s="31">
        <f t="shared" si="399"/>
        <v>0</v>
      </c>
      <c r="BH40" s="31">
        <f t="shared" ref="BH40:BI40" si="401">+(BH38/BH9)*100</f>
        <v>0</v>
      </c>
      <c r="BI40" s="31">
        <f t="shared" si="401"/>
        <v>0</v>
      </c>
      <c r="BJ40" s="31">
        <f t="shared" ref="BJ40:BK40" si="402">+(BJ38/BJ9)*100</f>
        <v>0</v>
      </c>
      <c r="BK40" s="31">
        <f t="shared" si="402"/>
        <v>0</v>
      </c>
      <c r="BL40" s="31">
        <f t="shared" ref="BL40:BM40" si="403">+(BL38/BL9)*100</f>
        <v>0</v>
      </c>
      <c r="BM40" s="31">
        <f t="shared" si="403"/>
        <v>92.624634246553825</v>
      </c>
      <c r="BN40" s="31">
        <f t="shared" ref="BN40:BO40" si="404">+(BN38/BN9)*100</f>
        <v>0</v>
      </c>
      <c r="BO40" s="31">
        <f t="shared" si="404"/>
        <v>0</v>
      </c>
      <c r="BP40" s="31">
        <f t="shared" ref="BP40:BQ40" si="405">+(BP38/BP9)*100</f>
        <v>0</v>
      </c>
      <c r="BQ40" s="31">
        <f t="shared" si="405"/>
        <v>0</v>
      </c>
      <c r="BR40" s="31">
        <f t="shared" ref="BR40:BS40" si="406">+(BR38/BR9)*100</f>
        <v>0</v>
      </c>
      <c r="BS40" s="31">
        <f t="shared" si="406"/>
        <v>21.348470468440468</v>
      </c>
      <c r="BT40" s="31">
        <f t="shared" ref="BT40:BU40" si="407">+(BT38/BT9)*100</f>
        <v>0</v>
      </c>
      <c r="BU40" s="31">
        <f t="shared" si="407"/>
        <v>92.807120831035618</v>
      </c>
      <c r="BV40" s="129"/>
    </row>
    <row r="41" spans="1:74" x14ac:dyDescent="0.3">
      <c r="A41" s="26"/>
      <c r="B41" s="206"/>
      <c r="C41" s="18" t="s">
        <v>78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97.172985819999994</v>
      </c>
      <c r="T41" s="33">
        <v>0</v>
      </c>
      <c r="U41" s="33">
        <f t="shared" ref="U41:AF41" si="408">+U16</f>
        <v>0</v>
      </c>
      <c r="V41" s="33">
        <f t="shared" si="408"/>
        <v>51.232034650000003</v>
      </c>
      <c r="W41" s="33">
        <f t="shared" si="408"/>
        <v>0</v>
      </c>
      <c r="X41" s="33">
        <f t="shared" si="408"/>
        <v>0</v>
      </c>
      <c r="Y41" s="33">
        <f t="shared" si="408"/>
        <v>0</v>
      </c>
      <c r="Z41" s="33">
        <f t="shared" si="408"/>
        <v>43.478017219999998</v>
      </c>
      <c r="AA41" s="33">
        <f t="shared" si="408"/>
        <v>17.096376133101231</v>
      </c>
      <c r="AB41" s="33">
        <f t="shared" si="408"/>
        <v>0</v>
      </c>
      <c r="AC41" s="33">
        <f t="shared" si="408"/>
        <v>0</v>
      </c>
      <c r="AD41" s="33">
        <f t="shared" si="408"/>
        <v>0</v>
      </c>
      <c r="AE41" s="33">
        <f t="shared" si="408"/>
        <v>0</v>
      </c>
      <c r="AF41" s="33">
        <f t="shared" si="408"/>
        <v>111.806428</v>
      </c>
      <c r="AG41" s="33">
        <v>42.435073250000002</v>
      </c>
      <c r="AH41" s="33">
        <v>0</v>
      </c>
      <c r="AI41" s="33">
        <v>15.59070277</v>
      </c>
      <c r="AJ41" s="33">
        <v>0</v>
      </c>
      <c r="AK41" s="33">
        <v>0</v>
      </c>
      <c r="AL41" s="33">
        <v>18.019370579999997</v>
      </c>
      <c r="AM41" s="33">
        <v>22.125903469999997</v>
      </c>
      <c r="AN41" s="33">
        <v>0</v>
      </c>
      <c r="AO41" s="33">
        <v>17.606514600000001</v>
      </c>
      <c r="AP41" s="33">
        <v>19.87862161</v>
      </c>
      <c r="AQ41" s="33">
        <v>0</v>
      </c>
      <c r="AR41" s="33">
        <v>17.811149180000001</v>
      </c>
      <c r="AS41" s="33">
        <v>153.46733546000002</v>
      </c>
      <c r="AT41" s="33">
        <v>0</v>
      </c>
      <c r="AU41" s="33">
        <v>19.812598120000001</v>
      </c>
      <c r="AV41" s="33">
        <v>42.29114981</v>
      </c>
      <c r="AW41" s="33">
        <v>0</v>
      </c>
      <c r="AX41" s="33">
        <v>0</v>
      </c>
      <c r="AY41" s="33">
        <v>18.923229790000001</v>
      </c>
      <c r="AZ41" s="33">
        <v>0</v>
      </c>
      <c r="BA41" s="33">
        <v>0</v>
      </c>
      <c r="BB41" s="33">
        <v>0</v>
      </c>
      <c r="BC41" s="33">
        <v>0</v>
      </c>
      <c r="BD41" s="74">
        <v>0</v>
      </c>
      <c r="BE41" s="74">
        <v>0</v>
      </c>
      <c r="BF41" s="74">
        <v>81.026977720000005</v>
      </c>
      <c r="BG41" s="74">
        <v>0</v>
      </c>
      <c r="BH41" s="74"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v>0</v>
      </c>
      <c r="BP41" s="74">
        <v>0</v>
      </c>
      <c r="BQ41" s="74">
        <v>0</v>
      </c>
      <c r="BR41" s="74">
        <v>0</v>
      </c>
      <c r="BS41" s="74">
        <f>+SUM(BG41:BR41)</f>
        <v>0</v>
      </c>
      <c r="BT41" s="74">
        <f>+SUM(BH41:BS41)</f>
        <v>0</v>
      </c>
      <c r="BU41" s="74">
        <f>+SUM(BI41:BT41)</f>
        <v>0</v>
      </c>
      <c r="BV41" s="129"/>
    </row>
    <row r="42" spans="1:74" x14ac:dyDescent="0.3">
      <c r="A42" s="26"/>
      <c r="B42" s="206"/>
      <c r="C42" s="16" t="s">
        <v>17</v>
      </c>
      <c r="D42" s="31">
        <f t="shared" ref="D42:AH42" si="409">+(D41/D30)*100</f>
        <v>0</v>
      </c>
      <c r="E42" s="31">
        <f t="shared" si="409"/>
        <v>0</v>
      </c>
      <c r="F42" s="31">
        <f t="shared" si="409"/>
        <v>0</v>
      </c>
      <c r="G42" s="31">
        <f t="shared" si="409"/>
        <v>0</v>
      </c>
      <c r="H42" s="31">
        <f t="shared" si="409"/>
        <v>0</v>
      </c>
      <c r="I42" s="31">
        <f t="shared" si="409"/>
        <v>0</v>
      </c>
      <c r="J42" s="31">
        <f t="shared" si="409"/>
        <v>0</v>
      </c>
      <c r="K42" s="31">
        <f t="shared" si="409"/>
        <v>0</v>
      </c>
      <c r="L42" s="31">
        <f t="shared" si="409"/>
        <v>0</v>
      </c>
      <c r="M42" s="31">
        <f t="shared" si="409"/>
        <v>0</v>
      </c>
      <c r="N42" s="31">
        <f t="shared" si="409"/>
        <v>0</v>
      </c>
      <c r="O42" s="31">
        <f t="shared" si="409"/>
        <v>0</v>
      </c>
      <c r="P42" s="31">
        <f t="shared" si="409"/>
        <v>0</v>
      </c>
      <c r="Q42" s="31">
        <f t="shared" si="409"/>
        <v>0</v>
      </c>
      <c r="R42" s="31">
        <f t="shared" si="409"/>
        <v>0</v>
      </c>
      <c r="S42" s="31">
        <f t="shared" si="409"/>
        <v>8.734010148697454</v>
      </c>
      <c r="T42" s="31">
        <f t="shared" si="409"/>
        <v>0</v>
      </c>
      <c r="U42" s="31">
        <f t="shared" si="409"/>
        <v>0</v>
      </c>
      <c r="V42" s="31">
        <f t="shared" si="409"/>
        <v>58.929242510718908</v>
      </c>
      <c r="W42" s="31">
        <f t="shared" si="409"/>
        <v>0</v>
      </c>
      <c r="X42" s="31">
        <f t="shared" si="409"/>
        <v>0</v>
      </c>
      <c r="Y42" s="31">
        <f t="shared" si="409"/>
        <v>0</v>
      </c>
      <c r="Z42" s="31">
        <f t="shared" si="409"/>
        <v>48.759394316623961</v>
      </c>
      <c r="AA42" s="31">
        <f t="shared" si="409"/>
        <v>37.36811986183131</v>
      </c>
      <c r="AB42" s="31">
        <f t="shared" si="409"/>
        <v>0</v>
      </c>
      <c r="AC42" s="31">
        <f t="shared" si="409"/>
        <v>0</v>
      </c>
      <c r="AD42" s="31">
        <f t="shared" si="409"/>
        <v>0</v>
      </c>
      <c r="AE42" s="31">
        <f t="shared" si="409"/>
        <v>0</v>
      </c>
      <c r="AF42" s="31">
        <f t="shared" si="409"/>
        <v>3.3060387787889307</v>
      </c>
      <c r="AG42" s="31">
        <f t="shared" si="409"/>
        <v>7.1672500848972209</v>
      </c>
      <c r="AH42" s="31">
        <f t="shared" si="409"/>
        <v>0</v>
      </c>
      <c r="AI42" s="31">
        <f t="shared" ref="AI42:AJ42" si="410">+(AI41/AI30)*100</f>
        <v>25.195703737130337</v>
      </c>
      <c r="AJ42" s="31">
        <f t="shared" si="410"/>
        <v>0</v>
      </c>
      <c r="AK42" s="31">
        <f t="shared" ref="AK42:AL42" si="411">+(AK41/AK30)*100</f>
        <v>0</v>
      </c>
      <c r="AL42" s="31">
        <f t="shared" si="411"/>
        <v>16.012956347232933</v>
      </c>
      <c r="AM42" s="31">
        <f t="shared" ref="AM42:AN42" si="412">+(AM41/AM30)*100</f>
        <v>23.807415050982371</v>
      </c>
      <c r="AN42" s="31">
        <f t="shared" si="412"/>
        <v>0</v>
      </c>
      <c r="AO42" s="31">
        <f t="shared" ref="AO42:AP42" si="413">+(AO41/AO30)*100</f>
        <v>16.631297234937744</v>
      </c>
      <c r="AP42" s="31">
        <f t="shared" si="413"/>
        <v>16.943818617010272</v>
      </c>
      <c r="AQ42" s="31">
        <f t="shared" ref="AQ42:AR42" si="414">+(AQ41/AQ30)*100</f>
        <v>0</v>
      </c>
      <c r="AR42" s="31">
        <f t="shared" si="414"/>
        <v>9.7426332337728319</v>
      </c>
      <c r="AS42" s="31">
        <f t="shared" ref="AS42:AT42" si="415">+(AS41/AS30)*100</f>
        <v>9.039551576928778</v>
      </c>
      <c r="AT42" s="31">
        <f t="shared" si="415"/>
        <v>0</v>
      </c>
      <c r="AU42" s="31">
        <f t="shared" ref="AU42:AV42" si="416">+(AU41/AU30)*100</f>
        <v>27.060945391549978</v>
      </c>
      <c r="AV42" s="31">
        <f t="shared" si="416"/>
        <v>48.253230505312324</v>
      </c>
      <c r="AW42" s="31">
        <f t="shared" ref="AW42:AX42" si="417">+(AW41/AW30)*100</f>
        <v>0</v>
      </c>
      <c r="AX42" s="31">
        <f t="shared" si="417"/>
        <v>0</v>
      </c>
      <c r="AY42" s="31">
        <f t="shared" ref="AY42:AZ42" si="418">+(AY41/AY30)*100</f>
        <v>21.795860551520491</v>
      </c>
      <c r="AZ42" s="31">
        <f t="shared" si="418"/>
        <v>0</v>
      </c>
      <c r="BA42" s="31">
        <f t="shared" ref="BA42:BB42" si="419">+(BA41/BA30)*100</f>
        <v>0</v>
      </c>
      <c r="BB42" s="31">
        <f t="shared" si="419"/>
        <v>0</v>
      </c>
      <c r="BC42" s="31">
        <f t="shared" ref="BC42:BD42" si="420">+(BC41/BC30)*100</f>
        <v>0</v>
      </c>
      <c r="BD42" s="31">
        <f t="shared" si="420"/>
        <v>0</v>
      </c>
      <c r="BE42" s="31">
        <f t="shared" ref="BE42:BG42" si="421">+(BE41/BE30)*100</f>
        <v>0</v>
      </c>
      <c r="BF42" s="31">
        <f t="shared" ref="BF42" si="422">+(BF41/BF30)*100</f>
        <v>5.0591232670417936</v>
      </c>
      <c r="BG42" s="31">
        <f t="shared" si="421"/>
        <v>0</v>
      </c>
      <c r="BH42" s="31">
        <f t="shared" ref="BH42:BI42" si="423">+(BH41/BH30)*100</f>
        <v>0</v>
      </c>
      <c r="BI42" s="31">
        <f t="shared" si="423"/>
        <v>0</v>
      </c>
      <c r="BJ42" s="31">
        <f t="shared" ref="BJ42:BK42" si="424">+(BJ41/BJ30)*100</f>
        <v>0</v>
      </c>
      <c r="BK42" s="31">
        <f t="shared" si="424"/>
        <v>0</v>
      </c>
      <c r="BL42" s="31">
        <f t="shared" ref="BL42:BM42" si="425">+(BL41/BL30)*100</f>
        <v>0</v>
      </c>
      <c r="BM42" s="31">
        <f t="shared" si="425"/>
        <v>0</v>
      </c>
      <c r="BN42" s="31">
        <f t="shared" ref="BN42:BO42" si="426">+(BN41/BN30)*100</f>
        <v>0</v>
      </c>
      <c r="BO42" s="31">
        <f t="shared" si="426"/>
        <v>0</v>
      </c>
      <c r="BP42" s="31">
        <f t="shared" ref="BP42:BQ42" si="427">+(BP41/BP30)*100</f>
        <v>0</v>
      </c>
      <c r="BQ42" s="31">
        <f t="shared" si="427"/>
        <v>0</v>
      </c>
      <c r="BR42" s="31">
        <f t="shared" ref="BR42:BS42" si="428">+(BR41/BR30)*100</f>
        <v>0</v>
      </c>
      <c r="BS42" s="31">
        <f t="shared" si="428"/>
        <v>0</v>
      </c>
      <c r="BT42" s="31">
        <f t="shared" ref="BT42:BU42" si="429">+(BT41/BT30)*100</f>
        <v>0</v>
      </c>
      <c r="BU42" s="31">
        <f t="shared" si="429"/>
        <v>0</v>
      </c>
      <c r="BV42" s="129"/>
    </row>
    <row r="43" spans="1:74" x14ac:dyDescent="0.3">
      <c r="A43" s="26"/>
      <c r="B43" s="206"/>
      <c r="C43" s="16" t="s">
        <v>12</v>
      </c>
      <c r="D43" s="31">
        <f t="shared" ref="D43:AG43" si="430">+(D41/D9)*100</f>
        <v>0</v>
      </c>
      <c r="E43" s="31">
        <f t="shared" si="430"/>
        <v>0</v>
      </c>
      <c r="F43" s="31">
        <f t="shared" si="430"/>
        <v>0</v>
      </c>
      <c r="G43" s="31">
        <f t="shared" si="430"/>
        <v>0</v>
      </c>
      <c r="H43" s="31">
        <f t="shared" si="430"/>
        <v>0</v>
      </c>
      <c r="I43" s="31">
        <f t="shared" si="430"/>
        <v>0</v>
      </c>
      <c r="J43" s="31">
        <f t="shared" si="430"/>
        <v>0</v>
      </c>
      <c r="K43" s="31">
        <f t="shared" si="430"/>
        <v>0</v>
      </c>
      <c r="L43" s="31">
        <f t="shared" si="430"/>
        <v>0</v>
      </c>
      <c r="M43" s="31">
        <f t="shared" si="430"/>
        <v>0</v>
      </c>
      <c r="N43" s="31">
        <f t="shared" si="430"/>
        <v>0</v>
      </c>
      <c r="O43" s="31">
        <f t="shared" si="430"/>
        <v>0</v>
      </c>
      <c r="P43" s="31">
        <f t="shared" si="430"/>
        <v>0</v>
      </c>
      <c r="Q43" s="31">
        <f t="shared" si="430"/>
        <v>0</v>
      </c>
      <c r="R43" s="31">
        <f t="shared" si="430"/>
        <v>0</v>
      </c>
      <c r="S43" s="31">
        <f t="shared" si="430"/>
        <v>7.3640306270560956</v>
      </c>
      <c r="T43" s="31">
        <f t="shared" si="430"/>
        <v>0</v>
      </c>
      <c r="U43" s="31">
        <f t="shared" si="430"/>
        <v>0</v>
      </c>
      <c r="V43" s="31">
        <f t="shared" si="430"/>
        <v>35.48003480882015</v>
      </c>
      <c r="W43" s="31">
        <f t="shared" si="430"/>
        <v>0</v>
      </c>
      <c r="X43" s="31">
        <f t="shared" si="430"/>
        <v>0</v>
      </c>
      <c r="Y43" s="31">
        <f t="shared" si="430"/>
        <v>0</v>
      </c>
      <c r="Z43" s="31">
        <f t="shared" si="430"/>
        <v>45.163393147049128</v>
      </c>
      <c r="AA43" s="31">
        <f t="shared" si="430"/>
        <v>32.300970020772816</v>
      </c>
      <c r="AB43" s="31">
        <f t="shared" si="430"/>
        <v>0</v>
      </c>
      <c r="AC43" s="31">
        <f t="shared" si="430"/>
        <v>0</v>
      </c>
      <c r="AD43" s="31">
        <f t="shared" si="430"/>
        <v>0</v>
      </c>
      <c r="AE43" s="31">
        <f t="shared" si="430"/>
        <v>0</v>
      </c>
      <c r="AF43" s="31">
        <f t="shared" si="430"/>
        <v>3.030067954609823</v>
      </c>
      <c r="AG43" s="31">
        <f t="shared" si="430"/>
        <v>7.1672500848972209</v>
      </c>
      <c r="AH43" s="31">
        <f t="shared" ref="AH43:AI43" si="431">+(AH41/AH9)*100</f>
        <v>0</v>
      </c>
      <c r="AI43" s="31">
        <f t="shared" si="431"/>
        <v>25.195703737130337</v>
      </c>
      <c r="AJ43" s="31">
        <f t="shared" ref="AJ43:AK43" si="432">+(AJ41/AJ9)*100</f>
        <v>0</v>
      </c>
      <c r="AK43" s="31">
        <f t="shared" si="432"/>
        <v>0</v>
      </c>
      <c r="AL43" s="31">
        <f t="shared" ref="AL43:AM43" si="433">+(AL41/AL9)*100</f>
        <v>14.129521442587311</v>
      </c>
      <c r="AM43" s="31">
        <f t="shared" si="433"/>
        <v>23.230078917558888</v>
      </c>
      <c r="AN43" s="31">
        <f t="shared" ref="AN43:AO43" si="434">+(AN41/AN9)*100</f>
        <v>0</v>
      </c>
      <c r="AO43" s="31">
        <f t="shared" si="434"/>
        <v>12.405976908179124</v>
      </c>
      <c r="AP43" s="31">
        <f t="shared" ref="AP43:AQ43" si="435">+(AP41/AP9)*100</f>
        <v>14.918085549359908</v>
      </c>
      <c r="AQ43" s="31">
        <f t="shared" si="435"/>
        <v>0</v>
      </c>
      <c r="AR43" s="31">
        <f t="shared" ref="AR43:AS43" si="436">+(AR41/AR9)*100</f>
        <v>9.1410486413258614</v>
      </c>
      <c r="AS43" s="31">
        <f t="shared" si="436"/>
        <v>8.1837115415575283</v>
      </c>
      <c r="AT43" s="31">
        <f t="shared" ref="AT43:AU43" si="437">+(AT41/AT9)*100</f>
        <v>0</v>
      </c>
      <c r="AU43" s="31">
        <f t="shared" si="437"/>
        <v>22.642759232386013</v>
      </c>
      <c r="AV43" s="31">
        <f t="shared" ref="AV43:AW43" si="438">+(AV41/AV9)*100</f>
        <v>23.13736917885479</v>
      </c>
      <c r="AW43" s="31">
        <f t="shared" si="438"/>
        <v>0</v>
      </c>
      <c r="AX43" s="31">
        <f t="shared" ref="AX43:AY43" si="439">+(AX41/AX9)*100</f>
        <v>0</v>
      </c>
      <c r="AY43" s="31">
        <f t="shared" si="439"/>
        <v>21.53303416371325</v>
      </c>
      <c r="AZ43" s="31">
        <f t="shared" ref="AZ43:BA43" si="440">+(AZ41/AZ9)*100</f>
        <v>0</v>
      </c>
      <c r="BA43" s="31">
        <f t="shared" si="440"/>
        <v>0</v>
      </c>
      <c r="BB43" s="31">
        <f t="shared" ref="BB43:BC43" si="441">+(BB41/BB9)*100</f>
        <v>0</v>
      </c>
      <c r="BC43" s="31">
        <f t="shared" si="441"/>
        <v>0</v>
      </c>
      <c r="BD43" s="31">
        <f t="shared" ref="BD43" si="442">+(BD41/BD9)*100</f>
        <v>0</v>
      </c>
      <c r="BE43" s="31">
        <f t="shared" ref="BE43:BG43" si="443">+(BE41/BE9)*100</f>
        <v>0</v>
      </c>
      <c r="BF43" s="31">
        <f t="shared" ref="BF43" si="444">+(BF41/BF9)*100</f>
        <v>4.1527364141607226</v>
      </c>
      <c r="BG43" s="31">
        <f t="shared" si="443"/>
        <v>0</v>
      </c>
      <c r="BH43" s="31">
        <f t="shared" ref="BH43:BI43" si="445">+(BH41/BH9)*100</f>
        <v>0</v>
      </c>
      <c r="BI43" s="31">
        <f t="shared" si="445"/>
        <v>0</v>
      </c>
      <c r="BJ43" s="31">
        <f t="shared" ref="BJ43:BK43" si="446">+(BJ41/BJ9)*100</f>
        <v>0</v>
      </c>
      <c r="BK43" s="31">
        <f t="shared" si="446"/>
        <v>0</v>
      </c>
      <c r="BL43" s="31">
        <f t="shared" ref="BL43:BM43" si="447">+(BL41/BL9)*100</f>
        <v>0</v>
      </c>
      <c r="BM43" s="31">
        <f t="shared" si="447"/>
        <v>0</v>
      </c>
      <c r="BN43" s="31">
        <f t="shared" ref="BN43:BO43" si="448">+(BN41/BN9)*100</f>
        <v>0</v>
      </c>
      <c r="BO43" s="31">
        <f t="shared" si="448"/>
        <v>0</v>
      </c>
      <c r="BP43" s="31">
        <f t="shared" ref="BP43:BQ43" si="449">+(BP41/BP9)*100</f>
        <v>0</v>
      </c>
      <c r="BQ43" s="31">
        <f t="shared" si="449"/>
        <v>0</v>
      </c>
      <c r="BR43" s="31">
        <f t="shared" ref="BR43:BS43" si="450">+(BR41/BR9)*100</f>
        <v>0</v>
      </c>
      <c r="BS43" s="31">
        <f t="shared" si="450"/>
        <v>0</v>
      </c>
      <c r="BT43" s="31">
        <f t="shared" ref="BT43:BU43" si="451">+(BT41/BT9)*100</f>
        <v>0</v>
      </c>
      <c r="BU43" s="31">
        <f t="shared" si="451"/>
        <v>0</v>
      </c>
      <c r="BV43" s="129"/>
    </row>
    <row r="44" spans="1:74" x14ac:dyDescent="0.3">
      <c r="A44" s="26"/>
      <c r="B44" s="206"/>
      <c r="C44" s="17" t="s">
        <v>74</v>
      </c>
      <c r="D44" s="32">
        <v>0</v>
      </c>
      <c r="E44" s="32">
        <v>61.441004874274675</v>
      </c>
      <c r="F44" s="32">
        <v>89.401443298969056</v>
      </c>
      <c r="G44" s="32">
        <v>56.437559494117643</v>
      </c>
      <c r="H44" s="32">
        <v>161.30434782608697</v>
      </c>
      <c r="I44" s="32">
        <v>96.20447564721367</v>
      </c>
      <c r="J44" s="32">
        <v>11.165698972755694</v>
      </c>
      <c r="K44" s="32">
        <v>1159.7592447186469</v>
      </c>
      <c r="L44" s="32">
        <v>250.81762152261655</v>
      </c>
      <c r="M44" s="32">
        <v>232.78094620868436</v>
      </c>
      <c r="N44" s="32">
        <v>109.43410522980381</v>
      </c>
      <c r="O44" s="12">
        <v>85.022707055573761</v>
      </c>
      <c r="P44" s="64">
        <v>145.19977747845888</v>
      </c>
      <c r="Q44" s="73">
        <v>140.66738697731233</v>
      </c>
      <c r="R44" s="73">
        <v>0</v>
      </c>
      <c r="S44" s="73">
        <v>117.55872494365224</v>
      </c>
      <c r="T44" s="73">
        <v>0</v>
      </c>
      <c r="U44" s="73">
        <v>13.825309533318995</v>
      </c>
      <c r="V44" s="73">
        <v>8.6850525674234333</v>
      </c>
      <c r="W44" s="73">
        <v>12.306840295671838</v>
      </c>
      <c r="X44" s="73">
        <v>7.8223484495202786</v>
      </c>
      <c r="Y44" s="73">
        <v>8.8142873722111954</v>
      </c>
      <c r="Z44" s="73">
        <v>8.8127238395737528</v>
      </c>
      <c r="AA44" s="73">
        <v>10.047986311771792</v>
      </c>
      <c r="AB44" s="73">
        <v>52.930943715809477</v>
      </c>
      <c r="AC44" s="73">
        <v>35.576351118662785</v>
      </c>
      <c r="AD44" s="73">
        <v>32.8039155792031</v>
      </c>
      <c r="AE44" s="73">
        <v>30.0314800397434</v>
      </c>
      <c r="AF44" s="73">
        <v>176.93804881371452</v>
      </c>
      <c r="AG44" s="73">
        <v>52.34113086793495</v>
      </c>
      <c r="AH44" s="73">
        <v>27.187252199524224</v>
      </c>
      <c r="AI44" s="73">
        <v>9.5070439272964666</v>
      </c>
      <c r="AJ44" s="73">
        <v>21.859648909750014</v>
      </c>
      <c r="AK44" s="73">
        <v>27.196234604036206</v>
      </c>
      <c r="AL44" s="73">
        <v>34.503669421879138</v>
      </c>
      <c r="AM44" s="73">
        <v>20.020844807373454</v>
      </c>
      <c r="AN44" s="73">
        <v>20.22791076023713</v>
      </c>
      <c r="AO44" s="73">
        <v>7.9867052165247561</v>
      </c>
      <c r="AP44" s="73">
        <v>11.67310666844322</v>
      </c>
      <c r="AQ44" s="73">
        <v>7.2201099672438005</v>
      </c>
      <c r="AR44" s="73">
        <v>0</v>
      </c>
      <c r="AS44" s="73">
        <v>218.0754858919602</v>
      </c>
      <c r="AT44" s="73">
        <v>0</v>
      </c>
      <c r="AU44" s="73">
        <v>4.0298179096033895</v>
      </c>
      <c r="AV44" s="73">
        <v>0.9884488567903551</v>
      </c>
      <c r="AW44" s="73">
        <v>3.2519372464001646</v>
      </c>
      <c r="AX44" s="73">
        <v>0.30326933086829799</v>
      </c>
      <c r="AY44" s="73">
        <v>9.2018221499999999</v>
      </c>
      <c r="AZ44" s="73">
        <v>0</v>
      </c>
      <c r="BA44" s="73">
        <v>0</v>
      </c>
      <c r="BB44" s="73">
        <v>0</v>
      </c>
      <c r="BC44" s="73">
        <v>6.4065101500000008</v>
      </c>
      <c r="BD44" s="73">
        <v>0</v>
      </c>
      <c r="BE44" s="73">
        <v>0</v>
      </c>
      <c r="BF44" s="73">
        <v>23.686002520108282</v>
      </c>
      <c r="BG44" s="73">
        <v>6.9915550099999999</v>
      </c>
      <c r="BH44" s="73">
        <v>24.553060253388139</v>
      </c>
      <c r="BI44" s="73">
        <v>28.644540553414629</v>
      </c>
      <c r="BJ44" s="73">
        <v>17.387029350011971</v>
      </c>
      <c r="BK44" s="73">
        <v>8.0468779366579835</v>
      </c>
      <c r="BL44" s="73">
        <v>54.879382411469187</v>
      </c>
      <c r="BM44" s="73">
        <v>0</v>
      </c>
      <c r="BN44" s="73">
        <v>18.551613167276145</v>
      </c>
      <c r="BO44" s="73">
        <v>0</v>
      </c>
      <c r="BP44" s="73">
        <v>7.7092839900000003</v>
      </c>
      <c r="BQ44" s="73">
        <v>5.28897934</v>
      </c>
      <c r="BR44" s="73">
        <v>236.61563275999998</v>
      </c>
      <c r="BS44" s="73">
        <v>408.66795477221797</v>
      </c>
      <c r="BT44" s="73">
        <v>0</v>
      </c>
      <c r="BU44" s="73">
        <v>8.8420842200000003</v>
      </c>
      <c r="BV44" s="129"/>
    </row>
    <row r="45" spans="1:74" x14ac:dyDescent="0.3">
      <c r="A45" s="26"/>
      <c r="B45" s="206"/>
      <c r="C45" s="16" t="s">
        <v>16</v>
      </c>
      <c r="D45" s="31">
        <f t="shared" ref="D45:AH45" si="452">+(D44/D30)*100</f>
        <v>0</v>
      </c>
      <c r="E45" s="31">
        <f t="shared" si="452"/>
        <v>28.535463697052986</v>
      </c>
      <c r="F45" s="31">
        <f t="shared" si="452"/>
        <v>38.067327980129562</v>
      </c>
      <c r="G45" s="31">
        <f t="shared" si="452"/>
        <v>34.004937230011919</v>
      </c>
      <c r="H45" s="31">
        <f t="shared" si="452"/>
        <v>39.721098022104592</v>
      </c>
      <c r="I45" s="31">
        <f t="shared" si="452"/>
        <v>28.426758905629722</v>
      </c>
      <c r="J45" s="31">
        <f t="shared" si="452"/>
        <v>7.5880154506286752</v>
      </c>
      <c r="K45" s="31">
        <f t="shared" si="452"/>
        <v>85.597547112580543</v>
      </c>
      <c r="L45" s="31">
        <f t="shared" si="452"/>
        <v>26.506476311162292</v>
      </c>
      <c r="M45" s="31">
        <f t="shared" si="452"/>
        <v>16.665227580112653</v>
      </c>
      <c r="N45" s="31">
        <f t="shared" si="452"/>
        <v>20.403278621349997</v>
      </c>
      <c r="O45" s="31">
        <f t="shared" si="452"/>
        <v>8.2919611178941555</v>
      </c>
      <c r="P45" s="31">
        <f t="shared" si="452"/>
        <v>14.393560066529288</v>
      </c>
      <c r="Q45" s="31">
        <f t="shared" si="452"/>
        <v>13.501044793069514</v>
      </c>
      <c r="R45" s="31">
        <f t="shared" si="452"/>
        <v>0</v>
      </c>
      <c r="S45" s="31">
        <f t="shared" si="452"/>
        <v>10.566301817953043</v>
      </c>
      <c r="T45" s="31">
        <f t="shared" si="452"/>
        <v>0</v>
      </c>
      <c r="U45" s="31">
        <f t="shared" si="452"/>
        <v>8.0914547062775029</v>
      </c>
      <c r="V45" s="31">
        <f t="shared" si="452"/>
        <v>9.9899129999522138</v>
      </c>
      <c r="W45" s="31">
        <f t="shared" si="452"/>
        <v>1.0764977279792347</v>
      </c>
      <c r="X45" s="31">
        <f t="shared" si="452"/>
        <v>3.4314265351110347</v>
      </c>
      <c r="Y45" s="31">
        <f t="shared" si="452"/>
        <v>21.001745774904439</v>
      </c>
      <c r="Z45" s="31">
        <f t="shared" si="452"/>
        <v>9.8832261490439919</v>
      </c>
      <c r="AA45" s="31">
        <f t="shared" si="452"/>
        <v>21.962219007415975</v>
      </c>
      <c r="AB45" s="31">
        <f t="shared" si="452"/>
        <v>81.518523462994708</v>
      </c>
      <c r="AC45" s="31">
        <f t="shared" si="452"/>
        <v>12.794549584917664</v>
      </c>
      <c r="AD45" s="31">
        <f t="shared" si="452"/>
        <v>16.861693225473857</v>
      </c>
      <c r="AE45" s="31">
        <f t="shared" si="452"/>
        <v>5.3391104365161475</v>
      </c>
      <c r="AF45" s="31">
        <f t="shared" si="452"/>
        <v>5.231935777622633</v>
      </c>
      <c r="AG45" s="31">
        <f t="shared" si="452"/>
        <v>8.8403753293114278</v>
      </c>
      <c r="AH45" s="31">
        <f t="shared" si="452"/>
        <v>60.758975115604009</v>
      </c>
      <c r="AI45" s="31">
        <f t="shared" ref="AI45:AJ45" si="453">+(AI44/AI30)*100</f>
        <v>15.364070865937357</v>
      </c>
      <c r="AJ45" s="31">
        <f t="shared" si="453"/>
        <v>24.119939621704255</v>
      </c>
      <c r="AK45" s="31">
        <f t="shared" ref="AK45:AL45" si="454">+(AK44/AK30)*100</f>
        <v>61.181818639995733</v>
      </c>
      <c r="AL45" s="31">
        <f t="shared" si="454"/>
        <v>30.66176755835977</v>
      </c>
      <c r="AM45" s="31">
        <f t="shared" ref="AM45:AN45" si="455">+(AM44/AM30)*100</f>
        <v>21.542377360848398</v>
      </c>
      <c r="AN45" s="31">
        <f t="shared" si="455"/>
        <v>54.734234202012722</v>
      </c>
      <c r="AO45" s="31">
        <f t="shared" ref="AO45:AP45" si="456">+(AO44/AO30)*100</f>
        <v>7.5443250070545504</v>
      </c>
      <c r="AP45" s="31">
        <f t="shared" si="456"/>
        <v>9.9497342405077855</v>
      </c>
      <c r="AQ45" s="31">
        <f t="shared" ref="AQ45:AR45" si="457">+(AQ44/AQ30)*100</f>
        <v>2.9645215260270694</v>
      </c>
      <c r="AR45" s="31">
        <f t="shared" si="457"/>
        <v>0</v>
      </c>
      <c r="AS45" s="31">
        <f t="shared" ref="AS45:AT45" si="458">+(AS44/AS30)*100</f>
        <v>12.8451086772011</v>
      </c>
      <c r="AT45" s="31">
        <f t="shared" si="458"/>
        <v>0</v>
      </c>
      <c r="AU45" s="31">
        <f t="shared" ref="AU45:AV45" si="459">+(AU44/AU30)*100</f>
        <v>5.5041081300480847</v>
      </c>
      <c r="AV45" s="31">
        <f t="shared" si="459"/>
        <v>1.1277974409231946</v>
      </c>
      <c r="AW45" s="31">
        <f t="shared" ref="AW45:AX45" si="460">+(AW44/AW30)*100</f>
        <v>4.2026869763553858</v>
      </c>
      <c r="AX45" s="31">
        <f t="shared" si="460"/>
        <v>0.10788730579381868</v>
      </c>
      <c r="AY45" s="31">
        <f t="shared" ref="AY45:AZ45" si="461">+(AY44/AY30)*100</f>
        <v>10.598699832270675</v>
      </c>
      <c r="AZ45" s="31">
        <f t="shared" si="461"/>
        <v>0</v>
      </c>
      <c r="BA45" s="31">
        <f t="shared" ref="BA45:BB45" si="462">+(BA44/BA30)*100</f>
        <v>0</v>
      </c>
      <c r="BB45" s="31">
        <f t="shared" si="462"/>
        <v>0</v>
      </c>
      <c r="BC45" s="31">
        <f t="shared" ref="BC45:BD45" si="463">+(BC44/BC30)*100</f>
        <v>2.332253861570373</v>
      </c>
      <c r="BD45" s="31">
        <f t="shared" si="463"/>
        <v>0</v>
      </c>
      <c r="BE45" s="31">
        <f t="shared" ref="BE45:BG45" si="464">+(BE44/BE30)*100</f>
        <v>0</v>
      </c>
      <c r="BF45" s="31">
        <f t="shared" ref="BF45" si="465">+(BF44/BF30)*100</f>
        <v>1.478895175712724</v>
      </c>
      <c r="BG45" s="31">
        <f t="shared" si="464"/>
        <v>2.3699628367609265</v>
      </c>
      <c r="BH45" s="31">
        <f t="shared" ref="BH45:BI45" si="466">+(BH44/BH30)*100</f>
        <v>29.175319802305903</v>
      </c>
      <c r="BI45" s="31">
        <f t="shared" si="466"/>
        <v>32.659536259444465</v>
      </c>
      <c r="BJ45" s="31">
        <f t="shared" ref="BJ45:BK45" si="467">+(BJ44/BJ30)*100</f>
        <v>8.8475769507201605</v>
      </c>
      <c r="BK45" s="31">
        <f t="shared" si="467"/>
        <v>26.351455354431874</v>
      </c>
      <c r="BL45" s="31">
        <f t="shared" ref="BL45:BM45" si="468">+(BL44/BL30)*100</f>
        <v>74.122421283589532</v>
      </c>
      <c r="BM45" s="31">
        <f t="shared" si="468"/>
        <v>0</v>
      </c>
      <c r="BN45" s="31">
        <f t="shared" ref="BN45:BO45" si="469">+(BN44/BN30)*100</f>
        <v>53.749731211306205</v>
      </c>
      <c r="BO45" s="31">
        <f t="shared" si="469"/>
        <v>0</v>
      </c>
      <c r="BP45" s="31">
        <f t="shared" ref="BP45:BQ45" si="470">+(BP44/BP30)*100</f>
        <v>7.4985307263196663</v>
      </c>
      <c r="BQ45" s="31">
        <f t="shared" si="470"/>
        <v>6.7383276559598828</v>
      </c>
      <c r="BR45" s="31">
        <f t="shared" ref="BR45:BS45" si="471">+(BR44/BR30)*100</f>
        <v>87.47662227256626</v>
      </c>
      <c r="BS45" s="31">
        <f t="shared" si="471"/>
        <v>21.487926424348096</v>
      </c>
      <c r="BT45" s="31">
        <f t="shared" ref="BT45:BU45" si="472">+(BT44/BT30)*100</f>
        <v>0</v>
      </c>
      <c r="BU45" s="31">
        <f t="shared" si="472"/>
        <v>0.87388601004904365</v>
      </c>
      <c r="BV45" s="129"/>
    </row>
    <row r="46" spans="1:74" x14ac:dyDescent="0.3">
      <c r="A46" s="26"/>
      <c r="B46" s="206"/>
      <c r="C46" s="16" t="s">
        <v>4</v>
      </c>
      <c r="D46" s="31">
        <f t="shared" ref="D46:AG46" si="473">+(D44/D9)*100</f>
        <v>0</v>
      </c>
      <c r="E46" s="31">
        <f t="shared" si="473"/>
        <v>28.535463697052986</v>
      </c>
      <c r="F46" s="31">
        <f t="shared" si="473"/>
        <v>37.967716960404644</v>
      </c>
      <c r="G46" s="31">
        <f t="shared" si="473"/>
        <v>24.88596740910851</v>
      </c>
      <c r="H46" s="31">
        <f t="shared" si="473"/>
        <v>35.81908933336252</v>
      </c>
      <c r="I46" s="31">
        <f t="shared" si="473"/>
        <v>24.738636242683928</v>
      </c>
      <c r="J46" s="31">
        <f t="shared" si="473"/>
        <v>4.948148753137021</v>
      </c>
      <c r="K46" s="31">
        <f t="shared" si="473"/>
        <v>82.753959158403362</v>
      </c>
      <c r="L46" s="31">
        <f t="shared" si="473"/>
        <v>24.646649296075871</v>
      </c>
      <c r="M46" s="31">
        <f t="shared" si="473"/>
        <v>14.473714485483507</v>
      </c>
      <c r="N46" s="31">
        <f t="shared" si="473"/>
        <v>15.512315585945094</v>
      </c>
      <c r="O46" s="31">
        <f t="shared" si="473"/>
        <v>6.8460898942121124</v>
      </c>
      <c r="P46" s="31">
        <f t="shared" si="473"/>
        <v>11.977000070683859</v>
      </c>
      <c r="Q46" s="31">
        <f t="shared" si="473"/>
        <v>10.834490889980779</v>
      </c>
      <c r="R46" s="31">
        <f t="shared" si="473"/>
        <v>0</v>
      </c>
      <c r="S46" s="31">
        <f t="shared" si="473"/>
        <v>8.9089168523268736</v>
      </c>
      <c r="T46" s="31">
        <f t="shared" si="473"/>
        <v>0</v>
      </c>
      <c r="U46" s="31">
        <f t="shared" si="473"/>
        <v>8.0914547062775046</v>
      </c>
      <c r="V46" s="31">
        <f t="shared" si="473"/>
        <v>6.014712660033231</v>
      </c>
      <c r="W46" s="31">
        <f t="shared" si="473"/>
        <v>1.0414623573098609</v>
      </c>
      <c r="X46" s="31">
        <f t="shared" si="473"/>
        <v>3.2922293040069501</v>
      </c>
      <c r="Y46" s="31">
        <f t="shared" si="473"/>
        <v>17.267974688477722</v>
      </c>
      <c r="Z46" s="31">
        <f t="shared" si="473"/>
        <v>9.1543390640168134</v>
      </c>
      <c r="AA46" s="31">
        <f t="shared" si="473"/>
        <v>18.984122839768276</v>
      </c>
      <c r="AB46" s="31">
        <f t="shared" si="473"/>
        <v>66.085866976323985</v>
      </c>
      <c r="AC46" s="31">
        <f t="shared" si="473"/>
        <v>10.539436411614021</v>
      </c>
      <c r="AD46" s="31">
        <f t="shared" si="473"/>
        <v>16.028233369770934</v>
      </c>
      <c r="AE46" s="31">
        <f t="shared" si="473"/>
        <v>5.0480668513063893</v>
      </c>
      <c r="AF46" s="31">
        <f t="shared" si="473"/>
        <v>4.7952011458735182</v>
      </c>
      <c r="AG46" s="31">
        <f t="shared" si="473"/>
        <v>8.8403753293114278</v>
      </c>
      <c r="AH46" s="31">
        <f t="shared" ref="AH46:AI46" si="474">+(AH44/AH9)*100</f>
        <v>48.33627178423697</v>
      </c>
      <c r="AI46" s="31">
        <f t="shared" si="474"/>
        <v>15.364070865937357</v>
      </c>
      <c r="AJ46" s="31">
        <f t="shared" ref="AJ46:AK46" si="475">+(AJ44/AJ9)*100</f>
        <v>23.778850984776671</v>
      </c>
      <c r="AK46" s="31">
        <f t="shared" si="475"/>
        <v>60.172006652529099</v>
      </c>
      <c r="AL46" s="31">
        <f t="shared" ref="AL46:AM46" si="476">+(AL44/AL9)*100</f>
        <v>27.055347731484723</v>
      </c>
      <c r="AM46" s="31">
        <f t="shared" si="476"/>
        <v>21.019968992546836</v>
      </c>
      <c r="AN46" s="31">
        <f t="shared" ref="AN46:AO46" si="477">+(AN44/AN9)*100</f>
        <v>39.350003453078408</v>
      </c>
      <c r="AO46" s="31">
        <f t="shared" si="477"/>
        <v>5.6276260656745691</v>
      </c>
      <c r="AP46" s="31">
        <f t="shared" ref="AP46:AQ46" si="478">+(AP44/AP9)*100</f>
        <v>8.7601850532251042</v>
      </c>
      <c r="AQ46" s="31">
        <f t="shared" si="478"/>
        <v>2.3449612601193528</v>
      </c>
      <c r="AR46" s="31">
        <f t="shared" ref="AR46:AS46" si="479">+(AR44/AR9)*100</f>
        <v>0</v>
      </c>
      <c r="AS46" s="31">
        <f t="shared" si="479"/>
        <v>11.628968897358352</v>
      </c>
      <c r="AT46" s="31">
        <f t="shared" ref="AT46:AU46" si="480">+(AT44/AT9)*100</f>
        <v>0</v>
      </c>
      <c r="AU46" s="31">
        <f t="shared" si="480"/>
        <v>4.6054634594035084</v>
      </c>
      <c r="AV46" s="31">
        <f t="shared" ref="AV46:AW46" si="481">+(AV44/AV9)*100</f>
        <v>0.54077759097880196</v>
      </c>
      <c r="AW46" s="31">
        <f t="shared" si="481"/>
        <v>4.1858556662519621</v>
      </c>
      <c r="AX46" s="31">
        <f t="shared" ref="AX46:AY46" si="482">+(AX44/AX9)*100</f>
        <v>0.1020905669174663</v>
      </c>
      <c r="AY46" s="31">
        <f t="shared" si="482"/>
        <v>10.470894922444595</v>
      </c>
      <c r="AZ46" s="31">
        <f t="shared" ref="AZ46:BA46" si="483">+(AZ44/AZ9)*100</f>
        <v>0</v>
      </c>
      <c r="BA46" s="31">
        <f t="shared" si="483"/>
        <v>0</v>
      </c>
      <c r="BB46" s="31">
        <f t="shared" ref="BB46:BC46" si="484">+(BB44/BB9)*100</f>
        <v>0</v>
      </c>
      <c r="BC46" s="31">
        <f t="shared" si="484"/>
        <v>1.9835008441849662</v>
      </c>
      <c r="BD46" s="31">
        <f t="shared" ref="BD46" si="485">+(BD44/BD9)*100</f>
        <v>0</v>
      </c>
      <c r="BE46" s="31">
        <f t="shared" ref="BE46:BG46" si="486">+(BE44/BE9)*100</f>
        <v>0</v>
      </c>
      <c r="BF46" s="31">
        <f t="shared" ref="BF46" si="487">+(BF44/BF9)*100</f>
        <v>1.2139379739802085</v>
      </c>
      <c r="BG46" s="31">
        <f t="shared" si="486"/>
        <v>2.3663546874177275</v>
      </c>
      <c r="BH46" s="31">
        <f t="shared" ref="BH46:BI46" si="488">+(BH44/BH9)*100</f>
        <v>17.675761463740873</v>
      </c>
      <c r="BI46" s="31">
        <f t="shared" si="488"/>
        <v>28.248990442402334</v>
      </c>
      <c r="BJ46" s="31">
        <f t="shared" ref="BJ46:BK46" si="489">+(BJ44/BJ9)*100</f>
        <v>7.2924060254694485</v>
      </c>
      <c r="BK46" s="31">
        <f t="shared" si="489"/>
        <v>17.671173300539124</v>
      </c>
      <c r="BL46" s="31">
        <f t="shared" ref="BL46:BM46" si="490">+(BL44/BL9)*100</f>
        <v>46.721012398048067</v>
      </c>
      <c r="BM46" s="31">
        <f t="shared" si="490"/>
        <v>0</v>
      </c>
      <c r="BN46" s="31">
        <f t="shared" ref="BN46:BO46" si="491">+(BN44/BN9)*100</f>
        <v>20.46715422899484</v>
      </c>
      <c r="BO46" s="31">
        <f t="shared" si="491"/>
        <v>0</v>
      </c>
      <c r="BP46" s="31">
        <f t="shared" ref="BP46:BQ46" si="492">+(BP44/BP9)*100</f>
        <v>5.3921030606442155</v>
      </c>
      <c r="BQ46" s="31">
        <f t="shared" si="492"/>
        <v>4.5646696425034694</v>
      </c>
      <c r="BR46" s="31">
        <f t="shared" ref="BR46:BS46" si="493">+(BR44/BR9)*100</f>
        <v>63.083768244146107</v>
      </c>
      <c r="BS46" s="31">
        <f t="shared" si="493"/>
        <v>17.448871527705322</v>
      </c>
      <c r="BT46" s="31">
        <f t="shared" ref="BT46:BU46" si="494">+(BT44/BT9)*100</f>
        <v>0</v>
      </c>
      <c r="BU46" s="31">
        <f t="shared" si="494"/>
        <v>0.82060837860373337</v>
      </c>
      <c r="BV46" s="129"/>
    </row>
    <row r="47" spans="1:74" x14ac:dyDescent="0.3">
      <c r="A47" s="26"/>
      <c r="B47" s="206"/>
      <c r="C47" s="18" t="s">
        <v>75</v>
      </c>
      <c r="D47" s="33">
        <f t="shared" ref="D47:O47" si="495">+D20</f>
        <v>0</v>
      </c>
      <c r="E47" s="33">
        <f t="shared" si="495"/>
        <v>0</v>
      </c>
      <c r="F47" s="33">
        <f t="shared" si="495"/>
        <v>0</v>
      </c>
      <c r="G47" s="33">
        <f t="shared" si="495"/>
        <v>0</v>
      </c>
      <c r="H47" s="33">
        <f t="shared" si="495"/>
        <v>0</v>
      </c>
      <c r="I47" s="33">
        <f t="shared" si="495"/>
        <v>0</v>
      </c>
      <c r="J47" s="33">
        <f t="shared" si="495"/>
        <v>0</v>
      </c>
      <c r="K47" s="33">
        <f t="shared" si="495"/>
        <v>915.49187875128212</v>
      </c>
      <c r="L47" s="33">
        <f t="shared" si="495"/>
        <v>0</v>
      </c>
      <c r="M47" s="33">
        <f t="shared" si="495"/>
        <v>0</v>
      </c>
      <c r="N47" s="33">
        <f t="shared" si="495"/>
        <v>0</v>
      </c>
      <c r="O47" s="33">
        <f t="shared" si="495"/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74">
        <f>+SUM(BG47:BR47)</f>
        <v>0</v>
      </c>
      <c r="BT47" s="74">
        <f>+SUM(BH47:BS47)</f>
        <v>0</v>
      </c>
      <c r="BU47" s="74">
        <f>+SUM(BI47:BT47)</f>
        <v>0</v>
      </c>
      <c r="BV47" s="129"/>
    </row>
    <row r="48" spans="1:74" x14ac:dyDescent="0.3">
      <c r="A48" s="26"/>
      <c r="B48" s="206"/>
      <c r="C48" s="16" t="s">
        <v>17</v>
      </c>
      <c r="D48" s="31">
        <f t="shared" ref="D48:AH48" si="496">+(D47/D30)*100</f>
        <v>0</v>
      </c>
      <c r="E48" s="31">
        <f t="shared" si="496"/>
        <v>0</v>
      </c>
      <c r="F48" s="31">
        <f t="shared" si="496"/>
        <v>0</v>
      </c>
      <c r="G48" s="31">
        <f t="shared" si="496"/>
        <v>0</v>
      </c>
      <c r="H48" s="31">
        <f t="shared" si="496"/>
        <v>0</v>
      </c>
      <c r="I48" s="31">
        <f t="shared" si="496"/>
        <v>0</v>
      </c>
      <c r="J48" s="31">
        <f t="shared" si="496"/>
        <v>0</v>
      </c>
      <c r="K48" s="31">
        <f t="shared" si="496"/>
        <v>67.569074857091152</v>
      </c>
      <c r="L48" s="31">
        <f t="shared" si="496"/>
        <v>0</v>
      </c>
      <c r="M48" s="31">
        <f t="shared" si="496"/>
        <v>0</v>
      </c>
      <c r="N48" s="31">
        <f t="shared" si="496"/>
        <v>0</v>
      </c>
      <c r="O48" s="31">
        <f t="shared" si="496"/>
        <v>0</v>
      </c>
      <c r="P48" s="31">
        <f t="shared" si="496"/>
        <v>0</v>
      </c>
      <c r="Q48" s="31">
        <f t="shared" si="496"/>
        <v>0</v>
      </c>
      <c r="R48" s="31">
        <f t="shared" si="496"/>
        <v>0</v>
      </c>
      <c r="S48" s="31">
        <f t="shared" si="496"/>
        <v>0</v>
      </c>
      <c r="T48" s="31">
        <f t="shared" si="496"/>
        <v>0</v>
      </c>
      <c r="U48" s="31">
        <f t="shared" si="496"/>
        <v>0</v>
      </c>
      <c r="V48" s="31">
        <f t="shared" si="496"/>
        <v>0</v>
      </c>
      <c r="W48" s="31">
        <f t="shared" si="496"/>
        <v>0</v>
      </c>
      <c r="X48" s="31">
        <f t="shared" si="496"/>
        <v>0</v>
      </c>
      <c r="Y48" s="31">
        <f t="shared" si="496"/>
        <v>0</v>
      </c>
      <c r="Z48" s="31">
        <f t="shared" si="496"/>
        <v>0</v>
      </c>
      <c r="AA48" s="31">
        <f t="shared" si="496"/>
        <v>0</v>
      </c>
      <c r="AB48" s="31">
        <f t="shared" si="496"/>
        <v>0</v>
      </c>
      <c r="AC48" s="31">
        <f t="shared" si="496"/>
        <v>0</v>
      </c>
      <c r="AD48" s="31">
        <f t="shared" si="496"/>
        <v>0</v>
      </c>
      <c r="AE48" s="31">
        <f t="shared" si="496"/>
        <v>0</v>
      </c>
      <c r="AF48" s="31">
        <f t="shared" si="496"/>
        <v>0</v>
      </c>
      <c r="AG48" s="31">
        <f t="shared" si="496"/>
        <v>0</v>
      </c>
      <c r="AH48" s="31">
        <f t="shared" si="496"/>
        <v>0</v>
      </c>
      <c r="AI48" s="31">
        <f t="shared" ref="AI48:AJ48" si="497">+(AI47/AI30)*100</f>
        <v>0</v>
      </c>
      <c r="AJ48" s="31">
        <f t="shared" si="497"/>
        <v>0</v>
      </c>
      <c r="AK48" s="31">
        <f t="shared" ref="AK48:AL48" si="498">+(AK47/AK30)*100</f>
        <v>0</v>
      </c>
      <c r="AL48" s="31">
        <f t="shared" si="498"/>
        <v>0</v>
      </c>
      <c r="AM48" s="31">
        <f t="shared" ref="AM48:AN48" si="499">+(AM47/AM30)*100</f>
        <v>0</v>
      </c>
      <c r="AN48" s="31">
        <f t="shared" si="499"/>
        <v>0</v>
      </c>
      <c r="AO48" s="31">
        <f t="shared" ref="AO48:AP48" si="500">+(AO47/AO30)*100</f>
        <v>0</v>
      </c>
      <c r="AP48" s="31">
        <f t="shared" si="500"/>
        <v>0</v>
      </c>
      <c r="AQ48" s="31">
        <f t="shared" ref="AQ48:AR48" si="501">+(AQ47/AQ30)*100</f>
        <v>0</v>
      </c>
      <c r="AR48" s="31">
        <f t="shared" si="501"/>
        <v>0</v>
      </c>
      <c r="AS48" s="31">
        <f t="shared" ref="AS48:AX48" si="502">+(AS47/AS30)*100</f>
        <v>0</v>
      </c>
      <c r="AT48" s="31">
        <f t="shared" si="502"/>
        <v>0</v>
      </c>
      <c r="AU48" s="31">
        <f t="shared" si="502"/>
        <v>0</v>
      </c>
      <c r="AV48" s="31">
        <f t="shared" si="502"/>
        <v>0</v>
      </c>
      <c r="AW48" s="31">
        <f t="shared" si="502"/>
        <v>0</v>
      </c>
      <c r="AX48" s="31">
        <f t="shared" si="502"/>
        <v>0</v>
      </c>
      <c r="AY48" s="31">
        <f t="shared" ref="AY48:AZ48" si="503">+(AY47/AY30)*100</f>
        <v>0</v>
      </c>
      <c r="AZ48" s="31">
        <f t="shared" si="503"/>
        <v>0</v>
      </c>
      <c r="BA48" s="31">
        <f t="shared" ref="BA48:BB48" si="504">+(BA47/BA30)*100</f>
        <v>0</v>
      </c>
      <c r="BB48" s="31">
        <f t="shared" si="504"/>
        <v>0</v>
      </c>
      <c r="BC48" s="31">
        <f t="shared" ref="BC48:BD48" si="505">+(BC47/BC30)*100</f>
        <v>0</v>
      </c>
      <c r="BD48" s="31">
        <f t="shared" si="505"/>
        <v>0</v>
      </c>
      <c r="BE48" s="31">
        <f t="shared" ref="BE48:BG48" si="506">+(BE47/BE30)*100</f>
        <v>0</v>
      </c>
      <c r="BF48" s="31">
        <f t="shared" ref="BF48" si="507">+(BF47/BF30)*100</f>
        <v>0</v>
      </c>
      <c r="BG48" s="31">
        <f t="shared" si="506"/>
        <v>0</v>
      </c>
      <c r="BH48" s="31">
        <f t="shared" ref="BH48:BI48" si="508">+(BH47/BH30)*100</f>
        <v>0</v>
      </c>
      <c r="BI48" s="31">
        <f t="shared" si="508"/>
        <v>0</v>
      </c>
      <c r="BJ48" s="31">
        <f t="shared" ref="BJ48:BK48" si="509">+(BJ47/BJ30)*100</f>
        <v>0</v>
      </c>
      <c r="BK48" s="31">
        <f t="shared" si="509"/>
        <v>0</v>
      </c>
      <c r="BL48" s="31">
        <f t="shared" ref="BL48:BM48" si="510">+(BL47/BL30)*100</f>
        <v>0</v>
      </c>
      <c r="BM48" s="31">
        <f t="shared" si="510"/>
        <v>0</v>
      </c>
      <c r="BN48" s="31">
        <f t="shared" ref="BN48:BO48" si="511">+(BN47/BN30)*100</f>
        <v>0</v>
      </c>
      <c r="BO48" s="31">
        <f t="shared" si="511"/>
        <v>0</v>
      </c>
      <c r="BP48" s="31">
        <f t="shared" ref="BP48:BQ48" si="512">+(BP47/BP30)*100</f>
        <v>0</v>
      </c>
      <c r="BQ48" s="31">
        <f t="shared" si="512"/>
        <v>0</v>
      </c>
      <c r="BR48" s="31">
        <f t="shared" ref="BR48:BS48" si="513">+(BR47/BR30)*100</f>
        <v>0</v>
      </c>
      <c r="BS48" s="31">
        <f t="shared" si="513"/>
        <v>0</v>
      </c>
      <c r="BT48" s="31">
        <f t="shared" ref="BT48:BU48" si="514">+(BT47/BT30)*100</f>
        <v>0</v>
      </c>
      <c r="BU48" s="31">
        <f t="shared" si="514"/>
        <v>0</v>
      </c>
      <c r="BV48" s="129"/>
    </row>
    <row r="49" spans="1:74" x14ac:dyDescent="0.3">
      <c r="A49" s="26"/>
      <c r="B49" s="206"/>
      <c r="C49" s="16" t="s">
        <v>12</v>
      </c>
      <c r="D49" s="31">
        <f t="shared" ref="D49:AG49" si="515">+(D47/D9)*100</f>
        <v>0</v>
      </c>
      <c r="E49" s="31">
        <f t="shared" si="515"/>
        <v>0</v>
      </c>
      <c r="F49" s="31">
        <f t="shared" si="515"/>
        <v>0</v>
      </c>
      <c r="G49" s="31">
        <f t="shared" si="515"/>
        <v>0</v>
      </c>
      <c r="H49" s="31">
        <f t="shared" si="515"/>
        <v>0</v>
      </c>
      <c r="I49" s="31">
        <f t="shared" si="515"/>
        <v>0</v>
      </c>
      <c r="J49" s="31">
        <f t="shared" si="515"/>
        <v>0</v>
      </c>
      <c r="K49" s="31">
        <f t="shared" si="515"/>
        <v>65.32440063662763</v>
      </c>
      <c r="L49" s="31">
        <f t="shared" si="515"/>
        <v>0</v>
      </c>
      <c r="M49" s="31">
        <f t="shared" si="515"/>
        <v>0</v>
      </c>
      <c r="N49" s="31">
        <f t="shared" si="515"/>
        <v>0</v>
      </c>
      <c r="O49" s="31">
        <f t="shared" si="515"/>
        <v>0</v>
      </c>
      <c r="P49" s="31">
        <f t="shared" si="515"/>
        <v>0</v>
      </c>
      <c r="Q49" s="31">
        <f t="shared" si="515"/>
        <v>0</v>
      </c>
      <c r="R49" s="31">
        <f t="shared" si="515"/>
        <v>0</v>
      </c>
      <c r="S49" s="31">
        <f t="shared" si="515"/>
        <v>0</v>
      </c>
      <c r="T49" s="31">
        <f t="shared" si="515"/>
        <v>0</v>
      </c>
      <c r="U49" s="31">
        <f t="shared" si="515"/>
        <v>0</v>
      </c>
      <c r="V49" s="31">
        <f t="shared" si="515"/>
        <v>0</v>
      </c>
      <c r="W49" s="31">
        <f t="shared" si="515"/>
        <v>0</v>
      </c>
      <c r="X49" s="31">
        <f t="shared" si="515"/>
        <v>0</v>
      </c>
      <c r="Y49" s="31">
        <f t="shared" si="515"/>
        <v>0</v>
      </c>
      <c r="Z49" s="31">
        <f t="shared" si="515"/>
        <v>0</v>
      </c>
      <c r="AA49" s="31">
        <f t="shared" si="515"/>
        <v>0</v>
      </c>
      <c r="AB49" s="31">
        <f t="shared" si="515"/>
        <v>0</v>
      </c>
      <c r="AC49" s="31">
        <f t="shared" si="515"/>
        <v>0</v>
      </c>
      <c r="AD49" s="31">
        <f t="shared" si="515"/>
        <v>0</v>
      </c>
      <c r="AE49" s="31">
        <f t="shared" si="515"/>
        <v>0</v>
      </c>
      <c r="AF49" s="31">
        <f t="shared" si="515"/>
        <v>0</v>
      </c>
      <c r="AG49" s="31">
        <f t="shared" si="515"/>
        <v>0</v>
      </c>
      <c r="AH49" s="31">
        <f t="shared" ref="AH49:AI49" si="516">+(AH47/AH9)*100</f>
        <v>0</v>
      </c>
      <c r="AI49" s="31">
        <f t="shared" si="516"/>
        <v>0</v>
      </c>
      <c r="AJ49" s="31">
        <f t="shared" ref="AJ49:AK49" si="517">+(AJ47/AJ9)*100</f>
        <v>0</v>
      </c>
      <c r="AK49" s="31">
        <f t="shared" si="517"/>
        <v>0</v>
      </c>
      <c r="AL49" s="31">
        <f t="shared" ref="AL49:AM49" si="518">+(AL47/AL9)*100</f>
        <v>0</v>
      </c>
      <c r="AM49" s="31">
        <f t="shared" si="518"/>
        <v>0</v>
      </c>
      <c r="AN49" s="31">
        <f t="shared" ref="AN49:AO49" si="519">+(AN47/AN9)*100</f>
        <v>0</v>
      </c>
      <c r="AO49" s="31">
        <f t="shared" si="519"/>
        <v>0</v>
      </c>
      <c r="AP49" s="31">
        <f t="shared" ref="AP49:AQ49" si="520">+(AP47/AP9)*100</f>
        <v>0</v>
      </c>
      <c r="AQ49" s="31">
        <f t="shared" si="520"/>
        <v>0</v>
      </c>
      <c r="AR49" s="31">
        <f t="shared" ref="AR49" si="521">+(AR47/AR9)*100</f>
        <v>0</v>
      </c>
      <c r="AS49" s="31">
        <f t="shared" ref="AS49:AX49" si="522">+(AS47/AS9)*100</f>
        <v>0</v>
      </c>
      <c r="AT49" s="31">
        <f t="shared" si="522"/>
        <v>0</v>
      </c>
      <c r="AU49" s="31">
        <f t="shared" si="522"/>
        <v>0</v>
      </c>
      <c r="AV49" s="31">
        <f t="shared" si="522"/>
        <v>0</v>
      </c>
      <c r="AW49" s="31">
        <f t="shared" si="522"/>
        <v>0</v>
      </c>
      <c r="AX49" s="31">
        <f t="shared" si="522"/>
        <v>0</v>
      </c>
      <c r="AY49" s="31">
        <f t="shared" ref="AY49:AZ49" si="523">+(AY47/AY9)*100</f>
        <v>0</v>
      </c>
      <c r="AZ49" s="31">
        <f t="shared" si="523"/>
        <v>0</v>
      </c>
      <c r="BA49" s="31">
        <f t="shared" ref="BA49:BB49" si="524">+(BA47/BA9)*100</f>
        <v>0</v>
      </c>
      <c r="BB49" s="31">
        <f t="shared" si="524"/>
        <v>0</v>
      </c>
      <c r="BC49" s="31">
        <f t="shared" ref="BC49:BD49" si="525">+(BC47/BC9)*100</f>
        <v>0</v>
      </c>
      <c r="BD49" s="31">
        <f t="shared" si="525"/>
        <v>0</v>
      </c>
      <c r="BE49" s="31">
        <f t="shared" ref="BE49:BG49" si="526">+(BE47/BE9)*100</f>
        <v>0</v>
      </c>
      <c r="BF49" s="31">
        <f t="shared" ref="BF49" si="527">+(BF47/BF9)*100</f>
        <v>0</v>
      </c>
      <c r="BG49" s="31">
        <f t="shared" si="526"/>
        <v>0</v>
      </c>
      <c r="BH49" s="31">
        <f t="shared" ref="BH49:BI49" si="528">+(BH47/BH9)*100</f>
        <v>0</v>
      </c>
      <c r="BI49" s="31">
        <f t="shared" si="528"/>
        <v>0</v>
      </c>
      <c r="BJ49" s="31">
        <f t="shared" ref="BJ49:BK49" si="529">+(BJ47/BJ9)*100</f>
        <v>0</v>
      </c>
      <c r="BK49" s="31">
        <f t="shared" si="529"/>
        <v>0</v>
      </c>
      <c r="BL49" s="31">
        <f t="shared" ref="BL49:BM49" si="530">+(BL47/BL9)*100</f>
        <v>0</v>
      </c>
      <c r="BM49" s="31">
        <f t="shared" si="530"/>
        <v>0</v>
      </c>
      <c r="BN49" s="31">
        <f t="shared" ref="BN49:BO49" si="531">+(BN47/BN9)*100</f>
        <v>0</v>
      </c>
      <c r="BO49" s="31">
        <f t="shared" si="531"/>
        <v>0</v>
      </c>
      <c r="BP49" s="31">
        <f t="shared" ref="BP49:BQ49" si="532">+(BP47/BP9)*100</f>
        <v>0</v>
      </c>
      <c r="BQ49" s="31">
        <f t="shared" si="532"/>
        <v>0</v>
      </c>
      <c r="BR49" s="31">
        <f t="shared" ref="BR49:BS49" si="533">+(BR47/BR9)*100</f>
        <v>0</v>
      </c>
      <c r="BS49" s="31">
        <f t="shared" si="533"/>
        <v>0</v>
      </c>
      <c r="BT49" s="31">
        <f t="shared" ref="BT49:BU49" si="534">+(BT47/BT9)*100</f>
        <v>0</v>
      </c>
      <c r="BU49" s="31">
        <f t="shared" si="534"/>
        <v>0</v>
      </c>
      <c r="BV49" s="129"/>
    </row>
    <row r="50" spans="1:74" x14ac:dyDescent="0.3">
      <c r="A50" s="26"/>
      <c r="B50" s="206"/>
      <c r="C50" s="18" t="s">
        <v>76</v>
      </c>
      <c r="D50" s="33">
        <f t="shared" ref="D50:O50" si="535">+D22</f>
        <v>0</v>
      </c>
      <c r="E50" s="33">
        <f t="shared" si="535"/>
        <v>0</v>
      </c>
      <c r="F50" s="33">
        <f t="shared" si="535"/>
        <v>21.319587628865978</v>
      </c>
      <c r="G50" s="33">
        <f t="shared" si="535"/>
        <v>19.391480730223122</v>
      </c>
      <c r="H50" s="33">
        <f t="shared" si="535"/>
        <v>13.043478260869565</v>
      </c>
      <c r="I50" s="33">
        <f t="shared" si="535"/>
        <v>6.5818341377797278</v>
      </c>
      <c r="J50" s="33">
        <f t="shared" si="535"/>
        <v>11.165698972755694</v>
      </c>
      <c r="K50" s="33">
        <f t="shared" si="535"/>
        <v>4.895104895104895</v>
      </c>
      <c r="L50" s="33">
        <f t="shared" si="535"/>
        <v>1.7650025214321734</v>
      </c>
      <c r="M50" s="33">
        <f t="shared" si="535"/>
        <v>0</v>
      </c>
      <c r="N50" s="33">
        <f t="shared" si="535"/>
        <v>0</v>
      </c>
      <c r="O50" s="33">
        <f t="shared" si="535"/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/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74">
        <f>+SUM(BG50:BR50)</f>
        <v>0</v>
      </c>
      <c r="BT50" s="74">
        <f>+SUM(BH50:BS50)</f>
        <v>0</v>
      </c>
      <c r="BU50" s="74">
        <f>+SUM(BI50:BT50)</f>
        <v>0</v>
      </c>
      <c r="BV50" s="129"/>
    </row>
    <row r="51" spans="1:74" x14ac:dyDescent="0.3">
      <c r="A51" s="26"/>
      <c r="B51" s="206"/>
      <c r="C51" s="16" t="s">
        <v>17</v>
      </c>
      <c r="D51" s="31">
        <f t="shared" ref="D51:AH51" si="536">+(D50/D30)*100</f>
        <v>0</v>
      </c>
      <c r="E51" s="31">
        <f t="shared" si="536"/>
        <v>0</v>
      </c>
      <c r="F51" s="31">
        <f t="shared" si="536"/>
        <v>9.0779265381111891</v>
      </c>
      <c r="G51" s="31">
        <f t="shared" si="536"/>
        <v>11.683816432511604</v>
      </c>
      <c r="H51" s="31">
        <f t="shared" si="536"/>
        <v>3.21194862712436</v>
      </c>
      <c r="I51" s="31">
        <f t="shared" si="536"/>
        <v>1.9448181691422848</v>
      </c>
      <c r="J51" s="31">
        <f t="shared" si="536"/>
        <v>7.5880154506286752</v>
      </c>
      <c r="K51" s="31">
        <f t="shared" si="536"/>
        <v>0.361289615743839</v>
      </c>
      <c r="L51" s="31">
        <f t="shared" si="536"/>
        <v>0.18652595953775539</v>
      </c>
      <c r="M51" s="31">
        <f t="shared" si="536"/>
        <v>0</v>
      </c>
      <c r="N51" s="31">
        <f t="shared" si="536"/>
        <v>0</v>
      </c>
      <c r="O51" s="31">
        <f t="shared" si="536"/>
        <v>0</v>
      </c>
      <c r="P51" s="31">
        <f t="shared" si="536"/>
        <v>0</v>
      </c>
      <c r="Q51" s="31">
        <f t="shared" si="536"/>
        <v>0</v>
      </c>
      <c r="R51" s="31">
        <f t="shared" si="536"/>
        <v>0</v>
      </c>
      <c r="S51" s="31">
        <f t="shared" si="536"/>
        <v>0</v>
      </c>
      <c r="T51" s="31">
        <f t="shared" si="536"/>
        <v>0</v>
      </c>
      <c r="U51" s="31">
        <f t="shared" si="536"/>
        <v>0</v>
      </c>
      <c r="V51" s="31">
        <f t="shared" si="536"/>
        <v>0</v>
      </c>
      <c r="W51" s="31">
        <f t="shared" si="536"/>
        <v>0</v>
      </c>
      <c r="X51" s="31">
        <f t="shared" si="536"/>
        <v>0</v>
      </c>
      <c r="Y51" s="31">
        <f t="shared" si="536"/>
        <v>0</v>
      </c>
      <c r="Z51" s="31">
        <f t="shared" si="536"/>
        <v>0</v>
      </c>
      <c r="AA51" s="31">
        <f t="shared" si="536"/>
        <v>0</v>
      </c>
      <c r="AB51" s="31">
        <f t="shared" si="536"/>
        <v>0</v>
      </c>
      <c r="AC51" s="31">
        <f t="shared" si="536"/>
        <v>0</v>
      </c>
      <c r="AD51" s="31">
        <f t="shared" si="536"/>
        <v>0</v>
      </c>
      <c r="AE51" s="31">
        <f t="shared" si="536"/>
        <v>0</v>
      </c>
      <c r="AF51" s="31">
        <f t="shared" si="536"/>
        <v>0</v>
      </c>
      <c r="AG51" s="31">
        <f t="shared" si="536"/>
        <v>0</v>
      </c>
      <c r="AH51" s="31">
        <f t="shared" si="536"/>
        <v>0</v>
      </c>
      <c r="AI51" s="31">
        <f t="shared" ref="AI51:AJ51" si="537">+(AI50/AI30)*100</f>
        <v>0</v>
      </c>
      <c r="AJ51" s="31">
        <f t="shared" si="537"/>
        <v>0</v>
      </c>
      <c r="AK51" s="31">
        <f t="shared" ref="AK51:AL51" si="538">+(AK50/AK30)*100</f>
        <v>0</v>
      </c>
      <c r="AL51" s="31">
        <f t="shared" si="538"/>
        <v>0</v>
      </c>
      <c r="AM51" s="31">
        <f t="shared" ref="AM51:AN51" si="539">+(AM50/AM30)*100</f>
        <v>0</v>
      </c>
      <c r="AN51" s="31">
        <f t="shared" si="539"/>
        <v>0</v>
      </c>
      <c r="AO51" s="31">
        <f t="shared" ref="AO51:AP51" si="540">+(AO50/AO30)*100</f>
        <v>0</v>
      </c>
      <c r="AP51" s="31">
        <f t="shared" si="540"/>
        <v>0</v>
      </c>
      <c r="AQ51" s="31">
        <f t="shared" ref="AQ51:AR51" si="541">+(AQ50/AQ30)*100</f>
        <v>0</v>
      </c>
      <c r="AR51" s="31">
        <f t="shared" si="541"/>
        <v>0</v>
      </c>
      <c r="AS51" s="31">
        <f t="shared" ref="AS51:AT51" si="542">+(AS50/AS30)*100</f>
        <v>0</v>
      </c>
      <c r="AT51" s="31">
        <f t="shared" si="542"/>
        <v>0</v>
      </c>
      <c r="AU51" s="31">
        <f t="shared" ref="AU51:AV51" si="543">+(AU50/AU30)*100</f>
        <v>0</v>
      </c>
      <c r="AV51" s="31">
        <f t="shared" si="543"/>
        <v>0</v>
      </c>
      <c r="AW51" s="31">
        <f t="shared" ref="AW51:AX51" si="544">+(AW50/AW30)*100</f>
        <v>0</v>
      </c>
      <c r="AX51" s="31">
        <f t="shared" si="544"/>
        <v>0</v>
      </c>
      <c r="AY51" s="31">
        <f t="shared" ref="AY51:AZ51" si="545">+(AY50/AY30)*100</f>
        <v>0</v>
      </c>
      <c r="AZ51" s="31">
        <f t="shared" si="545"/>
        <v>0</v>
      </c>
      <c r="BA51" s="31">
        <f t="shared" ref="BA51:BB51" si="546">+(BA50/BA30)*100</f>
        <v>0</v>
      </c>
      <c r="BB51" s="31">
        <f t="shared" si="546"/>
        <v>0</v>
      </c>
      <c r="BC51" s="31">
        <f t="shared" ref="BC51:BD51" si="547">+(BC50/BC30)*100</f>
        <v>0</v>
      </c>
      <c r="BD51" s="31">
        <f t="shared" si="547"/>
        <v>0</v>
      </c>
      <c r="BE51" s="31">
        <f t="shared" ref="BE51:BG51" si="548">+(BE50/BE30)*100</f>
        <v>0</v>
      </c>
      <c r="BF51" s="31">
        <f t="shared" ref="BF51" si="549">+(BF50/BF30)*100</f>
        <v>0</v>
      </c>
      <c r="BG51" s="31">
        <f t="shared" si="548"/>
        <v>0</v>
      </c>
      <c r="BH51" s="31">
        <f t="shared" ref="BH51:BI51" si="550">+(BH50/BH30)*100</f>
        <v>0</v>
      </c>
      <c r="BI51" s="31">
        <f t="shared" si="550"/>
        <v>0</v>
      </c>
      <c r="BJ51" s="31">
        <f t="shared" ref="BJ51:BK51" si="551">+(BJ50/BJ30)*100</f>
        <v>0</v>
      </c>
      <c r="BK51" s="31">
        <f t="shared" si="551"/>
        <v>0</v>
      </c>
      <c r="BL51" s="31">
        <f t="shared" ref="BL51:BM51" si="552">+(BL50/BL30)*100</f>
        <v>0</v>
      </c>
      <c r="BM51" s="31">
        <f t="shared" si="552"/>
        <v>0</v>
      </c>
      <c r="BN51" s="31">
        <f t="shared" ref="BN51:BO51" si="553">+(BN50/BN30)*100</f>
        <v>0</v>
      </c>
      <c r="BO51" s="31">
        <f t="shared" si="553"/>
        <v>0</v>
      </c>
      <c r="BP51" s="31">
        <f t="shared" ref="BP51:BQ51" si="554">+(BP50/BP30)*100</f>
        <v>0</v>
      </c>
      <c r="BQ51" s="31">
        <f t="shared" si="554"/>
        <v>0</v>
      </c>
      <c r="BR51" s="31">
        <f t="shared" ref="BR51:BS51" si="555">+(BR50/BR30)*100</f>
        <v>0</v>
      </c>
      <c r="BS51" s="31">
        <f t="shared" si="555"/>
        <v>0</v>
      </c>
      <c r="BT51" s="31">
        <f t="shared" ref="BT51:BU51" si="556">+(BT50/BT30)*100</f>
        <v>0</v>
      </c>
      <c r="BU51" s="31">
        <f t="shared" si="556"/>
        <v>0</v>
      </c>
      <c r="BV51" s="129"/>
    </row>
    <row r="52" spans="1:74" x14ac:dyDescent="0.3">
      <c r="A52" s="26"/>
      <c r="B52" s="206"/>
      <c r="C52" s="16" t="s">
        <v>12</v>
      </c>
      <c r="D52" s="31">
        <f t="shared" ref="D52:AG52" si="557">+(D50/D9)*100</f>
        <v>0</v>
      </c>
      <c r="E52" s="31">
        <f t="shared" si="557"/>
        <v>0</v>
      </c>
      <c r="F52" s="31">
        <f t="shared" si="557"/>
        <v>9.054172269886184</v>
      </c>
      <c r="G52" s="31">
        <f t="shared" si="557"/>
        <v>8.5506134884692546</v>
      </c>
      <c r="H52" s="31">
        <f t="shared" si="557"/>
        <v>2.8964223180616591</v>
      </c>
      <c r="I52" s="31">
        <f t="shared" si="557"/>
        <v>1.6924950679145223</v>
      </c>
      <c r="J52" s="31">
        <f t="shared" si="557"/>
        <v>4.948148753137021</v>
      </c>
      <c r="K52" s="31">
        <f t="shared" si="557"/>
        <v>0.34928741668611052</v>
      </c>
      <c r="L52" s="31">
        <f t="shared" si="557"/>
        <v>0.17343836484991881</v>
      </c>
      <c r="M52" s="31">
        <f t="shared" si="557"/>
        <v>0</v>
      </c>
      <c r="N52" s="31">
        <f t="shared" si="557"/>
        <v>0</v>
      </c>
      <c r="O52" s="31">
        <f t="shared" si="557"/>
        <v>0</v>
      </c>
      <c r="P52" s="31">
        <f t="shared" si="557"/>
        <v>0</v>
      </c>
      <c r="Q52" s="31">
        <f t="shared" si="557"/>
        <v>0</v>
      </c>
      <c r="R52" s="31">
        <f t="shared" si="557"/>
        <v>0</v>
      </c>
      <c r="S52" s="31">
        <f t="shared" si="557"/>
        <v>0</v>
      </c>
      <c r="T52" s="31">
        <f t="shared" si="557"/>
        <v>0</v>
      </c>
      <c r="U52" s="31">
        <f t="shared" si="557"/>
        <v>0</v>
      </c>
      <c r="V52" s="31">
        <f t="shared" si="557"/>
        <v>0</v>
      </c>
      <c r="W52" s="31">
        <f t="shared" si="557"/>
        <v>0</v>
      </c>
      <c r="X52" s="31">
        <f t="shared" si="557"/>
        <v>0</v>
      </c>
      <c r="Y52" s="31">
        <f t="shared" si="557"/>
        <v>0</v>
      </c>
      <c r="Z52" s="31">
        <f t="shared" si="557"/>
        <v>0</v>
      </c>
      <c r="AA52" s="31">
        <f t="shared" si="557"/>
        <v>0</v>
      </c>
      <c r="AB52" s="31">
        <f t="shared" si="557"/>
        <v>0</v>
      </c>
      <c r="AC52" s="31">
        <f t="shared" si="557"/>
        <v>0</v>
      </c>
      <c r="AD52" s="31">
        <f t="shared" si="557"/>
        <v>0</v>
      </c>
      <c r="AE52" s="31">
        <f t="shared" si="557"/>
        <v>0</v>
      </c>
      <c r="AF52" s="31">
        <f t="shared" si="557"/>
        <v>0</v>
      </c>
      <c r="AG52" s="31">
        <f t="shared" si="557"/>
        <v>0</v>
      </c>
      <c r="AH52" s="31">
        <f t="shared" ref="AH52:AI52" si="558">+(AH50/AH9)*100</f>
        <v>0</v>
      </c>
      <c r="AI52" s="31">
        <f t="shared" si="558"/>
        <v>0</v>
      </c>
      <c r="AJ52" s="31">
        <f t="shared" ref="AJ52:AK52" si="559">+(AJ50/AJ9)*100</f>
        <v>0</v>
      </c>
      <c r="AK52" s="31">
        <f t="shared" si="559"/>
        <v>0</v>
      </c>
      <c r="AL52" s="31">
        <f t="shared" ref="AL52:AM52" si="560">+(AL50/AL9)*100</f>
        <v>0</v>
      </c>
      <c r="AM52" s="31">
        <f t="shared" si="560"/>
        <v>0</v>
      </c>
      <c r="AN52" s="31">
        <f t="shared" ref="AN52:AO52" si="561">+(AN50/AN9)*100</f>
        <v>0</v>
      </c>
      <c r="AO52" s="31">
        <f t="shared" si="561"/>
        <v>0</v>
      </c>
      <c r="AP52" s="31">
        <f t="shared" ref="AP52:AQ52" si="562">+(AP50/AP9)*100</f>
        <v>0</v>
      </c>
      <c r="AQ52" s="31">
        <f t="shared" si="562"/>
        <v>0</v>
      </c>
      <c r="AR52" s="31">
        <f t="shared" ref="AR52:AS52" si="563">+(AR50/AR9)*100</f>
        <v>0</v>
      </c>
      <c r="AS52" s="31">
        <f t="shared" si="563"/>
        <v>0</v>
      </c>
      <c r="AT52" s="31">
        <f t="shared" ref="AT52:AU52" si="564">+(AT50/AT9)*100</f>
        <v>0</v>
      </c>
      <c r="AU52" s="31">
        <f t="shared" si="564"/>
        <v>0</v>
      </c>
      <c r="AV52" s="31">
        <f t="shared" ref="AV52:AW52" si="565">+(AV50/AV9)*100</f>
        <v>0</v>
      </c>
      <c r="AW52" s="31">
        <f t="shared" si="565"/>
        <v>0</v>
      </c>
      <c r="AX52" s="31">
        <f t="shared" ref="AX52:AY52" si="566">+(AX50/AX9)*100</f>
        <v>0</v>
      </c>
      <c r="AY52" s="31">
        <f t="shared" si="566"/>
        <v>0</v>
      </c>
      <c r="AZ52" s="31">
        <f t="shared" ref="AZ52:BA52" si="567">+(AZ50/AZ9)*100</f>
        <v>0</v>
      </c>
      <c r="BA52" s="31">
        <f t="shared" si="567"/>
        <v>0</v>
      </c>
      <c r="BB52" s="31">
        <f t="shared" ref="BB52:BC52" si="568">+(BB50/BB9)*100</f>
        <v>0</v>
      </c>
      <c r="BC52" s="31">
        <f t="shared" si="568"/>
        <v>0</v>
      </c>
      <c r="BD52" s="31">
        <f t="shared" ref="BD52" si="569">+(BD50/BD9)*100</f>
        <v>0</v>
      </c>
      <c r="BE52" s="31">
        <f t="shared" ref="BE52:BG52" si="570">+(BE50/BE9)*100</f>
        <v>0</v>
      </c>
      <c r="BF52" s="31">
        <f t="shared" ref="BF52" si="571">+(BF50/BF9)*100</f>
        <v>0</v>
      </c>
      <c r="BG52" s="31">
        <f t="shared" si="570"/>
        <v>0</v>
      </c>
      <c r="BH52" s="31">
        <f t="shared" ref="BH52:BI52" si="572">+(BH50/BH9)*100</f>
        <v>0</v>
      </c>
      <c r="BI52" s="31">
        <f t="shared" si="572"/>
        <v>0</v>
      </c>
      <c r="BJ52" s="31">
        <f t="shared" ref="BJ52:BK52" si="573">+(BJ50/BJ9)*100</f>
        <v>0</v>
      </c>
      <c r="BK52" s="31">
        <f t="shared" si="573"/>
        <v>0</v>
      </c>
      <c r="BL52" s="31">
        <f t="shared" ref="BL52:BM52" si="574">+(BL50/BL9)*100</f>
        <v>0</v>
      </c>
      <c r="BM52" s="31">
        <f t="shared" si="574"/>
        <v>0</v>
      </c>
      <c r="BN52" s="31">
        <f t="shared" ref="BN52:BO52" si="575">+(BN50/BN9)*100</f>
        <v>0</v>
      </c>
      <c r="BO52" s="31">
        <f t="shared" si="575"/>
        <v>0</v>
      </c>
      <c r="BP52" s="31">
        <f t="shared" ref="BP52:BQ52" si="576">+(BP50/BP9)*100</f>
        <v>0</v>
      </c>
      <c r="BQ52" s="31">
        <f t="shared" si="576"/>
        <v>0</v>
      </c>
      <c r="BR52" s="31">
        <f t="shared" ref="BR52:BS52" si="577">+(BR50/BR9)*100</f>
        <v>0</v>
      </c>
      <c r="BS52" s="31">
        <f t="shared" si="577"/>
        <v>0</v>
      </c>
      <c r="BT52" s="31">
        <f t="shared" ref="BT52:BU52" si="578">+(BT50/BT9)*100</f>
        <v>0</v>
      </c>
      <c r="BU52" s="31">
        <f t="shared" si="578"/>
        <v>0</v>
      </c>
      <c r="BV52" s="129"/>
    </row>
    <row r="53" spans="1:74" x14ac:dyDescent="0.3">
      <c r="A53" s="26"/>
      <c r="B53" s="206"/>
      <c r="C53" s="18" t="s">
        <v>77</v>
      </c>
      <c r="D53" s="33">
        <f t="shared" ref="D53:M53" si="579">+D44-D47-D50</f>
        <v>0</v>
      </c>
      <c r="E53" s="33">
        <f t="shared" si="579"/>
        <v>61.441004874274675</v>
      </c>
      <c r="F53" s="33">
        <f t="shared" si="579"/>
        <v>68.081855670103081</v>
      </c>
      <c r="G53" s="33">
        <f t="shared" si="579"/>
        <v>37.046078763894521</v>
      </c>
      <c r="H53" s="33">
        <f t="shared" si="579"/>
        <v>148.2608695652174</v>
      </c>
      <c r="I53" s="33">
        <f t="shared" si="579"/>
        <v>89.622641509433947</v>
      </c>
      <c r="J53" s="33">
        <f t="shared" si="579"/>
        <v>0</v>
      </c>
      <c r="K53" s="33">
        <f t="shared" si="579"/>
        <v>239.37226107225985</v>
      </c>
      <c r="L53" s="33">
        <f t="shared" si="579"/>
        <v>249.05261900118438</v>
      </c>
      <c r="M53" s="33">
        <f t="shared" si="579"/>
        <v>232.78094620868436</v>
      </c>
      <c r="N53" s="33">
        <v>109.43410522980381</v>
      </c>
      <c r="O53" s="33">
        <f>+O44-O47-O50</f>
        <v>85.022707055573761</v>
      </c>
      <c r="P53" s="61">
        <v>145.19977747845888</v>
      </c>
      <c r="Q53" s="74">
        <v>127.14480597731234</v>
      </c>
      <c r="R53" s="74">
        <v>0</v>
      </c>
      <c r="S53" s="74">
        <v>85.306532943652229</v>
      </c>
      <c r="T53" s="74">
        <v>0</v>
      </c>
      <c r="U53" s="74">
        <v>13.825309533318995</v>
      </c>
      <c r="V53" s="74">
        <v>8.6850525674234333</v>
      </c>
      <c r="W53" s="74">
        <v>12.306840295671838</v>
      </c>
      <c r="X53" s="74">
        <v>7.8223484495202786</v>
      </c>
      <c r="Y53" s="74">
        <v>8.8142873722111954</v>
      </c>
      <c r="Z53" s="74">
        <v>8.8127238395737528</v>
      </c>
      <c r="AA53" s="74">
        <v>10.047986311771792</v>
      </c>
      <c r="AB53" s="74">
        <v>52.930943715809477</v>
      </c>
      <c r="AC53" s="74">
        <v>35.576351118662785</v>
      </c>
      <c r="AD53" s="74">
        <v>32.8039155792031</v>
      </c>
      <c r="AE53" s="74">
        <v>30.0314800397434</v>
      </c>
      <c r="AF53" s="74">
        <v>176.93804881371452</v>
      </c>
      <c r="AG53" s="74">
        <v>52.34113086793495</v>
      </c>
      <c r="AH53" s="74">
        <v>27.187252199524224</v>
      </c>
      <c r="AI53" s="74">
        <v>9.5070439272964666</v>
      </c>
      <c r="AJ53" s="74">
        <v>21.859648909750014</v>
      </c>
      <c r="AK53" s="74">
        <v>27.196234604036206</v>
      </c>
      <c r="AL53" s="74">
        <v>34.503669421879138</v>
      </c>
      <c r="AM53" s="74">
        <v>20.020844807373454</v>
      </c>
      <c r="AN53" s="74">
        <v>20.22791076023713</v>
      </c>
      <c r="AO53" s="74">
        <v>7.9867052165247561</v>
      </c>
      <c r="AP53" s="74">
        <v>11.67310666844322</v>
      </c>
      <c r="AQ53" s="74">
        <v>7.2201099672438005</v>
      </c>
      <c r="AR53" s="74">
        <v>0</v>
      </c>
      <c r="AS53" s="74">
        <v>218.0754858919602</v>
      </c>
      <c r="AT53" s="74">
        <v>0</v>
      </c>
      <c r="AU53" s="74">
        <v>4.0298179096033895</v>
      </c>
      <c r="AV53" s="74">
        <v>0.9884488567903551</v>
      </c>
      <c r="AW53" s="74">
        <v>3.2519372464001646</v>
      </c>
      <c r="AX53" s="74">
        <v>0.30326933086829799</v>
      </c>
      <c r="AY53" s="74">
        <v>0</v>
      </c>
      <c r="AZ53" s="74">
        <v>0</v>
      </c>
      <c r="BA53" s="74">
        <v>0</v>
      </c>
      <c r="BB53" s="74">
        <v>0</v>
      </c>
      <c r="BC53" s="74">
        <v>0</v>
      </c>
      <c r="BD53" s="33">
        <v>0</v>
      </c>
      <c r="BE53" s="33">
        <v>0</v>
      </c>
      <c r="BF53" s="33">
        <v>8.0776702201082777</v>
      </c>
      <c r="BG53" s="33">
        <v>0</v>
      </c>
      <c r="BH53" s="33">
        <v>24.553060253388139</v>
      </c>
      <c r="BI53" s="33">
        <v>9.321050553414624</v>
      </c>
      <c r="BJ53" s="33">
        <v>14.037235170011972</v>
      </c>
      <c r="BK53" s="33">
        <v>8.0468779366579835</v>
      </c>
      <c r="BL53" s="33">
        <v>54.879382411469187</v>
      </c>
      <c r="BM53" s="33">
        <v>0</v>
      </c>
      <c r="BN53" s="74">
        <v>11.233222827276144</v>
      </c>
      <c r="BO53" s="74">
        <v>0</v>
      </c>
      <c r="BP53" s="74">
        <v>0</v>
      </c>
      <c r="BQ53" s="74">
        <v>0</v>
      </c>
      <c r="BR53" s="74">
        <v>221.53941685000001</v>
      </c>
      <c r="BS53" s="74">
        <v>343.61024600221799</v>
      </c>
      <c r="BT53" s="74">
        <v>0</v>
      </c>
      <c r="BU53" s="74">
        <v>0</v>
      </c>
      <c r="BV53" s="129"/>
    </row>
    <row r="54" spans="1:74" x14ac:dyDescent="0.3">
      <c r="A54" s="26"/>
      <c r="B54" s="206"/>
      <c r="C54" s="16" t="s">
        <v>17</v>
      </c>
      <c r="D54" s="31">
        <f t="shared" ref="D54:AH54" si="580">+(D53/D30)*100</f>
        <v>0</v>
      </c>
      <c r="E54" s="31">
        <f t="shared" si="580"/>
        <v>28.535463697052986</v>
      </c>
      <c r="F54" s="31">
        <f t="shared" si="580"/>
        <v>28.989401442018377</v>
      </c>
      <c r="G54" s="31">
        <f t="shared" si="580"/>
        <v>22.321120797500317</v>
      </c>
      <c r="H54" s="31">
        <f t="shared" si="580"/>
        <v>36.509149394980234</v>
      </c>
      <c r="I54" s="31">
        <f t="shared" si="580"/>
        <v>26.481940736487442</v>
      </c>
      <c r="J54" s="31">
        <f t="shared" si="580"/>
        <v>0</v>
      </c>
      <c r="K54" s="31">
        <f t="shared" si="580"/>
        <v>17.667182639745551</v>
      </c>
      <c r="L54" s="31">
        <f t="shared" si="580"/>
        <v>26.319950351624538</v>
      </c>
      <c r="M54" s="31">
        <f t="shared" si="580"/>
        <v>16.665227580112653</v>
      </c>
      <c r="N54" s="31">
        <f t="shared" si="580"/>
        <v>20.403278621349997</v>
      </c>
      <c r="O54" s="31">
        <f t="shared" si="580"/>
        <v>8.2919611178941555</v>
      </c>
      <c r="P54" s="31">
        <f t="shared" si="580"/>
        <v>14.393560066529288</v>
      </c>
      <c r="Q54" s="31">
        <f t="shared" si="580"/>
        <v>12.203167753323575</v>
      </c>
      <c r="R54" s="31">
        <f t="shared" si="580"/>
        <v>0</v>
      </c>
      <c r="S54" s="31">
        <f t="shared" si="580"/>
        <v>7.6674408858876859</v>
      </c>
      <c r="T54" s="31">
        <f t="shared" si="580"/>
        <v>0</v>
      </c>
      <c r="U54" s="31">
        <f t="shared" si="580"/>
        <v>8.0914547062775029</v>
      </c>
      <c r="V54" s="31">
        <f t="shared" si="580"/>
        <v>9.9899129999522138</v>
      </c>
      <c r="W54" s="31">
        <f t="shared" si="580"/>
        <v>1.0764977279792347</v>
      </c>
      <c r="X54" s="31">
        <f t="shared" si="580"/>
        <v>3.4314265351110347</v>
      </c>
      <c r="Y54" s="31">
        <f t="shared" si="580"/>
        <v>21.001745774904439</v>
      </c>
      <c r="Z54" s="31">
        <f t="shared" si="580"/>
        <v>9.8832261490439919</v>
      </c>
      <c r="AA54" s="31">
        <f t="shared" si="580"/>
        <v>21.962219007415975</v>
      </c>
      <c r="AB54" s="31">
        <f t="shared" si="580"/>
        <v>81.518523462994708</v>
      </c>
      <c r="AC54" s="31">
        <f t="shared" si="580"/>
        <v>12.794549584917664</v>
      </c>
      <c r="AD54" s="31">
        <f t="shared" si="580"/>
        <v>16.861693225473857</v>
      </c>
      <c r="AE54" s="31">
        <f t="shared" si="580"/>
        <v>5.3391104365161475</v>
      </c>
      <c r="AF54" s="31">
        <f t="shared" si="580"/>
        <v>5.231935777622633</v>
      </c>
      <c r="AG54" s="31">
        <f t="shared" si="580"/>
        <v>8.8403753293114278</v>
      </c>
      <c r="AH54" s="31">
        <f t="shared" si="580"/>
        <v>60.758975115604009</v>
      </c>
      <c r="AI54" s="31">
        <f t="shared" ref="AI54:AJ54" si="581">+(AI53/AI30)*100</f>
        <v>15.364070865937357</v>
      </c>
      <c r="AJ54" s="31">
        <f t="shared" si="581"/>
        <v>24.119939621704255</v>
      </c>
      <c r="AK54" s="31">
        <f t="shared" ref="AK54:AL54" si="582">+(AK53/AK30)*100</f>
        <v>61.181818639995733</v>
      </c>
      <c r="AL54" s="31">
        <f t="shared" si="582"/>
        <v>30.66176755835977</v>
      </c>
      <c r="AM54" s="31">
        <f t="shared" ref="AM54:AN54" si="583">+(AM53/AM30)*100</f>
        <v>21.542377360848398</v>
      </c>
      <c r="AN54" s="31">
        <f t="shared" si="583"/>
        <v>54.734234202012722</v>
      </c>
      <c r="AO54" s="31">
        <f t="shared" ref="AO54:AP54" si="584">+(AO53/AO30)*100</f>
        <v>7.5443250070545504</v>
      </c>
      <c r="AP54" s="31">
        <f t="shared" si="584"/>
        <v>9.9497342405077855</v>
      </c>
      <c r="AQ54" s="31">
        <f t="shared" ref="AQ54" si="585">+(AQ53/AQ30)*100</f>
        <v>2.9645215260270694</v>
      </c>
      <c r="AR54" s="31">
        <f t="shared" ref="AR54:AW54" si="586">+(AR53/AR30)*100</f>
        <v>0</v>
      </c>
      <c r="AS54" s="31">
        <f t="shared" si="586"/>
        <v>12.8451086772011</v>
      </c>
      <c r="AT54" s="31">
        <f t="shared" si="586"/>
        <v>0</v>
      </c>
      <c r="AU54" s="31">
        <f t="shared" si="586"/>
        <v>5.5041081300480847</v>
      </c>
      <c r="AV54" s="31">
        <f t="shared" si="586"/>
        <v>1.1277974409231946</v>
      </c>
      <c r="AW54" s="31">
        <f t="shared" si="586"/>
        <v>4.2026869763553858</v>
      </c>
      <c r="AX54" s="31">
        <f t="shared" ref="AX54:AY54" si="587">+(AX53/AX30)*100</f>
        <v>0.10788730579381868</v>
      </c>
      <c r="AY54" s="31">
        <f t="shared" si="587"/>
        <v>0</v>
      </c>
      <c r="AZ54" s="31">
        <f t="shared" ref="AZ54:BA54" si="588">+(AZ53/AZ30)*100</f>
        <v>0</v>
      </c>
      <c r="BA54" s="31">
        <f t="shared" si="588"/>
        <v>0</v>
      </c>
      <c r="BB54" s="31">
        <f t="shared" ref="BB54:BC54" si="589">+(BB53/BB30)*100</f>
        <v>0</v>
      </c>
      <c r="BC54" s="31">
        <f t="shared" si="589"/>
        <v>0</v>
      </c>
      <c r="BD54" s="31">
        <f t="shared" ref="BD54" si="590">+(BD53/BD30)*100</f>
        <v>0</v>
      </c>
      <c r="BE54" s="31">
        <f t="shared" ref="BE54:BG54" si="591">+(BE53/BE30)*100</f>
        <v>0</v>
      </c>
      <c r="BF54" s="31">
        <f t="shared" ref="BF54" si="592">+(BF53/BF30)*100</f>
        <v>0.50434966851729679</v>
      </c>
      <c r="BG54" s="31">
        <f t="shared" si="591"/>
        <v>0</v>
      </c>
      <c r="BH54" s="31">
        <f t="shared" ref="BH54:BI54" si="593">+(BH53/BH30)*100</f>
        <v>29.175319802305903</v>
      </c>
      <c r="BI54" s="31">
        <f t="shared" si="593"/>
        <v>10.627546563635516</v>
      </c>
      <c r="BJ54" s="31">
        <f t="shared" ref="BJ54:BK54" si="594">+(BJ53/BJ30)*100</f>
        <v>7.1429981420000761</v>
      </c>
      <c r="BK54" s="31">
        <f t="shared" si="594"/>
        <v>26.351455354431874</v>
      </c>
      <c r="BL54" s="31">
        <f t="shared" ref="BL54:BM54" si="595">+(BL53/BL30)*100</f>
        <v>74.122421283589532</v>
      </c>
      <c r="BM54" s="31">
        <f t="shared" si="595"/>
        <v>0</v>
      </c>
      <c r="BN54" s="31">
        <f t="shared" ref="BN54:BO54" si="596">+(BN53/BN30)*100</f>
        <v>32.546102711317623</v>
      </c>
      <c r="BO54" s="31">
        <f t="shared" si="596"/>
        <v>0</v>
      </c>
      <c r="BP54" s="31">
        <f t="shared" ref="BP54:BQ54" si="597">+(BP53/BP30)*100</f>
        <v>0</v>
      </c>
      <c r="BQ54" s="31">
        <f t="shared" si="597"/>
        <v>0</v>
      </c>
      <c r="BR54" s="31">
        <f t="shared" ref="BR54:BS54" si="598">+(BR53/BR30)*100</f>
        <v>81.902956538500405</v>
      </c>
      <c r="BS54" s="31">
        <f t="shared" si="598"/>
        <v>18.06716577242565</v>
      </c>
      <c r="BT54" s="31">
        <f t="shared" ref="BT54:BU54" si="599">+(BT53/BT30)*100</f>
        <v>0</v>
      </c>
      <c r="BU54" s="31">
        <f t="shared" si="599"/>
        <v>0</v>
      </c>
      <c r="BV54" s="129"/>
    </row>
    <row r="55" spans="1:74" x14ac:dyDescent="0.3">
      <c r="A55" s="26"/>
      <c r="B55" s="206"/>
      <c r="C55" s="16" t="s">
        <v>12</v>
      </c>
      <c r="D55" s="31">
        <f t="shared" ref="D55:AG55" si="600">+(D53/D9)*100</f>
        <v>0</v>
      </c>
      <c r="E55" s="31">
        <f t="shared" si="600"/>
        <v>28.535463697052986</v>
      </c>
      <c r="F55" s="31">
        <f t="shared" si="600"/>
        <v>28.913544690518457</v>
      </c>
      <c r="G55" s="31">
        <f t="shared" si="600"/>
        <v>16.335353920639257</v>
      </c>
      <c r="H55" s="31">
        <f t="shared" si="600"/>
        <v>32.92266701530086</v>
      </c>
      <c r="I55" s="31">
        <f t="shared" si="600"/>
        <v>23.046141174769406</v>
      </c>
      <c r="J55" s="31">
        <f t="shared" si="600"/>
        <v>0</v>
      </c>
      <c r="K55" s="31">
        <f t="shared" si="600"/>
        <v>17.080271105089611</v>
      </c>
      <c r="L55" s="31">
        <f t="shared" si="600"/>
        <v>24.473210931225957</v>
      </c>
      <c r="M55" s="31">
        <f t="shared" si="600"/>
        <v>14.473714485483507</v>
      </c>
      <c r="N55" s="31">
        <f t="shared" si="600"/>
        <v>15.512315585945094</v>
      </c>
      <c r="O55" s="31">
        <f t="shared" si="600"/>
        <v>6.8460898942121124</v>
      </c>
      <c r="P55" s="31">
        <f t="shared" si="600"/>
        <v>11.977000070683859</v>
      </c>
      <c r="Q55" s="31">
        <f t="shared" si="600"/>
        <v>9.7929539438430293</v>
      </c>
      <c r="R55" s="31">
        <f t="shared" si="600"/>
        <v>0</v>
      </c>
      <c r="S55" s="31">
        <f t="shared" si="600"/>
        <v>6.4647588625987211</v>
      </c>
      <c r="T55" s="31">
        <f t="shared" si="600"/>
        <v>0</v>
      </c>
      <c r="U55" s="31">
        <f t="shared" si="600"/>
        <v>8.0914547062775046</v>
      </c>
      <c r="V55" s="31">
        <f t="shared" si="600"/>
        <v>6.014712660033231</v>
      </c>
      <c r="W55" s="31">
        <f t="shared" si="600"/>
        <v>1.0414623573098609</v>
      </c>
      <c r="X55" s="31">
        <f t="shared" si="600"/>
        <v>3.2922293040069501</v>
      </c>
      <c r="Y55" s="31">
        <f t="shared" si="600"/>
        <v>17.267974688477722</v>
      </c>
      <c r="Z55" s="31">
        <f t="shared" si="600"/>
        <v>9.1543390640168134</v>
      </c>
      <c r="AA55" s="31">
        <f t="shared" si="600"/>
        <v>18.984122839768276</v>
      </c>
      <c r="AB55" s="31">
        <f t="shared" si="600"/>
        <v>66.085866976323985</v>
      </c>
      <c r="AC55" s="31">
        <f t="shared" si="600"/>
        <v>10.539436411614021</v>
      </c>
      <c r="AD55" s="31">
        <f t="shared" si="600"/>
        <v>16.028233369770934</v>
      </c>
      <c r="AE55" s="31">
        <f t="shared" si="600"/>
        <v>5.0480668513063893</v>
      </c>
      <c r="AF55" s="31">
        <f t="shared" si="600"/>
        <v>4.7952011458735182</v>
      </c>
      <c r="AG55" s="31">
        <f t="shared" si="600"/>
        <v>8.8403753293114278</v>
      </c>
      <c r="AH55" s="31">
        <f t="shared" ref="AH55:AI55" si="601">+(AH53/AH9)*100</f>
        <v>48.33627178423697</v>
      </c>
      <c r="AI55" s="31">
        <f t="shared" si="601"/>
        <v>15.364070865937357</v>
      </c>
      <c r="AJ55" s="31">
        <f t="shared" ref="AJ55:AK55" si="602">+(AJ53/AJ9)*100</f>
        <v>23.778850984776671</v>
      </c>
      <c r="AK55" s="31">
        <f t="shared" si="602"/>
        <v>60.172006652529099</v>
      </c>
      <c r="AL55" s="31">
        <f t="shared" ref="AL55:AM55" si="603">+(AL53/AL9)*100</f>
        <v>27.055347731484723</v>
      </c>
      <c r="AM55" s="31">
        <f t="shared" si="603"/>
        <v>21.019968992546836</v>
      </c>
      <c r="AN55" s="31">
        <f t="shared" ref="AN55:AO55" si="604">+(AN53/AN9)*100</f>
        <v>39.350003453078408</v>
      </c>
      <c r="AO55" s="31">
        <f t="shared" si="604"/>
        <v>5.6276260656745691</v>
      </c>
      <c r="AP55" s="31">
        <f t="shared" ref="AP55:AQ55" si="605">+(AP53/AP9)*100</f>
        <v>8.7601850532251042</v>
      </c>
      <c r="AQ55" s="31">
        <f t="shared" si="605"/>
        <v>2.3449612601193528</v>
      </c>
      <c r="AR55" s="31">
        <f t="shared" ref="AR55:AS55" si="606">+(AR53/AR9)*100</f>
        <v>0</v>
      </c>
      <c r="AS55" s="31">
        <f t="shared" si="606"/>
        <v>11.628968897358352</v>
      </c>
      <c r="AT55" s="31">
        <f t="shared" ref="AT55:AU55" si="607">+(AT53/AT9)*100</f>
        <v>0</v>
      </c>
      <c r="AU55" s="31">
        <f t="shared" si="607"/>
        <v>4.6054634594035084</v>
      </c>
      <c r="AV55" s="31">
        <f t="shared" ref="AV55:AW55" si="608">+(AV53/AV9)*100</f>
        <v>0.54077759097880196</v>
      </c>
      <c r="AW55" s="31">
        <f t="shared" si="608"/>
        <v>4.1858556662519621</v>
      </c>
      <c r="AX55" s="31">
        <f t="shared" ref="AX55:AY55" si="609">+(AX53/AX9)*100</f>
        <v>0.1020905669174663</v>
      </c>
      <c r="AY55" s="31">
        <f t="shared" si="609"/>
        <v>0</v>
      </c>
      <c r="AZ55" s="31">
        <f t="shared" ref="AZ55:BA55" si="610">+(AZ53/AZ9)*100</f>
        <v>0</v>
      </c>
      <c r="BA55" s="31">
        <f t="shared" si="610"/>
        <v>0</v>
      </c>
      <c r="BB55" s="31">
        <f t="shared" ref="BB55:BC55" si="611">+(BB53/BB9)*100</f>
        <v>0</v>
      </c>
      <c r="BC55" s="31">
        <f t="shared" si="611"/>
        <v>0</v>
      </c>
      <c r="BD55" s="31">
        <f t="shared" ref="BD55" si="612">+(BD53/BD9)*100</f>
        <v>0</v>
      </c>
      <c r="BE55" s="31">
        <f t="shared" ref="BE55:BG55" si="613">+(BE53/BE9)*100</f>
        <v>0</v>
      </c>
      <c r="BF55" s="31">
        <f t="shared" ref="BF55" si="614">+(BF53/BF9)*100</f>
        <v>0.41399094731809899</v>
      </c>
      <c r="BG55" s="31">
        <f t="shared" si="613"/>
        <v>0</v>
      </c>
      <c r="BH55" s="31">
        <f t="shared" ref="BH55:BI55" si="615">+(BH53/BH9)*100</f>
        <v>17.675761463740873</v>
      </c>
      <c r="BI55" s="31">
        <f t="shared" si="615"/>
        <v>9.192336930856106</v>
      </c>
      <c r="BJ55" s="31">
        <f t="shared" ref="BJ55:BK55" si="616">+(BJ53/BJ9)*100</f>
        <v>5.8874472616368179</v>
      </c>
      <c r="BK55" s="31">
        <f t="shared" si="616"/>
        <v>17.671173300539124</v>
      </c>
      <c r="BL55" s="31">
        <f t="shared" ref="BL55:BM55" si="617">+(BL53/BL9)*100</f>
        <v>46.721012398048067</v>
      </c>
      <c r="BM55" s="31">
        <f t="shared" si="617"/>
        <v>0</v>
      </c>
      <c r="BN55" s="31">
        <f t="shared" ref="BN55:BO55" si="618">+(BN53/BN9)*100</f>
        <v>12.393105765059637</v>
      </c>
      <c r="BO55" s="31">
        <f t="shared" si="618"/>
        <v>0</v>
      </c>
      <c r="BP55" s="31">
        <f t="shared" ref="BP55:BQ55" si="619">+(BP53/BP9)*100</f>
        <v>0</v>
      </c>
      <c r="BQ55" s="31">
        <f t="shared" si="619"/>
        <v>0</v>
      </c>
      <c r="BR55" s="31">
        <f t="shared" ref="BR55:BS55" si="620">+(BR53/BR9)*100</f>
        <v>59.064319066712365</v>
      </c>
      <c r="BS55" s="31">
        <f t="shared" si="620"/>
        <v>14.671106378863829</v>
      </c>
      <c r="BT55" s="31">
        <f t="shared" ref="BT55:BU55" si="621">+(BT53/BT9)*100</f>
        <v>0</v>
      </c>
      <c r="BU55" s="31">
        <f t="shared" si="621"/>
        <v>0</v>
      </c>
      <c r="BV55" s="129"/>
    </row>
    <row r="56" spans="1:74" x14ac:dyDescent="0.3">
      <c r="A56" s="26"/>
      <c r="B56" s="206"/>
      <c r="C56" s="18" t="s">
        <v>48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74">
        <v>13.522580999999999</v>
      </c>
      <c r="R56" s="74">
        <v>0</v>
      </c>
      <c r="S56" s="74">
        <v>32.252192000000001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9.2018221499999999</v>
      </c>
      <c r="AZ56" s="74">
        <v>0</v>
      </c>
      <c r="BA56" s="74">
        <v>0</v>
      </c>
      <c r="BB56" s="74">
        <v>0</v>
      </c>
      <c r="BC56" s="74">
        <v>6.4065101500000008</v>
      </c>
      <c r="BD56" s="33">
        <v>0</v>
      </c>
      <c r="BE56" s="33">
        <v>0</v>
      </c>
      <c r="BF56" s="33">
        <v>15.608332300000001</v>
      </c>
      <c r="BG56" s="33">
        <v>6.9915550099999999</v>
      </c>
      <c r="BH56" s="33">
        <v>0</v>
      </c>
      <c r="BI56" s="33">
        <v>19.32349</v>
      </c>
      <c r="BJ56" s="33">
        <v>3.34979418</v>
      </c>
      <c r="BK56" s="33">
        <v>0</v>
      </c>
      <c r="BL56" s="33">
        <v>0</v>
      </c>
      <c r="BM56" s="33">
        <v>0</v>
      </c>
      <c r="BN56" s="74">
        <v>7.3183903399999997</v>
      </c>
      <c r="BO56" s="74">
        <v>0</v>
      </c>
      <c r="BP56" s="74">
        <v>7.7092839900000003</v>
      </c>
      <c r="BQ56" s="74">
        <v>5.28897934</v>
      </c>
      <c r="BR56" s="74">
        <v>15.07621591</v>
      </c>
      <c r="BS56" s="74">
        <v>65.057708770000005</v>
      </c>
      <c r="BT56" s="74">
        <v>0</v>
      </c>
      <c r="BU56" s="74">
        <v>8.8420842200000003</v>
      </c>
      <c r="BV56" s="129"/>
    </row>
    <row r="57" spans="1:74" x14ac:dyDescent="0.3">
      <c r="A57" s="26"/>
      <c r="B57" s="206"/>
      <c r="C57" s="16" t="s">
        <v>17</v>
      </c>
      <c r="D57" s="31">
        <f t="shared" ref="D57:AH57" si="622">+(D56/D30)*100</f>
        <v>0</v>
      </c>
      <c r="E57" s="31">
        <f t="shared" si="622"/>
        <v>0</v>
      </c>
      <c r="F57" s="31">
        <f t="shared" si="622"/>
        <v>0</v>
      </c>
      <c r="G57" s="31">
        <f t="shared" si="622"/>
        <v>0</v>
      </c>
      <c r="H57" s="31">
        <f t="shared" si="622"/>
        <v>0</v>
      </c>
      <c r="I57" s="31">
        <f t="shared" si="622"/>
        <v>0</v>
      </c>
      <c r="J57" s="31">
        <f t="shared" si="622"/>
        <v>0</v>
      </c>
      <c r="K57" s="31">
        <f t="shared" si="622"/>
        <v>0</v>
      </c>
      <c r="L57" s="31">
        <f t="shared" si="622"/>
        <v>0</v>
      </c>
      <c r="M57" s="31">
        <f t="shared" si="622"/>
        <v>0</v>
      </c>
      <c r="N57" s="31">
        <f t="shared" si="622"/>
        <v>0</v>
      </c>
      <c r="O57" s="31">
        <f t="shared" si="622"/>
        <v>0</v>
      </c>
      <c r="P57" s="31">
        <f t="shared" si="622"/>
        <v>0</v>
      </c>
      <c r="Q57" s="31">
        <f t="shared" si="622"/>
        <v>1.29787703974594</v>
      </c>
      <c r="R57" s="31">
        <f t="shared" si="622"/>
        <v>0</v>
      </c>
      <c r="S57" s="31">
        <f t="shared" si="622"/>
        <v>2.8988609320653564</v>
      </c>
      <c r="T57" s="31">
        <f t="shared" si="622"/>
        <v>0</v>
      </c>
      <c r="U57" s="31">
        <f t="shared" si="622"/>
        <v>0</v>
      </c>
      <c r="V57" s="31">
        <f t="shared" si="622"/>
        <v>0</v>
      </c>
      <c r="W57" s="31">
        <f t="shared" si="622"/>
        <v>0</v>
      </c>
      <c r="X57" s="31">
        <f t="shared" si="622"/>
        <v>0</v>
      </c>
      <c r="Y57" s="31">
        <f t="shared" si="622"/>
        <v>0</v>
      </c>
      <c r="Z57" s="31">
        <f t="shared" si="622"/>
        <v>0</v>
      </c>
      <c r="AA57" s="31">
        <f t="shared" si="622"/>
        <v>0</v>
      </c>
      <c r="AB57" s="31">
        <f t="shared" si="622"/>
        <v>0</v>
      </c>
      <c r="AC57" s="31">
        <f t="shared" si="622"/>
        <v>0</v>
      </c>
      <c r="AD57" s="31">
        <f t="shared" si="622"/>
        <v>0</v>
      </c>
      <c r="AE57" s="31">
        <f t="shared" si="622"/>
        <v>0</v>
      </c>
      <c r="AF57" s="31">
        <f t="shared" si="622"/>
        <v>0</v>
      </c>
      <c r="AG57" s="31">
        <f t="shared" si="622"/>
        <v>0</v>
      </c>
      <c r="AH57" s="31">
        <f t="shared" si="622"/>
        <v>0</v>
      </c>
      <c r="AI57" s="31">
        <f t="shared" ref="AI57:AJ57" si="623">+(AI56/AI30)*100</f>
        <v>0</v>
      </c>
      <c r="AJ57" s="31">
        <f t="shared" si="623"/>
        <v>0</v>
      </c>
      <c r="AK57" s="31">
        <f t="shared" ref="AK57:AL57" si="624">+(AK56/AK30)*100</f>
        <v>0</v>
      </c>
      <c r="AL57" s="31">
        <f t="shared" si="624"/>
        <v>0</v>
      </c>
      <c r="AM57" s="31">
        <f t="shared" ref="AM57:AN57" si="625">+(AM56/AM30)*100</f>
        <v>0</v>
      </c>
      <c r="AN57" s="31">
        <f t="shared" si="625"/>
        <v>0</v>
      </c>
      <c r="AO57" s="31">
        <f t="shared" ref="AO57:AP57" si="626">+(AO56/AO30)*100</f>
        <v>0</v>
      </c>
      <c r="AP57" s="31">
        <f t="shared" si="626"/>
        <v>0</v>
      </c>
      <c r="AQ57" s="31">
        <f t="shared" ref="AQ57:AR57" si="627">+(AQ56/AQ30)*100</f>
        <v>0</v>
      </c>
      <c r="AR57" s="31">
        <f t="shared" si="627"/>
        <v>0</v>
      </c>
      <c r="AS57" s="31">
        <f t="shared" ref="AS57:AT57" si="628">+(AS56/AS30)*100</f>
        <v>0</v>
      </c>
      <c r="AT57" s="31">
        <f t="shared" si="628"/>
        <v>0</v>
      </c>
      <c r="AU57" s="31">
        <f t="shared" ref="AU57:AV57" si="629">+(AU56/AU30)*100</f>
        <v>0</v>
      </c>
      <c r="AV57" s="31">
        <f t="shared" si="629"/>
        <v>0</v>
      </c>
      <c r="AW57" s="31">
        <f t="shared" ref="AW57:AX57" si="630">+(AW56/AW30)*100</f>
        <v>0</v>
      </c>
      <c r="AX57" s="31">
        <f t="shared" si="630"/>
        <v>0</v>
      </c>
      <c r="AY57" s="31">
        <f t="shared" ref="AY57:AZ57" si="631">+(AY56/AY30)*100</f>
        <v>10.598699832270675</v>
      </c>
      <c r="AZ57" s="31">
        <f t="shared" si="631"/>
        <v>0</v>
      </c>
      <c r="BA57" s="31">
        <f t="shared" ref="BA57:BB57" si="632">+(BA56/BA30)*100</f>
        <v>0</v>
      </c>
      <c r="BB57" s="31">
        <f t="shared" si="632"/>
        <v>0</v>
      </c>
      <c r="BC57" s="31">
        <f t="shared" ref="BC57:BD57" si="633">+(BC56/BC30)*100</f>
        <v>2.332253861570373</v>
      </c>
      <c r="BD57" s="31">
        <f t="shared" si="633"/>
        <v>0</v>
      </c>
      <c r="BE57" s="31">
        <f t="shared" ref="BE57:BG57" si="634">+(BE56/BE30)*100</f>
        <v>0</v>
      </c>
      <c r="BF57" s="31">
        <f t="shared" ref="BF57" si="635">+(BF56/BF30)*100</f>
        <v>0.97454550719542687</v>
      </c>
      <c r="BG57" s="31">
        <f t="shared" si="634"/>
        <v>2.3699628367609265</v>
      </c>
      <c r="BH57" s="31">
        <f t="shared" ref="BH57:BI57" si="636">+(BH56/BH30)*100</f>
        <v>0</v>
      </c>
      <c r="BI57" s="31">
        <f t="shared" si="636"/>
        <v>22.031989695808942</v>
      </c>
      <c r="BJ57" s="31">
        <f t="shared" ref="BJ57:BK57" si="637">+(BJ56/BJ30)*100</f>
        <v>1.7045788087200839</v>
      </c>
      <c r="BK57" s="31">
        <f t="shared" si="637"/>
        <v>0</v>
      </c>
      <c r="BL57" s="31">
        <f t="shared" ref="BL57:BM57" si="638">+(BL56/BL30)*100</f>
        <v>0</v>
      </c>
      <c r="BM57" s="31">
        <f t="shared" si="638"/>
        <v>0</v>
      </c>
      <c r="BN57" s="31">
        <f t="shared" ref="BN57:BO57" si="639">+(BN56/BN30)*100</f>
        <v>21.203628499988575</v>
      </c>
      <c r="BO57" s="31">
        <f t="shared" si="639"/>
        <v>0</v>
      </c>
      <c r="BP57" s="31">
        <f t="shared" ref="BP57:BQ57" si="640">+(BP56/BP30)*100</f>
        <v>7.4985307263196663</v>
      </c>
      <c r="BQ57" s="31">
        <f t="shared" si="640"/>
        <v>6.7383276559598828</v>
      </c>
      <c r="BR57" s="31">
        <f t="shared" ref="BR57:BS57" si="641">+(BR56/BR30)*100</f>
        <v>5.5736657340658624</v>
      </c>
      <c r="BS57" s="31">
        <f t="shared" si="641"/>
        <v>3.4207606519224485</v>
      </c>
      <c r="BT57" s="31">
        <f t="shared" ref="BT57:BU57" si="642">+(BT56/BT30)*100</f>
        <v>0</v>
      </c>
      <c r="BU57" s="31">
        <f t="shared" si="642"/>
        <v>0.87388601004904365</v>
      </c>
      <c r="BV57" s="129"/>
    </row>
    <row r="58" spans="1:74" x14ac:dyDescent="0.3">
      <c r="A58" s="26"/>
      <c r="B58" s="207"/>
      <c r="C58" s="19" t="s">
        <v>12</v>
      </c>
      <c r="D58" s="34">
        <f t="shared" ref="D58:AG58" si="643">+(D56/D9)*100</f>
        <v>0</v>
      </c>
      <c r="E58" s="34">
        <f t="shared" si="643"/>
        <v>0</v>
      </c>
      <c r="F58" s="34">
        <f t="shared" si="643"/>
        <v>0</v>
      </c>
      <c r="G58" s="34">
        <f t="shared" si="643"/>
        <v>0</v>
      </c>
      <c r="H58" s="34">
        <f t="shared" si="643"/>
        <v>0</v>
      </c>
      <c r="I58" s="34">
        <f t="shared" si="643"/>
        <v>0</v>
      </c>
      <c r="J58" s="34">
        <f t="shared" si="643"/>
        <v>0</v>
      </c>
      <c r="K58" s="34">
        <f t="shared" si="643"/>
        <v>0</v>
      </c>
      <c r="L58" s="34">
        <f t="shared" si="643"/>
        <v>0</v>
      </c>
      <c r="M58" s="34">
        <f t="shared" si="643"/>
        <v>0</v>
      </c>
      <c r="N58" s="34">
        <f t="shared" si="643"/>
        <v>0</v>
      </c>
      <c r="O58" s="34">
        <f t="shared" si="643"/>
        <v>0</v>
      </c>
      <c r="P58" s="34">
        <f t="shared" si="643"/>
        <v>0</v>
      </c>
      <c r="Q58" s="34">
        <f t="shared" si="643"/>
        <v>1.0415369461377513</v>
      </c>
      <c r="R58" s="34">
        <f t="shared" si="643"/>
        <v>0</v>
      </c>
      <c r="S58" s="34">
        <f t="shared" si="643"/>
        <v>2.4441579897281538</v>
      </c>
      <c r="T58" s="34">
        <f t="shared" si="643"/>
        <v>0</v>
      </c>
      <c r="U58" s="34">
        <f t="shared" si="643"/>
        <v>0</v>
      </c>
      <c r="V58" s="34">
        <f t="shared" si="643"/>
        <v>0</v>
      </c>
      <c r="W58" s="34">
        <f t="shared" si="643"/>
        <v>0</v>
      </c>
      <c r="X58" s="34">
        <f t="shared" si="643"/>
        <v>0</v>
      </c>
      <c r="Y58" s="34">
        <f t="shared" si="643"/>
        <v>0</v>
      </c>
      <c r="Z58" s="34">
        <f t="shared" si="643"/>
        <v>0</v>
      </c>
      <c r="AA58" s="34">
        <f t="shared" si="643"/>
        <v>0</v>
      </c>
      <c r="AB58" s="34">
        <f t="shared" si="643"/>
        <v>0</v>
      </c>
      <c r="AC58" s="34">
        <f t="shared" si="643"/>
        <v>0</v>
      </c>
      <c r="AD58" s="34">
        <f t="shared" si="643"/>
        <v>0</v>
      </c>
      <c r="AE58" s="34">
        <f t="shared" si="643"/>
        <v>0</v>
      </c>
      <c r="AF58" s="34">
        <f t="shared" si="643"/>
        <v>0</v>
      </c>
      <c r="AG58" s="34">
        <f t="shared" si="643"/>
        <v>0</v>
      </c>
      <c r="AH58" s="34">
        <f t="shared" ref="AH58:AI58" si="644">+(AH56/AH9)*100</f>
        <v>0</v>
      </c>
      <c r="AI58" s="34">
        <f t="shared" si="644"/>
        <v>0</v>
      </c>
      <c r="AJ58" s="34">
        <f t="shared" ref="AJ58:AK58" si="645">+(AJ56/AJ9)*100</f>
        <v>0</v>
      </c>
      <c r="AK58" s="34">
        <f t="shared" si="645"/>
        <v>0</v>
      </c>
      <c r="AL58" s="34">
        <f t="shared" ref="AL58:AM58" si="646">+(AL56/AL9)*100</f>
        <v>0</v>
      </c>
      <c r="AM58" s="34">
        <f t="shared" si="646"/>
        <v>0</v>
      </c>
      <c r="AN58" s="34">
        <f t="shared" ref="AN58:AO58" si="647">+(AN56/AN9)*100</f>
        <v>0</v>
      </c>
      <c r="AO58" s="34">
        <f t="shared" si="647"/>
        <v>0</v>
      </c>
      <c r="AP58" s="34">
        <f t="shared" ref="AP58:AQ58" si="648">+(AP56/AP9)*100</f>
        <v>0</v>
      </c>
      <c r="AQ58" s="34">
        <f t="shared" si="648"/>
        <v>0</v>
      </c>
      <c r="AR58" s="34">
        <f t="shared" ref="AR58:AS58" si="649">+(AR56/AR9)*100</f>
        <v>0</v>
      </c>
      <c r="AS58" s="34">
        <f t="shared" si="649"/>
        <v>0</v>
      </c>
      <c r="AT58" s="34">
        <f t="shared" ref="AT58:AU58" si="650">+(AT56/AT9)*100</f>
        <v>0</v>
      </c>
      <c r="AU58" s="34">
        <f t="shared" si="650"/>
        <v>0</v>
      </c>
      <c r="AV58" s="34">
        <f t="shared" ref="AV58:AW58" si="651">+(AV56/AV9)*100</f>
        <v>0</v>
      </c>
      <c r="AW58" s="34">
        <f t="shared" si="651"/>
        <v>0</v>
      </c>
      <c r="AX58" s="34">
        <f t="shared" ref="AX58:AY58" si="652">+(AX56/AX9)*100</f>
        <v>0</v>
      </c>
      <c r="AY58" s="34">
        <f t="shared" si="652"/>
        <v>10.470894922444595</v>
      </c>
      <c r="AZ58" s="34">
        <f t="shared" ref="AZ58:BA58" si="653">+(AZ56/AZ9)*100</f>
        <v>0</v>
      </c>
      <c r="BA58" s="34">
        <f t="shared" si="653"/>
        <v>0</v>
      </c>
      <c r="BB58" s="34">
        <f t="shared" ref="BB58:BC58" si="654">+(BB56/BB9)*100</f>
        <v>0</v>
      </c>
      <c r="BC58" s="34">
        <f t="shared" si="654"/>
        <v>1.9835008441849662</v>
      </c>
      <c r="BD58" s="34">
        <f t="shared" ref="BD58" si="655">+(BD56/BD9)*100</f>
        <v>0</v>
      </c>
      <c r="BE58" s="34">
        <f t="shared" ref="BE58:BG58" si="656">+(BE56/BE9)*100</f>
        <v>0</v>
      </c>
      <c r="BF58" s="34">
        <f t="shared" ref="BF58" si="657">+(BF56/BF9)*100</f>
        <v>0.79994702666210926</v>
      </c>
      <c r="BG58" s="34">
        <f t="shared" si="656"/>
        <v>2.3663546874177275</v>
      </c>
      <c r="BH58" s="34">
        <f t="shared" ref="BH58:BI58" si="658">+(BH56/BH9)*100</f>
        <v>0</v>
      </c>
      <c r="BI58" s="34">
        <f t="shared" si="658"/>
        <v>19.056653511546219</v>
      </c>
      <c r="BJ58" s="34">
        <f t="shared" ref="BJ58:BK58" si="659">+(BJ56/BJ9)*100</f>
        <v>1.4049587638326309</v>
      </c>
      <c r="BK58" s="34">
        <f t="shared" si="659"/>
        <v>0</v>
      </c>
      <c r="BL58" s="34">
        <f t="shared" ref="BL58:BM58" si="660">+(BL56/BL9)*100</f>
        <v>0</v>
      </c>
      <c r="BM58" s="34">
        <f t="shared" si="660"/>
        <v>0</v>
      </c>
      <c r="BN58" s="34">
        <f t="shared" ref="BN58:BO58" si="661">+(BN56/BN9)*100</f>
        <v>8.074048463935199</v>
      </c>
      <c r="BO58" s="34">
        <f t="shared" si="661"/>
        <v>0</v>
      </c>
      <c r="BP58" s="34">
        <f t="shared" ref="BP58:BQ58" si="662">+(BP56/BP9)*100</f>
        <v>5.3921030606442155</v>
      </c>
      <c r="BQ58" s="34">
        <f t="shared" si="662"/>
        <v>4.5646696425034694</v>
      </c>
      <c r="BR58" s="34">
        <f t="shared" ref="BR58:BS58" si="663">+(BR56/BR9)*100</f>
        <v>4.0194491774337511</v>
      </c>
      <c r="BS58" s="34">
        <f t="shared" si="663"/>
        <v>2.7777651488414912</v>
      </c>
      <c r="BT58" s="34">
        <f t="shared" ref="BT58:BU58" si="664">+(BT56/BT9)*100</f>
        <v>0</v>
      </c>
      <c r="BU58" s="34">
        <f t="shared" si="664"/>
        <v>0.82060837860373337</v>
      </c>
      <c r="BV58" s="129"/>
    </row>
    <row r="59" spans="1:74" x14ac:dyDescent="0.3">
      <c r="A59" s="26"/>
      <c r="B59" s="14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6"/>
    </row>
    <row r="60" spans="1:74" ht="17.25" customHeight="1" x14ac:dyDescent="0.3">
      <c r="A60" s="26"/>
      <c r="B60" s="40"/>
      <c r="C60" s="39"/>
      <c r="D60" s="131">
        <v>2005</v>
      </c>
      <c r="E60" s="131">
        <v>2006</v>
      </c>
      <c r="F60" s="131">
        <v>2007</v>
      </c>
      <c r="G60" s="131">
        <v>2008</v>
      </c>
      <c r="H60" s="131">
        <v>2009</v>
      </c>
      <c r="I60" s="131">
        <v>2010</v>
      </c>
      <c r="J60" s="131">
        <v>2011</v>
      </c>
      <c r="K60" s="131">
        <v>2012</v>
      </c>
      <c r="L60" s="131">
        <v>2013</v>
      </c>
      <c r="M60" s="131">
        <v>2014</v>
      </c>
      <c r="N60" s="131">
        <v>2015</v>
      </c>
      <c r="O60" s="131">
        <v>2016</v>
      </c>
      <c r="P60" s="131">
        <v>2017</v>
      </c>
      <c r="Q60" s="131">
        <v>2018</v>
      </c>
      <c r="R60" s="131">
        <v>43770</v>
      </c>
      <c r="S60" s="131">
        <v>2019</v>
      </c>
      <c r="T60" s="83" t="s">
        <v>59</v>
      </c>
      <c r="U60" s="83" t="s">
        <v>60</v>
      </c>
      <c r="V60" s="83" t="s">
        <v>61</v>
      </c>
      <c r="W60" s="83" t="s">
        <v>62</v>
      </c>
      <c r="X60" s="83" t="s">
        <v>63</v>
      </c>
      <c r="Y60" s="83" t="s">
        <v>64</v>
      </c>
      <c r="Z60" s="83" t="s">
        <v>65</v>
      </c>
      <c r="AA60" s="83" t="s">
        <v>67</v>
      </c>
      <c r="AB60" s="83" t="s">
        <v>68</v>
      </c>
      <c r="AC60" s="83" t="s">
        <v>69</v>
      </c>
      <c r="AD60" s="83" t="s">
        <v>70</v>
      </c>
      <c r="AE60" s="83" t="s">
        <v>71</v>
      </c>
      <c r="AF60" s="131">
        <v>2020</v>
      </c>
      <c r="AG60" s="93" t="s">
        <v>72</v>
      </c>
      <c r="AH60" s="93" t="s">
        <v>86</v>
      </c>
      <c r="AI60" s="93" t="s">
        <v>88</v>
      </c>
      <c r="AJ60" s="93" t="s">
        <v>89</v>
      </c>
      <c r="AK60" s="93" t="s">
        <v>90</v>
      </c>
      <c r="AL60" s="93" t="s">
        <v>91</v>
      </c>
      <c r="AM60" s="93" t="s">
        <v>92</v>
      </c>
      <c r="AN60" s="93" t="s">
        <v>93</v>
      </c>
      <c r="AO60" s="93" t="s">
        <v>94</v>
      </c>
      <c r="AP60" s="93" t="s">
        <v>95</v>
      </c>
      <c r="AQ60" s="93" t="s">
        <v>96</v>
      </c>
      <c r="AR60" s="94">
        <f>AR8</f>
        <v>44531</v>
      </c>
      <c r="AS60" s="131">
        <f>AS8</f>
        <v>2021</v>
      </c>
      <c r="AT60" s="125">
        <f>+AT29</f>
        <v>44562</v>
      </c>
      <c r="AU60" s="125">
        <f t="shared" ref="AU60:BE60" si="665">+AU29</f>
        <v>44593</v>
      </c>
      <c r="AV60" s="125">
        <f t="shared" si="665"/>
        <v>44621</v>
      </c>
      <c r="AW60" s="125">
        <f t="shared" si="665"/>
        <v>44652</v>
      </c>
      <c r="AX60" s="125">
        <f t="shared" si="665"/>
        <v>44682</v>
      </c>
      <c r="AY60" s="125">
        <f t="shared" si="665"/>
        <v>44713</v>
      </c>
      <c r="AZ60" s="125">
        <f t="shared" si="665"/>
        <v>44743</v>
      </c>
      <c r="BA60" s="125">
        <f t="shared" si="665"/>
        <v>44774</v>
      </c>
      <c r="BB60" s="125">
        <f t="shared" si="665"/>
        <v>44805</v>
      </c>
      <c r="BC60" s="125">
        <f t="shared" si="665"/>
        <v>44835</v>
      </c>
      <c r="BD60" s="125">
        <f t="shared" si="665"/>
        <v>44866</v>
      </c>
      <c r="BE60" s="125">
        <f t="shared" si="665"/>
        <v>44896</v>
      </c>
      <c r="BF60" s="123" t="str">
        <f t="shared" ref="BF60" si="666">BF8</f>
        <v>2022 (*)</v>
      </c>
      <c r="BG60" s="120" t="str">
        <f t="shared" ref="BG60" si="667">BG8</f>
        <v>ene-23(*)</v>
      </c>
      <c r="BH60" s="120" t="str">
        <f t="shared" ref="BH60:BI60" si="668">BH8</f>
        <v>feb-23(*)</v>
      </c>
      <c r="BI60" s="120" t="str">
        <f t="shared" si="668"/>
        <v>mar-23(*)</v>
      </c>
      <c r="BJ60" s="120" t="str">
        <f t="shared" ref="BJ60:BK60" si="669">BJ8</f>
        <v>abr-23(*)</v>
      </c>
      <c r="BK60" s="120" t="str">
        <f t="shared" si="669"/>
        <v>may-23(*)</v>
      </c>
      <c r="BL60" s="120" t="str">
        <f t="shared" ref="BL60:BM60" si="670">BL8</f>
        <v>jun-23(*)</v>
      </c>
      <c r="BM60" s="117" t="str">
        <f t="shared" si="670"/>
        <v>jul-23(*)</v>
      </c>
      <c r="BN60" s="117" t="str">
        <f t="shared" ref="BN60:BO60" si="671">BN8</f>
        <v>ago-23(*)</v>
      </c>
      <c r="BO60" s="117" t="str">
        <f t="shared" si="671"/>
        <v>sep-23(*)</v>
      </c>
      <c r="BP60" s="117" t="str">
        <f t="shared" ref="BP60:BQ60" si="672">BP8</f>
        <v>oct-23(*)</v>
      </c>
      <c r="BQ60" s="117" t="str">
        <f t="shared" si="672"/>
        <v>nov-23(*)</v>
      </c>
      <c r="BR60" s="117" t="str">
        <f t="shared" ref="BR60:BS60" si="673">BR8</f>
        <v>dic-23(*)</v>
      </c>
      <c r="BS60" s="117" t="str">
        <f t="shared" si="673"/>
        <v>2023(*)</v>
      </c>
      <c r="BT60" s="117" t="str">
        <f t="shared" ref="BT60:BU60" si="674">BT8</f>
        <v>ene-24 (*)</v>
      </c>
      <c r="BU60" s="117" t="str">
        <f t="shared" si="674"/>
        <v>feb-24 (*)</v>
      </c>
    </row>
    <row r="61" spans="1:74" ht="15.75" customHeight="1" x14ac:dyDescent="0.3">
      <c r="A61" s="26"/>
      <c r="B61" s="209" t="s">
        <v>6</v>
      </c>
      <c r="C61" s="55" t="s">
        <v>15</v>
      </c>
      <c r="D61" s="56">
        <v>18.454458912</v>
      </c>
      <c r="E61" s="56">
        <v>0</v>
      </c>
      <c r="F61" s="56">
        <v>0.61614799402061882</v>
      </c>
      <c r="G61" s="56">
        <v>60.815950439999995</v>
      </c>
      <c r="H61" s="56">
        <v>44.238309251739125</v>
      </c>
      <c r="I61" s="56">
        <v>50.454224200000006</v>
      </c>
      <c r="J61" s="56">
        <v>78.504935083778463</v>
      </c>
      <c r="K61" s="56">
        <v>46.55693789501165</v>
      </c>
      <c r="L61" s="56">
        <v>71.403699519472895</v>
      </c>
      <c r="M61" s="56">
        <v>211.49507037626637</v>
      </c>
      <c r="N61" s="56">
        <v>169.11046360468652</v>
      </c>
      <c r="O61" s="58">
        <v>216.55324122139342</v>
      </c>
      <c r="P61" s="58">
        <v>203.53882168088677</v>
      </c>
      <c r="Q61" s="58">
        <v>256.42944971647336</v>
      </c>
      <c r="R61" s="58">
        <v>0</v>
      </c>
      <c r="S61" s="58">
        <v>206.98093503840579</v>
      </c>
      <c r="T61" s="58">
        <v>0</v>
      </c>
      <c r="U61" s="58">
        <v>0</v>
      </c>
      <c r="V61" s="58">
        <v>57.458579030000003</v>
      </c>
      <c r="W61" s="58">
        <v>38.458875923974496</v>
      </c>
      <c r="X61" s="58">
        <v>9.6383562099999995</v>
      </c>
      <c r="Y61" s="58">
        <v>9.0748215468426636</v>
      </c>
      <c r="Z61" s="58">
        <v>7.0997766907981577</v>
      </c>
      <c r="AA61" s="58">
        <v>7.1771330798369934</v>
      </c>
      <c r="AB61" s="58">
        <v>15.1630103</v>
      </c>
      <c r="AC61" s="58">
        <v>59.495943350000005</v>
      </c>
      <c r="AD61" s="58">
        <v>10.116342660000001</v>
      </c>
      <c r="AE61" s="58">
        <v>32.429538319999999</v>
      </c>
      <c r="AF61" s="58">
        <v>308.01341479378652</v>
      </c>
      <c r="AG61" s="58">
        <v>0</v>
      </c>
      <c r="AH61" s="58">
        <v>11.5</v>
      </c>
      <c r="AI61" s="58">
        <v>0</v>
      </c>
      <c r="AJ61" s="58">
        <v>1.3</v>
      </c>
      <c r="AK61" s="58">
        <v>0.74598900000000001</v>
      </c>
      <c r="AL61" s="58">
        <v>15</v>
      </c>
      <c r="AM61" s="58">
        <v>2.30975983</v>
      </c>
      <c r="AN61" s="58">
        <v>14.448507685883664</v>
      </c>
      <c r="AO61" s="58">
        <v>36.055866438915878</v>
      </c>
      <c r="AP61" s="58">
        <v>15.931038877527966</v>
      </c>
      <c r="AQ61" s="58">
        <v>64.348301670000012</v>
      </c>
      <c r="AR61" s="58">
        <v>12.031402953871364</v>
      </c>
      <c r="AS61" s="121">
        <v>177.54618760889963</v>
      </c>
      <c r="AT61" s="58">
        <v>1.0632076399999999</v>
      </c>
      <c r="AU61" s="58">
        <v>14.286081642099369</v>
      </c>
      <c r="AV61" s="58">
        <v>95.138696959945449</v>
      </c>
      <c r="AW61" s="58">
        <v>0.31113494000000003</v>
      </c>
      <c r="AX61" s="58">
        <v>15.96085922</v>
      </c>
      <c r="AY61" s="58">
        <v>1.05970499</v>
      </c>
      <c r="AZ61" s="58">
        <v>1.1446920299999999</v>
      </c>
      <c r="BA61" s="58">
        <v>33.662741581995917</v>
      </c>
      <c r="BB61" s="58">
        <v>16.554566960000002</v>
      </c>
      <c r="BC61" s="58">
        <v>48.298237399999998</v>
      </c>
      <c r="BD61" s="58">
        <v>38.482870642007477</v>
      </c>
      <c r="BE61" s="58">
        <v>89.030413653730093</v>
      </c>
      <c r="BF61" s="58">
        <v>349.56956193334395</v>
      </c>
      <c r="BG61" s="58">
        <v>0.44981808000000001</v>
      </c>
      <c r="BH61" s="58">
        <v>54.751123211774896</v>
      </c>
      <c r="BI61" s="58">
        <v>13.693714</v>
      </c>
      <c r="BJ61" s="58">
        <v>41.909099160000004</v>
      </c>
      <c r="BK61" s="58">
        <v>15</v>
      </c>
      <c r="BL61" s="58">
        <v>43.423044152079918</v>
      </c>
      <c r="BM61" s="58">
        <v>27.476716917002452</v>
      </c>
      <c r="BN61" s="58">
        <v>56.126100059165353</v>
      </c>
      <c r="BO61" s="58">
        <v>5.2780865500000003</v>
      </c>
      <c r="BP61" s="58">
        <v>40.163008262869567</v>
      </c>
      <c r="BQ61" s="58">
        <v>37.376756408580881</v>
      </c>
      <c r="BR61" s="58">
        <v>104.59150645590088</v>
      </c>
      <c r="BS61" s="58">
        <v>440.23897325737386</v>
      </c>
      <c r="BT61" s="58">
        <v>10</v>
      </c>
      <c r="BU61" s="58">
        <v>65.691446158167651</v>
      </c>
      <c r="BV61" s="129"/>
    </row>
    <row r="62" spans="1:74" x14ac:dyDescent="0.3">
      <c r="A62" s="26"/>
      <c r="B62" s="206"/>
      <c r="C62" s="1" t="s">
        <v>4</v>
      </c>
      <c r="D62" s="31">
        <f t="shared" ref="D62:AH62" si="675">+(D61/D9)*100</f>
        <v>14.999646814528116</v>
      </c>
      <c r="E62" s="31">
        <f t="shared" si="675"/>
        <v>0</v>
      </c>
      <c r="F62" s="31">
        <f t="shared" si="675"/>
        <v>0.26167063729009971</v>
      </c>
      <c r="G62" s="31">
        <f t="shared" si="675"/>
        <v>26.816605362986028</v>
      </c>
      <c r="H62" s="31">
        <f t="shared" si="675"/>
        <v>9.823516677637226</v>
      </c>
      <c r="I62" s="31">
        <f t="shared" si="675"/>
        <v>12.97412299161334</v>
      </c>
      <c r="J62" s="31">
        <f t="shared" si="675"/>
        <v>34.789948895965153</v>
      </c>
      <c r="K62" s="31">
        <f t="shared" si="675"/>
        <v>3.3220437385164217</v>
      </c>
      <c r="L62" s="31">
        <f t="shared" si="675"/>
        <v>7.016500395049559</v>
      </c>
      <c r="M62" s="31">
        <f t="shared" si="675"/>
        <v>13.150214025546045</v>
      </c>
      <c r="N62" s="31">
        <f t="shared" si="675"/>
        <v>23.97145638293151</v>
      </c>
      <c r="O62" s="31">
        <f t="shared" si="675"/>
        <v>17.437023680222488</v>
      </c>
      <c r="P62" s="31">
        <f t="shared" si="675"/>
        <v>16.78917505242422</v>
      </c>
      <c r="Q62" s="31">
        <f t="shared" si="675"/>
        <v>19.750722584503634</v>
      </c>
      <c r="R62" s="31">
        <f t="shared" si="675"/>
        <v>0</v>
      </c>
      <c r="S62" s="31">
        <f t="shared" si="675"/>
        <v>15.685572816121256</v>
      </c>
      <c r="T62" s="31">
        <f t="shared" si="675"/>
        <v>0</v>
      </c>
      <c r="U62" s="31">
        <f t="shared" si="675"/>
        <v>0</v>
      </c>
      <c r="V62" s="31">
        <f t="shared" si="675"/>
        <v>39.79214173274579</v>
      </c>
      <c r="W62" s="31">
        <f t="shared" si="675"/>
        <v>3.2545698665933154</v>
      </c>
      <c r="X62" s="31">
        <f t="shared" si="675"/>
        <v>4.0565411988218667</v>
      </c>
      <c r="Y62" s="31">
        <f t="shared" si="675"/>
        <v>17.778384361210119</v>
      </c>
      <c r="Z62" s="31">
        <f t="shared" si="675"/>
        <v>7.3749914656934452</v>
      </c>
      <c r="AA62" s="31">
        <f t="shared" si="675"/>
        <v>13.560087742691623</v>
      </c>
      <c r="AB62" s="31">
        <f t="shared" si="675"/>
        <v>18.931472052086875</v>
      </c>
      <c r="AC62" s="31">
        <f t="shared" si="675"/>
        <v>17.625576878157489</v>
      </c>
      <c r="AD62" s="31">
        <f t="shared" si="675"/>
        <v>4.9429191040183831</v>
      </c>
      <c r="AE62" s="31">
        <f t="shared" si="675"/>
        <v>5.4511624861550141</v>
      </c>
      <c r="AF62" s="31">
        <f t="shared" si="675"/>
        <v>8.3474769246415406</v>
      </c>
      <c r="AG62" s="31">
        <f t="shared" si="675"/>
        <v>0</v>
      </c>
      <c r="AH62" s="31">
        <f t="shared" si="675"/>
        <v>20.445873729322773</v>
      </c>
      <c r="AI62" s="31">
        <f t="shared" ref="AI62:AJ62" si="676">+(AI61/AI9)*100</f>
        <v>0</v>
      </c>
      <c r="AJ62" s="31">
        <f t="shared" si="676"/>
        <v>1.4141355338246917</v>
      </c>
      <c r="AK62" s="31">
        <f t="shared" ref="AK62:AL62" si="677">+(AK61/AK9)*100</f>
        <v>1.650509922577728</v>
      </c>
      <c r="AL62" s="31">
        <f t="shared" si="677"/>
        <v>11.761943664894078</v>
      </c>
      <c r="AM62" s="31">
        <f t="shared" ref="AM62:AN62" si="678">+(AM61/AM9)*100</f>
        <v>2.4250265397866446</v>
      </c>
      <c r="AN62" s="31">
        <f t="shared" si="678"/>
        <v>28.107145323627435</v>
      </c>
      <c r="AO62" s="31">
        <f t="shared" ref="AO62:AP62" si="679">+(AO61/AO9)*100</f>
        <v>25.405837362357964</v>
      </c>
      <c r="AP62" s="31">
        <f t="shared" si="679"/>
        <v>11.95558754162235</v>
      </c>
      <c r="AQ62" s="31">
        <f t="shared" ref="AQ62:AR62" si="680">+(AQ61/AQ9)*100</f>
        <v>20.899165699026845</v>
      </c>
      <c r="AR62" s="31">
        <f t="shared" si="680"/>
        <v>6.1747638242357237</v>
      </c>
      <c r="AS62" s="31">
        <f t="shared" ref="AS62:AT62" si="681">+(AS61/AS9)*100</f>
        <v>9.4677266686056409</v>
      </c>
      <c r="AT62" s="31">
        <f t="shared" si="681"/>
        <v>0.49248977107809716</v>
      </c>
      <c r="AU62" s="31">
        <f t="shared" ref="AU62:AV62" si="682">+(AU61/AU9)*100</f>
        <v>16.326798991078803</v>
      </c>
      <c r="AV62" s="31">
        <f t="shared" si="682"/>
        <v>52.050113667917984</v>
      </c>
      <c r="AW62" s="31">
        <f t="shared" ref="AW62:AX62" si="683">+(AW61/AW9)*100</f>
        <v>0.40048926313373967</v>
      </c>
      <c r="AX62" s="31">
        <f t="shared" si="683"/>
        <v>5.3729573036427425</v>
      </c>
      <c r="AY62" s="31">
        <f t="shared" ref="AY62:AZ62" si="684">+(AY61/AY9)*100</f>
        <v>1.205854603382027</v>
      </c>
      <c r="AZ62" s="31">
        <f t="shared" si="684"/>
        <v>4.7828505128558199</v>
      </c>
      <c r="BA62" s="31">
        <f t="shared" ref="BA62:BB62" si="685">+(BA61/BA9)*100</f>
        <v>36.568000733011218</v>
      </c>
      <c r="BB62" s="31">
        <f t="shared" si="685"/>
        <v>6.0421003185553008</v>
      </c>
      <c r="BC62" s="31">
        <f t="shared" ref="BC62:BD62" si="686">+(BC61/BC9)*100</f>
        <v>14.953475825765436</v>
      </c>
      <c r="BD62" s="31">
        <f t="shared" si="686"/>
        <v>49.214656762100041</v>
      </c>
      <c r="BE62" s="31">
        <f t="shared" ref="BE62:BG62" si="687">+(BE61/BE9)*100</f>
        <v>39.261097062462781</v>
      </c>
      <c r="BF62" s="31">
        <f t="shared" ref="BF62" si="688">+(BF61/BF9)*100</f>
        <v>17.915887892786252</v>
      </c>
      <c r="BG62" s="31">
        <f t="shared" si="687"/>
        <v>0.15224497562713768</v>
      </c>
      <c r="BH62" s="31">
        <f t="shared" ref="BH62:BI62" si="689">+(BH61/BH9)*100</f>
        <v>39.415363452695246</v>
      </c>
      <c r="BI62" s="31">
        <f t="shared" si="689"/>
        <v>13.5046186265633</v>
      </c>
      <c r="BJ62" s="31">
        <f t="shared" ref="BJ62:BK62" si="690">+(BJ61/BJ9)*100</f>
        <v>17.577365350002712</v>
      </c>
      <c r="BK62" s="31">
        <f t="shared" si="690"/>
        <v>32.940427529111282</v>
      </c>
      <c r="BL62" s="31">
        <f t="shared" ref="BL62:BM62" si="691">+(BL61/BL9)*100</f>
        <v>36.967773598092165</v>
      </c>
      <c r="BM62" s="31">
        <f t="shared" si="691"/>
        <v>5.0900417094669006</v>
      </c>
      <c r="BN62" s="31">
        <f t="shared" ref="BN62:BO62" si="692">+(BN61/BN9)*100</f>
        <v>61.921383106954806</v>
      </c>
      <c r="BO62" s="31">
        <f t="shared" si="692"/>
        <v>3.7560873229580736</v>
      </c>
      <c r="BP62" s="31">
        <f t="shared" ref="BP62:BQ62" si="693">+(BP61/BP9)*100</f>
        <v>28.091205364831538</v>
      </c>
      <c r="BQ62" s="31">
        <f t="shared" si="693"/>
        <v>32.258122852394457</v>
      </c>
      <c r="BR62" s="31">
        <f t="shared" ref="BR62:BS62" si="694">+(BR61/BR9)*100</f>
        <v>27.884997608178168</v>
      </c>
      <c r="BS62" s="31">
        <f t="shared" si="694"/>
        <v>18.796857439283198</v>
      </c>
      <c r="BT62" s="31">
        <f t="shared" ref="BT62:BU62" si="695">+(BT61/BT9)*100</f>
        <v>47.103785056490374</v>
      </c>
      <c r="BU62" s="31">
        <f t="shared" si="695"/>
        <v>6.0966339811665353</v>
      </c>
      <c r="BV62" s="129"/>
    </row>
    <row r="63" spans="1:74" x14ac:dyDescent="0.3">
      <c r="A63" s="26"/>
      <c r="B63" s="206"/>
      <c r="C63" s="11" t="s">
        <v>49</v>
      </c>
      <c r="D63" s="32">
        <v>18.454458912</v>
      </c>
      <c r="E63" s="32">
        <v>0</v>
      </c>
      <c r="F63" s="32">
        <v>6.3776860000000157E-2</v>
      </c>
      <c r="G63" s="32">
        <v>48.815950439999995</v>
      </c>
      <c r="H63" s="32">
        <v>18.151352729999999</v>
      </c>
      <c r="I63" s="32">
        <v>50.454224200000006</v>
      </c>
      <c r="J63" s="32">
        <v>22.67644022</v>
      </c>
      <c r="K63" s="32">
        <v>34.901926239999995</v>
      </c>
      <c r="L63" s="32">
        <v>12.592982900000001</v>
      </c>
      <c r="M63" s="32">
        <v>84.813281653000018</v>
      </c>
      <c r="N63" s="32">
        <v>65.445287219999997</v>
      </c>
      <c r="O63" s="12">
        <v>95.171500850000001</v>
      </c>
      <c r="P63" s="64">
        <v>99.79083627</v>
      </c>
      <c r="Q63" s="73">
        <v>108.44783303</v>
      </c>
      <c r="R63" s="73">
        <v>0</v>
      </c>
      <c r="S63" s="73">
        <v>89.208811699999998</v>
      </c>
      <c r="T63" s="73">
        <v>0</v>
      </c>
      <c r="U63" s="73">
        <v>0</v>
      </c>
      <c r="V63" s="73">
        <v>57.458579030000003</v>
      </c>
      <c r="W63" s="73">
        <v>0</v>
      </c>
      <c r="X63" s="73">
        <v>9.6383562099999995</v>
      </c>
      <c r="Y63" s="73">
        <v>1.72958207</v>
      </c>
      <c r="Z63" s="73">
        <v>-0.12376744000000001</v>
      </c>
      <c r="AA63" s="73">
        <v>0</v>
      </c>
      <c r="AB63" s="73">
        <v>15.1630103</v>
      </c>
      <c r="AC63" s="73">
        <v>59.495943350000005</v>
      </c>
      <c r="AD63" s="73">
        <v>10.116342660000001</v>
      </c>
      <c r="AE63" s="73">
        <v>32.429538319999999</v>
      </c>
      <c r="AF63" s="73">
        <v>192.07323413</v>
      </c>
      <c r="AG63" s="73">
        <v>0</v>
      </c>
      <c r="AH63" s="73">
        <v>11.5</v>
      </c>
      <c r="AI63" s="73">
        <v>0</v>
      </c>
      <c r="AJ63" s="73">
        <v>1.3</v>
      </c>
      <c r="AK63" s="73">
        <v>0.74598900000000001</v>
      </c>
      <c r="AL63" s="73">
        <v>15</v>
      </c>
      <c r="AM63" s="73">
        <v>2.30975983</v>
      </c>
      <c r="AN63" s="73">
        <v>0</v>
      </c>
      <c r="AO63" s="73">
        <v>10</v>
      </c>
      <c r="AP63" s="73">
        <v>0</v>
      </c>
      <c r="AQ63" s="73">
        <v>64.348301670000012</v>
      </c>
      <c r="AR63" s="73">
        <v>4.7700720099999998</v>
      </c>
      <c r="AS63" s="73">
        <v>113.62469131</v>
      </c>
      <c r="AT63" s="73">
        <v>1.0632076399999999</v>
      </c>
      <c r="AU63" s="73">
        <v>0</v>
      </c>
      <c r="AV63" s="73">
        <v>20.248905400000002</v>
      </c>
      <c r="AW63" s="73">
        <v>0.31113494000000003</v>
      </c>
      <c r="AX63" s="73">
        <v>15.96085922</v>
      </c>
      <c r="AY63" s="73">
        <v>1.05970499</v>
      </c>
      <c r="AZ63" s="73">
        <v>1.1446920299999999</v>
      </c>
      <c r="BA63" s="73">
        <v>4.6944473799999997</v>
      </c>
      <c r="BB63" s="73">
        <v>16.554566960000002</v>
      </c>
      <c r="BC63" s="73">
        <v>48.298237399999998</v>
      </c>
      <c r="BD63" s="73">
        <v>24.630709219999996</v>
      </c>
      <c r="BE63" s="73">
        <v>54.461339350000003</v>
      </c>
      <c r="BF63" s="73">
        <v>189.89856044000001</v>
      </c>
      <c r="BG63" s="73">
        <v>0.44981808000000001</v>
      </c>
      <c r="BH63" s="73">
        <v>9.7429500000000002E-2</v>
      </c>
      <c r="BI63" s="73">
        <v>13.693714</v>
      </c>
      <c r="BJ63" s="73">
        <v>0</v>
      </c>
      <c r="BK63" s="73">
        <v>15</v>
      </c>
      <c r="BL63" s="73">
        <v>10.46437124</v>
      </c>
      <c r="BM63" s="73">
        <v>0</v>
      </c>
      <c r="BN63" s="73">
        <v>1.1499999999999999</v>
      </c>
      <c r="BO63" s="73">
        <v>5.2780865500000003</v>
      </c>
      <c r="BP63" s="73">
        <v>0</v>
      </c>
      <c r="BQ63" s="73">
        <v>0.41261177000000004</v>
      </c>
      <c r="BR63" s="73">
        <v>52.196451199999998</v>
      </c>
      <c r="BS63" s="73">
        <v>98.742482339999995</v>
      </c>
      <c r="BT63" s="73">
        <v>10</v>
      </c>
      <c r="BU63" s="73">
        <v>10.924909060000001</v>
      </c>
      <c r="BV63" s="129"/>
    </row>
    <row r="64" spans="1:74" x14ac:dyDescent="0.3">
      <c r="A64" s="26"/>
      <c r="B64" s="206"/>
      <c r="C64" s="1" t="s">
        <v>18</v>
      </c>
      <c r="D64" s="36">
        <f>+(D63/D61)*100</f>
        <v>100</v>
      </c>
      <c r="E64" s="36">
        <v>0</v>
      </c>
      <c r="F64" s="31">
        <f t="shared" ref="F64:K64" si="696">+(F63/F61)*100</f>
        <v>10.350899559670712</v>
      </c>
      <c r="G64" s="31">
        <f t="shared" si="696"/>
        <v>80.268334354424013</v>
      </c>
      <c r="H64" s="31">
        <f t="shared" si="696"/>
        <v>41.03084642477927</v>
      </c>
      <c r="I64" s="31">
        <f t="shared" si="696"/>
        <v>100</v>
      </c>
      <c r="J64" s="31">
        <f t="shared" si="696"/>
        <v>28.88536904820096</v>
      </c>
      <c r="K64" s="31">
        <f t="shared" si="696"/>
        <v>74.966112072717664</v>
      </c>
      <c r="L64" s="31">
        <f>+(L63/L61)*100</f>
        <v>17.636317144275836</v>
      </c>
      <c r="M64" s="31">
        <f>+(M63/M61)*100</f>
        <v>40.101777077882012</v>
      </c>
      <c r="N64" s="31">
        <f>+(N63/N61)*100</f>
        <v>38.699726690469745</v>
      </c>
      <c r="O64" s="31">
        <f>+(O63/O61)*100</f>
        <v>43.948315117898105</v>
      </c>
      <c r="P64" s="31">
        <f t="shared" ref="P64" si="697">+(P63/P61)*100</f>
        <v>49.027912928794763</v>
      </c>
      <c r="Q64" s="31">
        <f t="shared" ref="Q64" si="698">+(Q63/Q61)*100</f>
        <v>42.291489199039987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f t="shared" ref="AO64:AU64" si="699">+AO63/AO61*100</f>
        <v>27.73473774910255</v>
      </c>
      <c r="AP64" s="31">
        <f t="shared" si="699"/>
        <v>0</v>
      </c>
      <c r="AQ64" s="31">
        <f t="shared" si="699"/>
        <v>100</v>
      </c>
      <c r="AR64" s="31">
        <f t="shared" si="699"/>
        <v>39.646847739108651</v>
      </c>
      <c r="AS64" s="31">
        <f t="shared" si="699"/>
        <v>63.997257750357065</v>
      </c>
      <c r="AT64" s="31">
        <f t="shared" si="699"/>
        <v>100</v>
      </c>
      <c r="AU64" s="31">
        <f t="shared" si="699"/>
        <v>0</v>
      </c>
      <c r="AV64" s="31">
        <f t="shared" ref="AV64:AW64" si="700">+AV63/AV61*100</f>
        <v>21.283563940890467</v>
      </c>
      <c r="AW64" s="31">
        <f t="shared" si="700"/>
        <v>100</v>
      </c>
      <c r="AX64" s="31">
        <f t="shared" ref="AX64:AY64" si="701">+AX63/AX61*100</f>
        <v>100</v>
      </c>
      <c r="AY64" s="31">
        <f t="shared" si="701"/>
        <v>100</v>
      </c>
      <c r="AZ64" s="31">
        <f t="shared" ref="AZ64:BA64" si="702">+AZ63/AZ61*100</f>
        <v>100</v>
      </c>
      <c r="BA64" s="31">
        <f t="shared" si="702"/>
        <v>13.945528971742348</v>
      </c>
      <c r="BB64" s="31">
        <f t="shared" ref="BB64:BC64" si="703">+BB63/BB61*100</f>
        <v>100</v>
      </c>
      <c r="BC64" s="31">
        <f t="shared" si="703"/>
        <v>100</v>
      </c>
      <c r="BD64" s="31">
        <f t="shared" ref="BD64" si="704">+BD63/BD61*100</f>
        <v>64.004344813906329</v>
      </c>
      <c r="BE64" s="31">
        <f t="shared" ref="BE64:BH64" si="705">+BE63/BE61*100</f>
        <v>61.171612165949142</v>
      </c>
      <c r="BF64" s="31">
        <f t="shared" ref="BF64" si="706">+BF63/BF61*100</f>
        <v>54.323539895676021</v>
      </c>
      <c r="BG64" s="31">
        <v>0</v>
      </c>
      <c r="BH64" s="31">
        <f t="shared" si="705"/>
        <v>0.17794977396746192</v>
      </c>
      <c r="BI64" s="31">
        <f t="shared" ref="BI64:BJ64" si="707">+BI63/BI61*100</f>
        <v>100</v>
      </c>
      <c r="BJ64" s="31">
        <f t="shared" si="707"/>
        <v>0</v>
      </c>
      <c r="BK64" s="31">
        <f t="shared" ref="BK64:BP64" si="708">+BK63/BK61*100</f>
        <v>100</v>
      </c>
      <c r="BL64" s="31">
        <f t="shared" si="708"/>
        <v>24.098658775167351</v>
      </c>
      <c r="BM64" s="31">
        <f t="shared" si="708"/>
        <v>0</v>
      </c>
      <c r="BN64" s="31">
        <f t="shared" si="708"/>
        <v>2.0489576129246947</v>
      </c>
      <c r="BO64" s="31">
        <f t="shared" si="708"/>
        <v>100</v>
      </c>
      <c r="BP64" s="31">
        <f t="shared" si="708"/>
        <v>0</v>
      </c>
      <c r="BQ64" s="31">
        <f t="shared" ref="BQ64:BR64" si="709">+BQ63/BQ61*100</f>
        <v>1.103926101798586</v>
      </c>
      <c r="BR64" s="31">
        <f t="shared" si="709"/>
        <v>49.905057273467698</v>
      </c>
      <c r="BS64" s="31">
        <f t="shared" ref="BS64:BT64" si="710">+BS63/BS61*100</f>
        <v>22.429291439009617</v>
      </c>
      <c r="BT64" s="31">
        <f t="shared" si="710"/>
        <v>100</v>
      </c>
      <c r="BU64" s="31">
        <f t="shared" ref="BU64" si="711">+BU63/BU61*100</f>
        <v>16.630641733317464</v>
      </c>
      <c r="BV64" s="129"/>
    </row>
    <row r="65" spans="1:74" x14ac:dyDescent="0.3">
      <c r="A65" s="26"/>
      <c r="B65" s="206"/>
      <c r="C65" s="3" t="s">
        <v>4</v>
      </c>
      <c r="D65" s="31">
        <f t="shared" ref="D65:AG65" si="712">+(D63/D9)*100</f>
        <v>14.999646814528116</v>
      </c>
      <c r="E65" s="31">
        <f t="shared" si="712"/>
        <v>0</v>
      </c>
      <c r="F65" s="31">
        <f t="shared" si="712"/>
        <v>2.7085264843048473E-2</v>
      </c>
      <c r="G65" s="31">
        <f t="shared" si="712"/>
        <v>21.525242455268025</v>
      </c>
      <c r="H65" s="31">
        <f t="shared" si="712"/>
        <v>4.0306720415139088</v>
      </c>
      <c r="I65" s="31">
        <f t="shared" si="712"/>
        <v>12.97412299161334</v>
      </c>
      <c r="J65" s="31">
        <f t="shared" si="712"/>
        <v>10.049205130280049</v>
      </c>
      <c r="K65" s="31">
        <f t="shared" si="712"/>
        <v>2.4904070321209208</v>
      </c>
      <c r="L65" s="31">
        <f t="shared" si="712"/>
        <v>1.237452262100307</v>
      </c>
      <c r="M65" s="31">
        <f t="shared" si="712"/>
        <v>5.2734695137888492</v>
      </c>
      <c r="N65" s="31">
        <f t="shared" si="712"/>
        <v>9.27688810391966</v>
      </c>
      <c r="O65" s="31">
        <f t="shared" si="712"/>
        <v>7.6632781141666921</v>
      </c>
      <c r="P65" s="31">
        <f t="shared" si="712"/>
        <v>8.2313821261654798</v>
      </c>
      <c r="Q65" s="31">
        <f t="shared" si="712"/>
        <v>8.3528747085577049</v>
      </c>
      <c r="R65" s="31">
        <f t="shared" si="712"/>
        <v>0</v>
      </c>
      <c r="S65" s="31">
        <f t="shared" si="712"/>
        <v>6.7604840585938906</v>
      </c>
      <c r="T65" s="31">
        <f t="shared" si="712"/>
        <v>0</v>
      </c>
      <c r="U65" s="31">
        <f t="shared" si="712"/>
        <v>0</v>
      </c>
      <c r="V65" s="31">
        <f t="shared" si="712"/>
        <v>39.79214173274579</v>
      </c>
      <c r="W65" s="31">
        <f t="shared" si="712"/>
        <v>0</v>
      </c>
      <c r="X65" s="31">
        <f t="shared" si="712"/>
        <v>4.0565411988218667</v>
      </c>
      <c r="Y65" s="31">
        <f t="shared" si="712"/>
        <v>3.3884054541453503</v>
      </c>
      <c r="Z65" s="31">
        <f t="shared" si="712"/>
        <v>-0.12856514415640169</v>
      </c>
      <c r="AA65" s="31">
        <f t="shared" si="712"/>
        <v>0</v>
      </c>
      <c r="AB65" s="31">
        <f t="shared" si="712"/>
        <v>18.931472052086875</v>
      </c>
      <c r="AC65" s="31">
        <f t="shared" si="712"/>
        <v>17.625576878157489</v>
      </c>
      <c r="AD65" s="31">
        <f t="shared" si="712"/>
        <v>4.9429191040183831</v>
      </c>
      <c r="AE65" s="31">
        <f t="shared" si="712"/>
        <v>5.4511624861550141</v>
      </c>
      <c r="AF65" s="31">
        <f t="shared" si="712"/>
        <v>5.205380067017102</v>
      </c>
      <c r="AG65" s="31">
        <f t="shared" si="712"/>
        <v>0</v>
      </c>
      <c r="AH65" s="31">
        <f t="shared" ref="AH65:AI65" si="713">+(AH63/AH9)*100</f>
        <v>20.445873729322773</v>
      </c>
      <c r="AI65" s="31">
        <f t="shared" si="713"/>
        <v>0</v>
      </c>
      <c r="AJ65" s="31">
        <f t="shared" ref="AJ65:AK65" si="714">+(AJ63/AJ9)*100</f>
        <v>1.4141355338246917</v>
      </c>
      <c r="AK65" s="31">
        <f t="shared" si="714"/>
        <v>1.650509922577728</v>
      </c>
      <c r="AL65" s="31">
        <f t="shared" ref="AL65:AM65" si="715">+(AL63/AL9)*100</f>
        <v>11.761943664894078</v>
      </c>
      <c r="AM65" s="31">
        <f t="shared" si="715"/>
        <v>2.4250265397866446</v>
      </c>
      <c r="AN65" s="31">
        <f t="shared" ref="AN65:AO65" si="716">+(AN63/AN9)*100</f>
        <v>0</v>
      </c>
      <c r="AO65" s="31">
        <f t="shared" si="716"/>
        <v>7.0462423654134954</v>
      </c>
      <c r="AP65" s="31">
        <f t="shared" ref="AP65:AQ65" si="717">+(AP63/AP9)*100</f>
        <v>0</v>
      </c>
      <c r="AQ65" s="31">
        <f t="shared" si="717"/>
        <v>20.899165699026845</v>
      </c>
      <c r="AR65" s="31">
        <f t="shared" ref="AR65:AW65" si="718">+(AR63/AR9)*100</f>
        <v>2.4480992116442994</v>
      </c>
      <c r="AS65" s="31">
        <f t="shared" si="718"/>
        <v>6.0590854392068456</v>
      </c>
      <c r="AT65" s="31">
        <f t="shared" si="718"/>
        <v>0.49248977107809716</v>
      </c>
      <c r="AU65" s="31">
        <f t="shared" si="718"/>
        <v>0</v>
      </c>
      <c r="AV65" s="31">
        <f t="shared" si="718"/>
        <v>11.07811922381749</v>
      </c>
      <c r="AW65" s="31">
        <f t="shared" si="718"/>
        <v>0.40048926313373967</v>
      </c>
      <c r="AX65" s="31">
        <f t="shared" ref="AX65:AY65" si="719">+(AX63/AX9)*100</f>
        <v>5.3729573036427425</v>
      </c>
      <c r="AY65" s="31">
        <f t="shared" si="719"/>
        <v>1.205854603382027</v>
      </c>
      <c r="AZ65" s="31">
        <f t="shared" ref="AZ65:BA65" si="720">+(AZ63/AZ9)*100</f>
        <v>4.7828505128558199</v>
      </c>
      <c r="BA65" s="31">
        <f t="shared" si="720"/>
        <v>5.099601136609035</v>
      </c>
      <c r="BB65" s="31">
        <f t="shared" ref="BB65:BC65" si="721">+(BB63/BB9)*100</f>
        <v>6.0421003185553008</v>
      </c>
      <c r="BC65" s="31">
        <f t="shared" si="721"/>
        <v>14.953475825765436</v>
      </c>
      <c r="BD65" s="31">
        <f t="shared" ref="BD65" si="722">+(BD63/BD9)*100</f>
        <v>31.499518612994983</v>
      </c>
      <c r="BE65" s="31">
        <f t="shared" ref="BE65:BG65" si="723">+(BE63/BE9)*100</f>
        <v>24.016646027146582</v>
      </c>
      <c r="BF65" s="31">
        <f t="shared" ref="BF65" si="724">+(BF63/BF9)*100</f>
        <v>9.7325445071023289</v>
      </c>
      <c r="BG65" s="31">
        <f t="shared" si="723"/>
        <v>0.15224497562713768</v>
      </c>
      <c r="BH65" s="31">
        <f t="shared" ref="BH65:BI65" si="725">+(BH63/BH9)*100</f>
        <v>7.0139550172524781E-2</v>
      </c>
      <c r="BI65" s="31">
        <f t="shared" si="725"/>
        <v>13.5046186265633</v>
      </c>
      <c r="BJ65" s="31">
        <f t="shared" ref="BJ65:BK65" si="726">+(BJ63/BJ9)*100</f>
        <v>0</v>
      </c>
      <c r="BK65" s="31">
        <f t="shared" si="726"/>
        <v>32.940427529111282</v>
      </c>
      <c r="BL65" s="31">
        <f t="shared" ref="BL65:BM65" si="727">+(BL63/BL9)*100</f>
        <v>8.9087376161806375</v>
      </c>
      <c r="BM65" s="31">
        <f t="shared" si="727"/>
        <v>0</v>
      </c>
      <c r="BN65" s="31">
        <f t="shared" ref="BN65:BO65" si="728">+(BN63/BN9)*100</f>
        <v>1.2687428931982163</v>
      </c>
      <c r="BO65" s="31">
        <f t="shared" si="728"/>
        <v>3.7560873229580736</v>
      </c>
      <c r="BP65" s="31">
        <f t="shared" ref="BP65:BQ65" si="729">+(BP63/BP9)*100</f>
        <v>0</v>
      </c>
      <c r="BQ65" s="31">
        <f t="shared" si="729"/>
        <v>0.35610583811783697</v>
      </c>
      <c r="BR65" s="31">
        <f t="shared" ref="BR65:BS65" si="730">+(BR63/BR9)*100</f>
        <v>13.916024027066412</v>
      </c>
      <c r="BS65" s="31">
        <f t="shared" si="730"/>
        <v>4.2160019364319883</v>
      </c>
      <c r="BT65" s="31">
        <f t="shared" ref="BT65:BU65" si="731">+(BT63/BT9)*100</f>
        <v>47.103785056490374</v>
      </c>
      <c r="BU65" s="31">
        <f t="shared" si="731"/>
        <v>1.0139093551994958</v>
      </c>
      <c r="BV65" s="129"/>
    </row>
    <row r="66" spans="1:74" x14ac:dyDescent="0.3">
      <c r="A66" s="26"/>
      <c r="B66" s="206"/>
      <c r="C66" s="17" t="s">
        <v>50</v>
      </c>
      <c r="D66" s="32">
        <v>0</v>
      </c>
      <c r="E66" s="37">
        <v>0</v>
      </c>
      <c r="F66" s="32">
        <v>0.55237113402061866</v>
      </c>
      <c r="G66" s="37">
        <v>12</v>
      </c>
      <c r="H66" s="32">
        <v>26.086956521739125</v>
      </c>
      <c r="I66" s="37">
        <v>0</v>
      </c>
      <c r="J66" s="32">
        <v>55.828494863778467</v>
      </c>
      <c r="K66" s="32">
        <v>11.655011655011656</v>
      </c>
      <c r="L66" s="32">
        <v>58.810716619472892</v>
      </c>
      <c r="M66" s="32">
        <v>126.68178872326635</v>
      </c>
      <c r="N66" s="32">
        <v>103.66517638468653</v>
      </c>
      <c r="O66" s="12">
        <v>121.38174037139343</v>
      </c>
      <c r="P66" s="64">
        <v>103.74798541088676</v>
      </c>
      <c r="Q66" s="73">
        <v>147.98161668647336</v>
      </c>
      <c r="R66" s="73">
        <v>0</v>
      </c>
      <c r="S66" s="73">
        <v>117.77212333840581</v>
      </c>
      <c r="T66" s="73">
        <v>0</v>
      </c>
      <c r="U66" s="73">
        <v>0</v>
      </c>
      <c r="V66" s="73">
        <v>0</v>
      </c>
      <c r="W66" s="73">
        <v>38.458875923974496</v>
      </c>
      <c r="X66" s="73">
        <v>0</v>
      </c>
      <c r="Y66" s="73">
        <v>7.3452394768426634</v>
      </c>
      <c r="Z66" s="73">
        <v>7.2235441307981576</v>
      </c>
      <c r="AA66" s="73">
        <v>7.1771330798369934</v>
      </c>
      <c r="AB66" s="73">
        <v>0</v>
      </c>
      <c r="AC66" s="73">
        <v>0</v>
      </c>
      <c r="AD66" s="73">
        <v>0</v>
      </c>
      <c r="AE66" s="73">
        <v>0</v>
      </c>
      <c r="AF66" s="73">
        <v>115.94018066378653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73">
        <v>0</v>
      </c>
      <c r="AM66" s="73">
        <v>0</v>
      </c>
      <c r="AN66" s="73">
        <v>14.448507685883664</v>
      </c>
      <c r="AO66" s="73">
        <v>26.055866438915878</v>
      </c>
      <c r="AP66" s="73">
        <v>15.931038877527966</v>
      </c>
      <c r="AQ66" s="73">
        <v>0</v>
      </c>
      <c r="AR66" s="73">
        <v>7.2613309438713642</v>
      </c>
      <c r="AS66" s="73">
        <v>63.921496298899619</v>
      </c>
      <c r="AT66" s="73">
        <v>0</v>
      </c>
      <c r="AU66" s="73">
        <v>14.286081642099369</v>
      </c>
      <c r="AV66" s="73">
        <v>74.889791559945451</v>
      </c>
      <c r="AW66" s="73">
        <v>0</v>
      </c>
      <c r="AX66" s="73">
        <v>0</v>
      </c>
      <c r="AY66" s="73">
        <v>0</v>
      </c>
      <c r="AZ66" s="73">
        <v>0</v>
      </c>
      <c r="BA66" s="73">
        <v>28.968294201995914</v>
      </c>
      <c r="BB66" s="73">
        <v>0</v>
      </c>
      <c r="BC66" s="73">
        <v>0</v>
      </c>
      <c r="BD66" s="73">
        <v>13.852161422007482</v>
      </c>
      <c r="BE66" s="73">
        <v>34.56907430373009</v>
      </c>
      <c r="BF66" s="73">
        <v>159.67100149334391</v>
      </c>
      <c r="BG66" s="73">
        <v>0</v>
      </c>
      <c r="BH66" s="73">
        <v>54.653693711774899</v>
      </c>
      <c r="BI66" s="73">
        <v>0</v>
      </c>
      <c r="BJ66" s="73">
        <v>41.909099160000004</v>
      </c>
      <c r="BK66" s="73">
        <v>0</v>
      </c>
      <c r="BL66" s="73">
        <v>32.958672912079919</v>
      </c>
      <c r="BM66" s="73">
        <v>27.476716917002452</v>
      </c>
      <c r="BN66" s="73">
        <v>54.976100059165354</v>
      </c>
      <c r="BO66" s="73">
        <v>0</v>
      </c>
      <c r="BP66" s="73">
        <v>40.163008262869567</v>
      </c>
      <c r="BQ66" s="73">
        <v>36.964144638580883</v>
      </c>
      <c r="BR66" s="73">
        <v>52.395055255900878</v>
      </c>
      <c r="BS66" s="73">
        <v>341.49649091737388</v>
      </c>
      <c r="BT66" s="73">
        <v>0</v>
      </c>
      <c r="BU66" s="73">
        <v>54.766537098167653</v>
      </c>
      <c r="BV66" s="129"/>
    </row>
    <row r="67" spans="1:74" x14ac:dyDescent="0.3">
      <c r="A67" s="26"/>
      <c r="B67" s="206"/>
      <c r="C67" s="1" t="s">
        <v>18</v>
      </c>
      <c r="D67" s="31">
        <v>0</v>
      </c>
      <c r="E67" s="31">
        <v>0</v>
      </c>
      <c r="F67" s="31">
        <f t="shared" ref="F67:K67" si="732">+(F66/F61)*100</f>
        <v>89.649100440329292</v>
      </c>
      <c r="G67" s="31">
        <f t="shared" si="732"/>
        <v>19.73166564557599</v>
      </c>
      <c r="H67" s="31">
        <f t="shared" si="732"/>
        <v>58.969153575220737</v>
      </c>
      <c r="I67" s="31">
        <f t="shared" si="732"/>
        <v>0</v>
      </c>
      <c r="J67" s="31">
        <f t="shared" si="732"/>
        <v>71.114630951799043</v>
      </c>
      <c r="K67" s="31">
        <f t="shared" si="732"/>
        <v>25.033887927282333</v>
      </c>
      <c r="L67" s="31">
        <f>+(L66/L61)*100</f>
        <v>82.363682855724164</v>
      </c>
      <c r="M67" s="31">
        <f>+(M66/M61)*100</f>
        <v>59.898222922117981</v>
      </c>
      <c r="N67" s="31">
        <f>+(N66/N61)*100</f>
        <v>61.300273309530262</v>
      </c>
      <c r="O67" s="31">
        <f>+(O66/O61)*100</f>
        <v>56.051684882101902</v>
      </c>
      <c r="P67" s="31">
        <f t="shared" ref="P67" si="733">+(P66/P61)*100</f>
        <v>50.97208707120523</v>
      </c>
      <c r="Q67" s="31">
        <f>+(Q66/Q61)*100</f>
        <v>57.708510800960013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f t="shared" ref="AN67:AT67" si="734">+(AN66/AN61)*100</f>
        <v>100</v>
      </c>
      <c r="AO67" s="31">
        <f t="shared" si="734"/>
        <v>72.26526225089745</v>
      </c>
      <c r="AP67" s="31">
        <f t="shared" si="734"/>
        <v>100</v>
      </c>
      <c r="AQ67" s="31">
        <f t="shared" si="734"/>
        <v>0</v>
      </c>
      <c r="AR67" s="31">
        <f t="shared" si="734"/>
        <v>60.353152260891349</v>
      </c>
      <c r="AS67" s="31">
        <f t="shared" si="734"/>
        <v>36.002742249642935</v>
      </c>
      <c r="AT67" s="31">
        <f t="shared" si="734"/>
        <v>0</v>
      </c>
      <c r="AU67" s="31">
        <f t="shared" ref="AU67:AV67" si="735">+(AU66/AU61)*100</f>
        <v>100</v>
      </c>
      <c r="AV67" s="31">
        <f t="shared" si="735"/>
        <v>78.71643605910954</v>
      </c>
      <c r="AW67" s="31">
        <f t="shared" ref="AW67:AX67" si="736">+(AW66/AW61)*100</f>
        <v>0</v>
      </c>
      <c r="AX67" s="31">
        <f t="shared" si="736"/>
        <v>0</v>
      </c>
      <c r="AY67" s="31">
        <f t="shared" ref="AY67:AZ67" si="737">+(AY66/AY61)*100</f>
        <v>0</v>
      </c>
      <c r="AZ67" s="31">
        <f t="shared" si="737"/>
        <v>0</v>
      </c>
      <c r="BA67" s="31">
        <f t="shared" ref="BA67:BB67" si="738">+(BA66/BA61)*100</f>
        <v>86.054471028257637</v>
      </c>
      <c r="BB67" s="31">
        <f t="shared" si="738"/>
        <v>0</v>
      </c>
      <c r="BC67" s="31">
        <f t="shared" ref="BC67:BD67" si="739">+(BC66/BC61)*100</f>
        <v>0</v>
      </c>
      <c r="BD67" s="31">
        <f t="shared" si="739"/>
        <v>35.995655186093664</v>
      </c>
      <c r="BE67" s="31">
        <f t="shared" ref="BE67:BH67" si="740">+(BE66/BE61)*100</f>
        <v>38.828387834050858</v>
      </c>
      <c r="BF67" s="31">
        <f t="shared" ref="BF67" si="741">+(BF66/BF61)*100</f>
        <v>45.676460104323965</v>
      </c>
      <c r="BG67" s="31">
        <v>0</v>
      </c>
      <c r="BH67" s="31">
        <f t="shared" si="740"/>
        <v>99.822050226032545</v>
      </c>
      <c r="BI67" s="31">
        <f t="shared" ref="BI67:BL67" si="742">+(BI66/BI61)*100</f>
        <v>0</v>
      </c>
      <c r="BJ67" s="31">
        <f t="shared" si="742"/>
        <v>100</v>
      </c>
      <c r="BK67" s="31">
        <f t="shared" si="742"/>
        <v>0</v>
      </c>
      <c r="BL67" s="31">
        <f t="shared" si="742"/>
        <v>75.901341224832649</v>
      </c>
      <c r="BM67" s="31">
        <f t="shared" ref="BM67:BN67" si="743">+(BM66/BM61)*100</f>
        <v>100</v>
      </c>
      <c r="BN67" s="31">
        <f t="shared" si="743"/>
        <v>97.951042387075304</v>
      </c>
      <c r="BO67" s="31">
        <f t="shared" ref="BO67:BP67" si="744">+(BO66/BO61)*100</f>
        <v>0</v>
      </c>
      <c r="BP67" s="31">
        <f t="shared" si="744"/>
        <v>100</v>
      </c>
      <c r="BQ67" s="31">
        <f t="shared" ref="BQ67:BR67" si="745">+(BQ66/BQ61)*100</f>
        <v>98.896073898201422</v>
      </c>
      <c r="BR67" s="31">
        <f t="shared" si="745"/>
        <v>50.094942726532295</v>
      </c>
      <c r="BS67" s="31">
        <f t="shared" ref="BS67:BT67" si="746">+(BS66/BS61)*100</f>
        <v>77.570708560990383</v>
      </c>
      <c r="BT67" s="31">
        <f t="shared" si="746"/>
        <v>0</v>
      </c>
      <c r="BU67" s="31">
        <f t="shared" ref="BU67" si="747">+(BU66/BU61)*100</f>
        <v>83.369358266682553</v>
      </c>
      <c r="BV67" s="129"/>
    </row>
    <row r="68" spans="1:74" x14ac:dyDescent="0.3">
      <c r="A68" s="26"/>
      <c r="B68" s="207"/>
      <c r="C68" s="4" t="s">
        <v>4</v>
      </c>
      <c r="D68" s="34">
        <v>0</v>
      </c>
      <c r="E68" s="34">
        <v>0</v>
      </c>
      <c r="F68" s="34">
        <f t="shared" ref="F68:AG68" si="748">+(F66/F9)*100</f>
        <v>0.23458537244705119</v>
      </c>
      <c r="G68" s="34">
        <f t="shared" si="748"/>
        <v>5.2913629077180033</v>
      </c>
      <c r="H68" s="34">
        <f t="shared" si="748"/>
        <v>5.7928446361233172</v>
      </c>
      <c r="I68" s="34">
        <f t="shared" si="748"/>
        <v>0</v>
      </c>
      <c r="J68" s="34">
        <f t="shared" si="748"/>
        <v>24.740743765685103</v>
      </c>
      <c r="K68" s="34">
        <f t="shared" si="748"/>
        <v>0.83163670639550125</v>
      </c>
      <c r="L68" s="34">
        <f t="shared" si="748"/>
        <v>5.7790481329492511</v>
      </c>
      <c r="M68" s="34">
        <f t="shared" si="748"/>
        <v>7.8767445117571944</v>
      </c>
      <c r="N68" s="34">
        <f t="shared" si="748"/>
        <v>14.694568279011852</v>
      </c>
      <c r="O68" s="34">
        <f t="shared" si="748"/>
        <v>9.7737455660557977</v>
      </c>
      <c r="P68" s="34">
        <f t="shared" si="748"/>
        <v>8.55779292625874</v>
      </c>
      <c r="Q68" s="34">
        <f t="shared" si="748"/>
        <v>11.397847875945928</v>
      </c>
      <c r="R68" s="34">
        <f t="shared" si="748"/>
        <v>0</v>
      </c>
      <c r="S68" s="34">
        <f t="shared" si="748"/>
        <v>8.9250887575273676</v>
      </c>
      <c r="T68" s="34">
        <f t="shared" si="748"/>
        <v>0</v>
      </c>
      <c r="U68" s="34">
        <f t="shared" si="748"/>
        <v>0</v>
      </c>
      <c r="V68" s="34">
        <f t="shared" si="748"/>
        <v>0</v>
      </c>
      <c r="W68" s="34">
        <f t="shared" si="748"/>
        <v>3.2545698665933154</v>
      </c>
      <c r="X68" s="34">
        <f t="shared" si="748"/>
        <v>0</v>
      </c>
      <c r="Y68" s="34">
        <f t="shared" si="748"/>
        <v>14.389978907064771</v>
      </c>
      <c r="Z68" s="34">
        <f t="shared" si="748"/>
        <v>7.5035566098498458</v>
      </c>
      <c r="AA68" s="34">
        <f t="shared" si="748"/>
        <v>13.560087742691623</v>
      </c>
      <c r="AB68" s="34">
        <f t="shared" si="748"/>
        <v>0</v>
      </c>
      <c r="AC68" s="34">
        <f t="shared" si="748"/>
        <v>0</v>
      </c>
      <c r="AD68" s="34">
        <f t="shared" si="748"/>
        <v>0</v>
      </c>
      <c r="AE68" s="34">
        <f t="shared" si="748"/>
        <v>0</v>
      </c>
      <c r="AF68" s="34">
        <f t="shared" si="748"/>
        <v>3.1420968576244386</v>
      </c>
      <c r="AG68" s="34">
        <f t="shared" si="748"/>
        <v>0</v>
      </c>
      <c r="AH68" s="34">
        <f t="shared" ref="AH68:AI68" si="749">+(AH66/AH9)*100</f>
        <v>0</v>
      </c>
      <c r="AI68" s="34">
        <f t="shared" si="749"/>
        <v>0</v>
      </c>
      <c r="AJ68" s="34">
        <f t="shared" ref="AJ68:AK68" si="750">+(AJ66/AJ9)*100</f>
        <v>0</v>
      </c>
      <c r="AK68" s="34">
        <f t="shared" si="750"/>
        <v>0</v>
      </c>
      <c r="AL68" s="34">
        <f t="shared" ref="AL68:AM68" si="751">+(AL66/AL9)*100</f>
        <v>0</v>
      </c>
      <c r="AM68" s="34">
        <f t="shared" si="751"/>
        <v>0</v>
      </c>
      <c r="AN68" s="34">
        <f t="shared" ref="AN68:AO68" si="752">+(AN66/AN9)*100</f>
        <v>28.107145323627435</v>
      </c>
      <c r="AO68" s="34">
        <f t="shared" si="752"/>
        <v>18.35959499694447</v>
      </c>
      <c r="AP68" s="34">
        <f t="shared" ref="AP68:AQ68" si="753">+(AP66/AP9)*100</f>
        <v>11.95558754162235</v>
      </c>
      <c r="AQ68" s="34">
        <f t="shared" si="753"/>
        <v>0</v>
      </c>
      <c r="AR68" s="34">
        <f t="shared" ref="AR68:AS68" si="754">+(AR66/AR9)*100</f>
        <v>3.7266646125914238</v>
      </c>
      <c r="AS68" s="34">
        <f t="shared" si="754"/>
        <v>3.4086412293987949</v>
      </c>
      <c r="AT68" s="34">
        <f t="shared" ref="AT68:AU68" si="755">+(AT66/AT9)*100</f>
        <v>0</v>
      </c>
      <c r="AU68" s="34">
        <f t="shared" si="755"/>
        <v>16.326798991078803</v>
      </c>
      <c r="AV68" s="34">
        <f t="shared" ref="AV68:AW68" si="756">+(AV66/AV9)*100</f>
        <v>40.971994444100488</v>
      </c>
      <c r="AW68" s="34">
        <f t="shared" si="756"/>
        <v>0</v>
      </c>
      <c r="AX68" s="34">
        <f t="shared" ref="AX68:AY68" si="757">+(AX66/AX9)*100</f>
        <v>0</v>
      </c>
      <c r="AY68" s="34">
        <f t="shared" si="757"/>
        <v>0</v>
      </c>
      <c r="AZ68" s="34">
        <f t="shared" ref="AZ68:BA68" si="758">+(AZ66/AZ9)*100</f>
        <v>0</v>
      </c>
      <c r="BA68" s="34">
        <f t="shared" si="758"/>
        <v>31.468399596402179</v>
      </c>
      <c r="BB68" s="34">
        <f t="shared" ref="BB68:BC68" si="759">+(BB66/BB9)*100</f>
        <v>0</v>
      </c>
      <c r="BC68" s="34">
        <f t="shared" si="759"/>
        <v>0</v>
      </c>
      <c r="BD68" s="34">
        <f t="shared" ref="BD68" si="760">+(BD66/BD9)*100</f>
        <v>17.715138149105062</v>
      </c>
      <c r="BE68" s="34">
        <f t="shared" ref="BE68:BG68" si="761">+(BE66/BE9)*100</f>
        <v>15.244451035316194</v>
      </c>
      <c r="BF68" s="34">
        <f t="shared" ref="BF68" si="762">+(BF66/BF9)*100</f>
        <v>8.1833433856839193</v>
      </c>
      <c r="BG68" s="34">
        <f t="shared" si="761"/>
        <v>0</v>
      </c>
      <c r="BH68" s="34">
        <f t="shared" ref="BH68:BI68" si="763">+(BH66/BH9)*100</f>
        <v>39.345223902522719</v>
      </c>
      <c r="BI68" s="34">
        <f t="shared" si="763"/>
        <v>0</v>
      </c>
      <c r="BJ68" s="34">
        <f t="shared" ref="BJ68:BK68" si="764">+(BJ66/BJ9)*100</f>
        <v>17.577365350002712</v>
      </c>
      <c r="BK68" s="34">
        <f t="shared" si="764"/>
        <v>0</v>
      </c>
      <c r="BL68" s="34">
        <f t="shared" ref="BL68:BM68" si="765">+(BL66/BL9)*100</f>
        <v>28.059035981911535</v>
      </c>
      <c r="BM68" s="34">
        <f t="shared" si="765"/>
        <v>5.0900417094669006</v>
      </c>
      <c r="BN68" s="34">
        <f t="shared" ref="BN68:BO68" si="766">+(BN66/BN9)*100</f>
        <v>60.652640213756605</v>
      </c>
      <c r="BO68" s="34">
        <f t="shared" si="766"/>
        <v>0</v>
      </c>
      <c r="BP68" s="34">
        <f t="shared" ref="BP68:BQ68" si="767">+(BP66/BP9)*100</f>
        <v>28.091205364831538</v>
      </c>
      <c r="BQ68" s="34">
        <f t="shared" si="767"/>
        <v>31.902017014276623</v>
      </c>
      <c r="BR68" s="34">
        <f t="shared" ref="BR68:BS68" si="768">+(BR66/BR9)*100</f>
        <v>13.968973581111754</v>
      </c>
      <c r="BS68" s="34">
        <f t="shared" si="768"/>
        <v>14.580855502851209</v>
      </c>
      <c r="BT68" s="34">
        <f t="shared" ref="BT68:BU68" si="769">+(BT66/BT9)*100</f>
        <v>0</v>
      </c>
      <c r="BU68" s="34">
        <f t="shared" si="769"/>
        <v>5.0827246259670407</v>
      </c>
      <c r="BV68" s="129"/>
    </row>
    <row r="69" spans="1:74" s="26" customFormat="1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BI69"/>
    </row>
    <row r="70" spans="1:74" s="26" customFormat="1" ht="17.25" x14ac:dyDescent="0.3">
      <c r="B70" s="48" t="s">
        <v>85</v>
      </c>
      <c r="C70" s="5"/>
      <c r="D70" s="5"/>
      <c r="E70" s="5"/>
      <c r="F70" s="5"/>
      <c r="G70" s="5"/>
      <c r="H70" s="5"/>
      <c r="I70" s="5"/>
      <c r="J70" s="28"/>
      <c r="K70" s="27"/>
      <c r="L70" s="27"/>
      <c r="M70" s="27"/>
      <c r="BE70" s="122"/>
      <c r="BF70" s="122"/>
    </row>
    <row r="71" spans="1:74" s="26" customFormat="1" ht="17.25" x14ac:dyDescent="0.3">
      <c r="B71" s="48" t="s">
        <v>79</v>
      </c>
      <c r="C71" s="5"/>
      <c r="D71" s="10"/>
      <c r="E71" s="10"/>
      <c r="F71" s="10"/>
      <c r="G71" s="5"/>
      <c r="H71" s="5"/>
      <c r="I71" s="5"/>
      <c r="J71" s="28"/>
      <c r="K71" s="27"/>
      <c r="L71" s="27"/>
      <c r="M71" s="27"/>
    </row>
    <row r="72" spans="1:74" s="26" customFormat="1" ht="17.25" x14ac:dyDescent="0.3">
      <c r="B72" s="48" t="s">
        <v>120</v>
      </c>
      <c r="C72" s="5"/>
      <c r="D72" s="5"/>
      <c r="E72" s="5"/>
      <c r="F72" s="5"/>
      <c r="G72" s="5"/>
      <c r="H72" s="5"/>
      <c r="I72" s="5"/>
      <c r="J72" s="28"/>
      <c r="K72" s="27"/>
      <c r="L72" s="27"/>
      <c r="M72" s="27"/>
    </row>
    <row r="73" spans="1:74" s="26" customFormat="1" ht="17.25" x14ac:dyDescent="0.3">
      <c r="B73" s="48" t="s">
        <v>80</v>
      </c>
      <c r="C73" s="5"/>
      <c r="D73" s="5"/>
      <c r="E73" s="5"/>
      <c r="F73" s="5"/>
      <c r="G73" s="5"/>
      <c r="H73" s="5"/>
      <c r="I73" s="5"/>
      <c r="J73" s="28"/>
      <c r="K73" s="27"/>
      <c r="L73" s="27"/>
      <c r="M73" s="27"/>
    </row>
    <row r="74" spans="1:74" s="26" customFormat="1" ht="17.25" x14ac:dyDescent="0.3">
      <c r="B74" s="48" t="s">
        <v>81</v>
      </c>
      <c r="C74" s="5"/>
      <c r="D74" s="5"/>
      <c r="E74" s="5"/>
      <c r="F74" s="5"/>
      <c r="G74" s="5"/>
      <c r="H74" s="5"/>
      <c r="I74" s="5"/>
      <c r="J74" s="28"/>
      <c r="K74" s="27"/>
      <c r="L74" s="27"/>
      <c r="M74" s="27"/>
    </row>
    <row r="75" spans="1:74" s="26" customFormat="1" ht="17.25" x14ac:dyDescent="0.3">
      <c r="B75" s="48" t="s">
        <v>82</v>
      </c>
      <c r="C75" s="5"/>
      <c r="D75" s="5"/>
      <c r="E75" s="5"/>
      <c r="F75" s="5"/>
      <c r="G75" s="5"/>
      <c r="H75" s="5"/>
      <c r="I75" s="5"/>
      <c r="J75" s="28"/>
      <c r="K75" s="27"/>
      <c r="L75" s="27"/>
      <c r="M75" s="27"/>
    </row>
    <row r="76" spans="1:74" s="26" customFormat="1" ht="17.25" x14ac:dyDescent="0.3">
      <c r="B76" s="48" t="s">
        <v>51</v>
      </c>
      <c r="C76" s="5"/>
      <c r="D76" s="5"/>
      <c r="E76" s="5"/>
      <c r="F76" s="5"/>
      <c r="G76" s="5"/>
      <c r="H76" s="5"/>
      <c r="I76" s="5"/>
      <c r="J76" s="28"/>
      <c r="K76" s="27"/>
      <c r="L76" s="27"/>
      <c r="M76" s="27"/>
    </row>
    <row r="77" spans="1:74" s="26" customFormat="1" ht="17.25" x14ac:dyDescent="0.3">
      <c r="B77" s="48" t="s">
        <v>52</v>
      </c>
      <c r="C77" s="5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74" s="26" customFormat="1" ht="17.25" x14ac:dyDescent="0.3">
      <c r="B78" s="48" t="s">
        <v>83</v>
      </c>
      <c r="C78" s="5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74" s="26" customFormat="1" x14ac:dyDescent="0.3">
      <c r="B79" s="128" t="s">
        <v>174</v>
      </c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74" s="26" customFormat="1" ht="17.25" x14ac:dyDescent="0.3">
      <c r="B80" s="48" t="s">
        <v>58</v>
      </c>
      <c r="C80" s="29"/>
      <c r="D80" s="5"/>
      <c r="E80" s="5"/>
      <c r="F80" s="5"/>
      <c r="G80" s="5"/>
      <c r="H80" s="5"/>
      <c r="I80" s="5"/>
      <c r="J80" s="27"/>
      <c r="K80" s="27"/>
      <c r="L80" s="27"/>
      <c r="M80" s="27"/>
    </row>
    <row r="81" spans="3:15" s="26" customFormat="1" x14ac:dyDescent="0.3"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3:15" hidden="1" x14ac:dyDescent="0.3">
      <c r="O82" s="26"/>
    </row>
    <row r="83" spans="3:15" hidden="1" x14ac:dyDescent="0.3">
      <c r="O83" s="26"/>
    </row>
    <row r="84" spans="3:15" hidden="1" x14ac:dyDescent="0.3">
      <c r="O84" s="26"/>
    </row>
    <row r="85" spans="3:15" hidden="1" x14ac:dyDescent="0.3">
      <c r="O85" s="26"/>
    </row>
    <row r="86" spans="3:15" hidden="1" x14ac:dyDescent="0.3">
      <c r="O86" s="26"/>
    </row>
    <row r="87" spans="3:15" hidden="1" x14ac:dyDescent="0.3">
      <c r="O87" s="26"/>
    </row>
    <row r="88" spans="3:15" hidden="1" x14ac:dyDescent="0.3">
      <c r="O88" s="26"/>
    </row>
    <row r="89" spans="3:15" hidden="1" x14ac:dyDescent="0.3">
      <c r="O89" s="26"/>
    </row>
    <row r="90" spans="3:15" hidden="1" x14ac:dyDescent="0.3">
      <c r="O90" s="26"/>
    </row>
    <row r="91" spans="3:15" hidden="1" x14ac:dyDescent="0.3">
      <c r="O91" s="26"/>
    </row>
    <row r="92" spans="3:15" hidden="1" x14ac:dyDescent="0.3">
      <c r="O92" s="26"/>
    </row>
    <row r="93" spans="3:15" hidden="1" x14ac:dyDescent="0.3">
      <c r="O93" s="26"/>
    </row>
    <row r="94" spans="3:15" hidden="1" x14ac:dyDescent="0.3">
      <c r="O94" s="26"/>
    </row>
    <row r="95" spans="3:15" hidden="1" x14ac:dyDescent="0.3">
      <c r="O95" s="26"/>
    </row>
    <row r="96" spans="3:15" hidden="1" x14ac:dyDescent="0.3">
      <c r="O96" s="26"/>
    </row>
    <row r="97" spans="15:15" hidden="1" x14ac:dyDescent="0.3">
      <c r="O97" s="26"/>
    </row>
    <row r="98" spans="15:15" x14ac:dyDescent="0.3"/>
    <row r="99" spans="15:15" x14ac:dyDescent="0.3"/>
    <row r="100" spans="15:15" x14ac:dyDescent="0.3"/>
    <row r="101" spans="15:15" x14ac:dyDescent="0.3"/>
    <row r="102" spans="15:15" x14ac:dyDescent="0.3"/>
    <row r="103" spans="15:15" x14ac:dyDescent="0.3"/>
    <row r="104" spans="15:15" x14ac:dyDescent="0.3"/>
  </sheetData>
  <sheetProtection formatColumns="0"/>
  <mergeCells count="5">
    <mergeCell ref="B61:B68"/>
    <mergeCell ref="B9:B27"/>
    <mergeCell ref="B30:B58"/>
    <mergeCell ref="B6:BU6"/>
    <mergeCell ref="B5:BU5"/>
  </mergeCells>
  <pageMargins left="0.23622047244094491" right="0" top="0.74803149606299213" bottom="0.74803149606299213" header="0.31496062992125984" footer="0.31496062992125984"/>
  <pageSetup scale="61" orientation="landscape" r:id="rId1"/>
  <ignoredErrors>
    <ignoredError sqref="M28 M33:M34 M64:M65 M19 M45:M46 BS64:BS65 BS33:BS34 BS36:BS37 BS39:BS43 BS45:BS52 BS54:BS55 BS57:BS58 BS67:BS68" formulaRange="1"/>
    <ignoredError sqref="M11 M31 M62 BS11 BS13 BS16:BS17 BS19:BS23 BS62 BS31 BS25" formula="1" formulaRange="1"/>
    <ignoredError sqref="BS15 BT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5:BW137"/>
  <sheetViews>
    <sheetView showGridLines="0" zoomScale="85" zoomScaleNormal="85" workbookViewId="0">
      <pane xSplit="3" topLeftCell="BJ1" activePane="topRight" state="frozen"/>
      <selection pane="topRight" activeCell="BX26" sqref="BX26"/>
    </sheetView>
  </sheetViews>
  <sheetFormatPr baseColWidth="10" defaultRowHeight="15.75" x14ac:dyDescent="0.3"/>
  <cols>
    <col min="1" max="1" width="11.5703125" customWidth="1"/>
    <col min="2" max="2" width="13.28515625" style="10" customWidth="1"/>
    <col min="3" max="3" width="30.28515625" style="10" bestFit="1" customWidth="1"/>
    <col min="4" max="14" width="8.7109375" style="10" customWidth="1"/>
    <col min="15" max="18" width="8.7109375" customWidth="1"/>
    <col min="19" max="19" width="8.7109375" hidden="1" customWidth="1"/>
    <col min="20" max="20" width="8.7109375" style="79" customWidth="1"/>
    <col min="21" max="28" width="8.7109375" style="103" hidden="1" customWidth="1"/>
    <col min="29" max="29" width="9.42578125" style="103" hidden="1" customWidth="1"/>
    <col min="30" max="30" width="9.85546875" style="103" hidden="1" customWidth="1"/>
    <col min="31" max="31" width="9.7109375" style="103" hidden="1" customWidth="1"/>
    <col min="32" max="32" width="9.5703125" style="103" hidden="1" customWidth="1"/>
    <col min="33" max="33" width="9.42578125" style="103" customWidth="1"/>
    <col min="34" max="34" width="10" style="103" hidden="1" customWidth="1"/>
    <col min="35" max="35" width="10.7109375" style="103" hidden="1" customWidth="1"/>
    <col min="36" max="36" width="11" style="103" hidden="1" customWidth="1"/>
    <col min="37" max="45" width="11.42578125" hidden="1" customWidth="1"/>
    <col min="46" max="46" width="10.140625" customWidth="1"/>
    <col min="47" max="58" width="11.42578125" hidden="1" customWidth="1"/>
  </cols>
  <sheetData>
    <row r="5" spans="2:75" ht="16.5" x14ac:dyDescent="0.3">
      <c r="B5" s="208" t="s">
        <v>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</row>
    <row r="6" spans="2:75" ht="16.5" x14ac:dyDescent="0.3">
      <c r="B6" s="208" t="s">
        <v>10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</row>
    <row r="7" spans="2:75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75" x14ac:dyDescent="0.3">
      <c r="B8" s="67"/>
      <c r="C8" s="66"/>
      <c r="D8" s="116">
        <v>2004</v>
      </c>
      <c r="E8" s="116">
        <v>2005</v>
      </c>
      <c r="F8" s="116">
        <v>2006</v>
      </c>
      <c r="G8" s="116">
        <v>2007</v>
      </c>
      <c r="H8" s="116">
        <v>2008</v>
      </c>
      <c r="I8" s="116">
        <v>2009</v>
      </c>
      <c r="J8" s="116">
        <v>2010</v>
      </c>
      <c r="K8" s="116">
        <v>2011</v>
      </c>
      <c r="L8" s="116">
        <v>2012</v>
      </c>
      <c r="M8" s="116">
        <v>2013</v>
      </c>
      <c r="N8" s="116">
        <v>2014</v>
      </c>
      <c r="O8" s="116">
        <v>2015</v>
      </c>
      <c r="P8" s="116">
        <v>2016</v>
      </c>
      <c r="Q8" s="116">
        <v>2017</v>
      </c>
      <c r="R8" s="116">
        <v>2018</v>
      </c>
      <c r="S8" s="116">
        <v>43770</v>
      </c>
      <c r="T8" s="116">
        <v>2019</v>
      </c>
      <c r="U8" s="78" t="s">
        <v>59</v>
      </c>
      <c r="V8" s="78" t="s">
        <v>60</v>
      </c>
      <c r="W8" s="78" t="s">
        <v>61</v>
      </c>
      <c r="X8" s="78" t="s">
        <v>62</v>
      </c>
      <c r="Y8" s="78" t="s">
        <v>63</v>
      </c>
      <c r="Z8" s="78" t="s">
        <v>64</v>
      </c>
      <c r="AA8" s="78" t="s">
        <v>65</v>
      </c>
      <c r="AB8" s="78" t="s">
        <v>67</v>
      </c>
      <c r="AC8" s="78" t="s">
        <v>68</v>
      </c>
      <c r="AD8" s="78" t="s">
        <v>69</v>
      </c>
      <c r="AE8" s="78" t="s">
        <v>70</v>
      </c>
      <c r="AF8" s="78" t="s">
        <v>71</v>
      </c>
      <c r="AG8" s="116">
        <v>2020</v>
      </c>
      <c r="AH8" s="85">
        <v>44197</v>
      </c>
      <c r="AI8" s="85">
        <v>44228</v>
      </c>
      <c r="AJ8" s="85">
        <v>44256</v>
      </c>
      <c r="AK8" s="85">
        <v>44287</v>
      </c>
      <c r="AL8" s="85">
        <v>44317</v>
      </c>
      <c r="AM8" s="85">
        <v>44348</v>
      </c>
      <c r="AN8" s="85">
        <v>44378</v>
      </c>
      <c r="AO8" s="85">
        <v>44409</v>
      </c>
      <c r="AP8" s="85">
        <v>44440</v>
      </c>
      <c r="AQ8" s="85">
        <v>44470</v>
      </c>
      <c r="AR8" s="85">
        <v>44501</v>
      </c>
      <c r="AS8" s="93">
        <v>44531</v>
      </c>
      <c r="AT8" s="116">
        <v>2021</v>
      </c>
      <c r="AU8" s="93">
        <v>44562</v>
      </c>
      <c r="AV8" s="93">
        <v>44593</v>
      </c>
      <c r="AW8" s="93">
        <v>44621</v>
      </c>
      <c r="AX8" s="93">
        <v>44652</v>
      </c>
      <c r="AY8" s="93">
        <v>44682</v>
      </c>
      <c r="AZ8" s="93">
        <v>44713</v>
      </c>
      <c r="BA8" s="93">
        <v>44743</v>
      </c>
      <c r="BB8" s="93">
        <v>44774</v>
      </c>
      <c r="BC8" s="93">
        <v>44805</v>
      </c>
      <c r="BD8" s="93">
        <v>44835</v>
      </c>
      <c r="BE8" s="93">
        <v>44866</v>
      </c>
      <c r="BF8" s="93">
        <v>44896</v>
      </c>
      <c r="BG8" s="115" t="s">
        <v>100</v>
      </c>
      <c r="BH8" s="149" t="s">
        <v>99</v>
      </c>
      <c r="BI8" s="149" t="s">
        <v>102</v>
      </c>
      <c r="BJ8" s="149" t="s">
        <v>111</v>
      </c>
      <c r="BK8" s="149" t="s">
        <v>113</v>
      </c>
      <c r="BL8" s="149" t="s">
        <v>115</v>
      </c>
      <c r="BM8" s="149" t="s">
        <v>117</v>
      </c>
      <c r="BN8" s="150" t="s">
        <v>121</v>
      </c>
      <c r="BO8" s="150" t="s">
        <v>123</v>
      </c>
      <c r="BP8" s="150" t="s">
        <v>125</v>
      </c>
      <c r="BQ8" s="150" t="s">
        <v>127</v>
      </c>
      <c r="BR8" s="150" t="s">
        <v>129</v>
      </c>
      <c r="BS8" s="150" t="s">
        <v>131</v>
      </c>
      <c r="BT8" s="150" t="s">
        <v>132</v>
      </c>
      <c r="BU8" s="150" t="s">
        <v>175</v>
      </c>
      <c r="BV8" s="150" t="s">
        <v>178</v>
      </c>
    </row>
    <row r="9" spans="2:75" ht="15" customHeight="1" x14ac:dyDescent="0.3">
      <c r="B9" s="210" t="s">
        <v>0</v>
      </c>
      <c r="C9" s="60" t="s">
        <v>14</v>
      </c>
      <c r="D9" s="60">
        <v>247.25527634009615</v>
      </c>
      <c r="E9" s="60">
        <v>265.11522719803281</v>
      </c>
      <c r="F9" s="60">
        <v>301.13041566930377</v>
      </c>
      <c r="G9" s="60">
        <v>332.26298257010325</v>
      </c>
      <c r="H9" s="60">
        <v>341.56407154957412</v>
      </c>
      <c r="I9" s="60">
        <v>412.64553070173906</v>
      </c>
      <c r="J9" s="60">
        <v>405.88848375528096</v>
      </c>
      <c r="K9" s="60">
        <v>428.64278599999159</v>
      </c>
      <c r="L9" s="60">
        <v>396.05988651738613</v>
      </c>
      <c r="M9" s="60">
        <v>365.66404728924164</v>
      </c>
      <c r="N9" s="60">
        <v>455.42502311831078</v>
      </c>
      <c r="O9" s="60">
        <v>474.21050974105765</v>
      </c>
      <c r="P9" s="60">
        <v>642.5518957552008</v>
      </c>
      <c r="Q9" s="60">
        <v>681.04400859223733</v>
      </c>
      <c r="R9" s="60">
        <v>647.33997718650403</v>
      </c>
      <c r="S9" s="60">
        <v>57.132923980572329</v>
      </c>
      <c r="T9" s="80">
        <v>710.15141666776503</v>
      </c>
      <c r="U9" s="107">
        <v>24.858044437829996</v>
      </c>
      <c r="V9" s="107">
        <v>63.452708076225996</v>
      </c>
      <c r="W9" s="107">
        <v>94.234090307005374</v>
      </c>
      <c r="X9" s="107">
        <v>54.237032009023018</v>
      </c>
      <c r="Y9" s="107">
        <v>113.35303000086347</v>
      </c>
      <c r="Z9" s="107">
        <v>18.606455685245749</v>
      </c>
      <c r="AA9" s="107">
        <v>26.810045508822711</v>
      </c>
      <c r="AB9" s="107">
        <v>51.630974287881941</v>
      </c>
      <c r="AC9" s="107">
        <v>91.303673187995315</v>
      </c>
      <c r="AD9" s="107">
        <v>81.214219084932452</v>
      </c>
      <c r="AE9" s="107">
        <v>53.49570795752868</v>
      </c>
      <c r="AF9" s="107">
        <v>23.843827740407662</v>
      </c>
      <c r="AG9" s="60">
        <v>747.87034153224192</v>
      </c>
      <c r="AH9" s="60">
        <v>20.420126912573419</v>
      </c>
      <c r="AI9" s="60">
        <v>41.923775493269673</v>
      </c>
      <c r="AJ9" s="60">
        <v>98.322220865071657</v>
      </c>
      <c r="AK9" s="60">
        <v>83.229360059063751</v>
      </c>
      <c r="AL9" s="60">
        <v>66.539944035756349</v>
      </c>
      <c r="AM9" s="60">
        <v>25.026232184841518</v>
      </c>
      <c r="AN9" s="60">
        <v>23.869340913238243</v>
      </c>
      <c r="AO9" s="60">
        <v>47.331612754358076</v>
      </c>
      <c r="AP9" s="60">
        <v>118.06801153584072</v>
      </c>
      <c r="AQ9" s="60">
        <v>84.712856909914919</v>
      </c>
      <c r="AR9" s="60">
        <v>225.23122691233044</v>
      </c>
      <c r="AS9" s="60">
        <v>79.361134570743133</v>
      </c>
      <c r="AT9" s="60">
        <v>934.26662134824096</v>
      </c>
      <c r="AU9" s="60">
        <v>22.499756632310003</v>
      </c>
      <c r="AV9" s="60">
        <v>42.387038705428218</v>
      </c>
      <c r="AW9" s="60">
        <v>123.97124197257585</v>
      </c>
      <c r="AX9" s="60">
        <v>82.812645691605027</v>
      </c>
      <c r="AY9" s="60">
        <v>75.792106077882892</v>
      </c>
      <c r="AZ9" s="60">
        <v>27.85184515555266</v>
      </c>
      <c r="BA9" s="60">
        <v>51.806240597664619</v>
      </c>
      <c r="BB9" s="60">
        <v>52.593024599915545</v>
      </c>
      <c r="BC9" s="60">
        <v>151.71366132945528</v>
      </c>
      <c r="BD9" s="60">
        <v>130.23458638896466</v>
      </c>
      <c r="BE9" s="60">
        <v>123.65109864291492</v>
      </c>
      <c r="BF9" s="60">
        <v>114.41513922233565</v>
      </c>
      <c r="BG9" s="60">
        <v>1014.1071462110127</v>
      </c>
      <c r="BH9" s="60">
        <v>259.72262629611521</v>
      </c>
      <c r="BI9" s="60">
        <v>90.035837797756912</v>
      </c>
      <c r="BJ9" s="60">
        <v>146.47474268966963</v>
      </c>
      <c r="BK9" s="60">
        <v>128.57486436013244</v>
      </c>
      <c r="BL9" s="60">
        <v>130.04740484901731</v>
      </c>
      <c r="BM9" s="60">
        <v>74.457799642606744</v>
      </c>
      <c r="BN9" s="60">
        <v>118.33357040601064</v>
      </c>
      <c r="BO9" s="60">
        <v>91.842555537169417</v>
      </c>
      <c r="BP9" s="60">
        <v>200.64234108130302</v>
      </c>
      <c r="BQ9" s="60">
        <v>100.65520633730452</v>
      </c>
      <c r="BR9" s="60">
        <v>201.44498018049552</v>
      </c>
      <c r="BS9" s="60">
        <v>136.5292992946155</v>
      </c>
      <c r="BT9" s="60">
        <v>1678.7612284721972</v>
      </c>
      <c r="BU9" s="60">
        <v>11.822818604723723</v>
      </c>
      <c r="BV9" s="60">
        <v>261.71994434242652</v>
      </c>
      <c r="BW9" s="129"/>
    </row>
    <row r="10" spans="2:75" x14ac:dyDescent="0.3">
      <c r="B10" s="206"/>
      <c r="C10" s="16" t="s">
        <v>1</v>
      </c>
      <c r="D10" s="62">
        <f t="shared" ref="D10:P10" si="0">+(D9/D124)*100</f>
        <v>2.5605817103940312</v>
      </c>
      <c r="E10" s="62">
        <f t="shared" si="0"/>
        <v>2.4585265239115821</v>
      </c>
      <c r="F10" s="62">
        <f t="shared" si="0"/>
        <v>2.23898264551236</v>
      </c>
      <c r="G10" s="62">
        <f t="shared" si="0"/>
        <v>1.8550330830276087</v>
      </c>
      <c r="H10" s="62">
        <f t="shared" si="0"/>
        <v>1.3874918004249484</v>
      </c>
      <c r="I10" s="62">
        <f t="shared" si="0"/>
        <v>1.8429270361705492</v>
      </c>
      <c r="J10" s="62">
        <f t="shared" si="0"/>
        <v>1.4903272727615915</v>
      </c>
      <c r="K10" s="62">
        <f t="shared" si="0"/>
        <v>1.2673068215054981</v>
      </c>
      <c r="L10" s="62">
        <f t="shared" si="0"/>
        <v>1.185773796118667</v>
      </c>
      <c r="M10" s="62">
        <f t="shared" si="0"/>
        <v>0.95142983332412934</v>
      </c>
      <c r="N10" s="62">
        <f t="shared" si="0"/>
        <v>1.1361449724372139</v>
      </c>
      <c r="O10" s="62">
        <f t="shared" si="0"/>
        <v>1.3051949110688936</v>
      </c>
      <c r="P10" s="62">
        <f t="shared" si="0"/>
        <v>1.7661999785401672</v>
      </c>
      <c r="Q10" s="62">
        <f t="shared" ref="Q10" si="1">+(Q9/Q48)*100</f>
        <v>1.7287857670756672</v>
      </c>
      <c r="R10" s="72">
        <f t="shared" ref="R10:S10" si="2">+(R9/R48)*100</f>
        <v>1.59082175872193</v>
      </c>
      <c r="S10" s="72">
        <f t="shared" si="2"/>
        <v>0.14741344918928359</v>
      </c>
      <c r="T10" s="31">
        <f t="shared" ref="T10" si="3">+(T9/T48)*100</f>
        <v>1.8323212341319881</v>
      </c>
      <c r="U10" s="72">
        <f t="shared" ref="U10:V10" si="4">+(U9/U48)*100</f>
        <v>6.8312591435135447E-2</v>
      </c>
      <c r="V10" s="72">
        <f t="shared" si="4"/>
        <v>0.17437489634814329</v>
      </c>
      <c r="W10" s="72">
        <f t="shared" ref="W10" si="5">+(W9/W48)*100</f>
        <v>0.25896545991395253</v>
      </c>
      <c r="X10" s="72">
        <f t="shared" ref="X10:Y10" si="6">+(X9/X48)*100</f>
        <v>0.14904922298104112</v>
      </c>
      <c r="Y10" s="72">
        <f t="shared" si="6"/>
        <v>0.31150637153899974</v>
      </c>
      <c r="Z10" s="72">
        <f t="shared" ref="Z10:AA10" si="7">+(Z9/Z48)*100</f>
        <v>5.1132550207682537E-2</v>
      </c>
      <c r="AA10" s="72">
        <f t="shared" si="7"/>
        <v>7.3676901245473547E-2</v>
      </c>
      <c r="AB10" s="72">
        <f t="shared" ref="AB10:AC10" si="8">+(AB9/AB48)*100</f>
        <v>0.14188749484084351</v>
      </c>
      <c r="AC10" s="72">
        <f t="shared" si="8"/>
        <v>0.25091235710909909</v>
      </c>
      <c r="AD10" s="72">
        <f t="shared" ref="AD10:AE10" si="9">+(AD9/AD48)*100</f>
        <v>0.22318544730853665</v>
      </c>
      <c r="AE10" s="72">
        <f t="shared" si="9"/>
        <v>0.14701198440511745</v>
      </c>
      <c r="AF10" s="72">
        <f t="shared" ref="AF10" si="10">+(AF9/AF48)*100</f>
        <v>6.5965780664203458E-2</v>
      </c>
      <c r="AG10" s="72">
        <f>+(AG9/AG48)*100</f>
        <v>2.0690407367426875</v>
      </c>
      <c r="AH10" s="72">
        <f t="shared" ref="AH10:AI10" si="11">+(AH9/AH48)*100</f>
        <v>5.0690280067988855E-2</v>
      </c>
      <c r="AI10" s="72">
        <f t="shared" si="11"/>
        <v>0.10407026020748227</v>
      </c>
      <c r="AJ10" s="72">
        <f t="shared" ref="AJ10:AK10" si="12">+(AJ9/AJ48)*100</f>
        <v>0.2440719851495301</v>
      </c>
      <c r="AK10" s="72">
        <f t="shared" si="12"/>
        <v>0.20660594272191735</v>
      </c>
      <c r="AL10" s="72">
        <f t="shared" ref="AL10:AM10" si="13">+(AL9/AL48)*100</f>
        <v>0.16517666189449384</v>
      </c>
      <c r="AM10" s="72">
        <f t="shared" si="13"/>
        <v>6.2124330760893458E-2</v>
      </c>
      <c r="AN10" s="72">
        <f t="shared" ref="AN10:AO10" si="14">+(AN9/AN48)*100</f>
        <v>5.9252500295938162E-2</v>
      </c>
      <c r="AO10" s="72">
        <f t="shared" si="14"/>
        <v>0.11749450514485767</v>
      </c>
      <c r="AP10" s="72">
        <f t="shared" ref="AP10:AQ10" si="15">+(AP9/AP48)*100</f>
        <v>0.2930883141640605</v>
      </c>
      <c r="AQ10" s="72">
        <f t="shared" si="15"/>
        <v>0.21028852859278782</v>
      </c>
      <c r="AR10" s="72">
        <f t="shared" ref="AR10:AS10" si="16">+(AR9/AR48)*100</f>
        <v>0.55910690570747101</v>
      </c>
      <c r="AS10" s="72">
        <f t="shared" si="16"/>
        <v>0.19700358157065681</v>
      </c>
      <c r="AT10" s="72">
        <f t="shared" ref="AT10:AU10" si="17">+(AT9/AT48)*100</f>
        <v>2.3191940430671774</v>
      </c>
      <c r="AU10" s="72">
        <f t="shared" si="17"/>
        <v>5.3452356930108538E-2</v>
      </c>
      <c r="AV10" s="72">
        <f t="shared" ref="AV10:AW10" si="18">+(AV9/AV48)*100</f>
        <v>0.10069829461352095</v>
      </c>
      <c r="AW10" s="72">
        <f t="shared" si="18"/>
        <v>0.29451674448207765</v>
      </c>
      <c r="AX10" s="72">
        <f t="shared" ref="AX10:AY10" si="19">+(AX9/AX48)*100</f>
        <v>0.19673684334335059</v>
      </c>
      <c r="AY10" s="72">
        <f t="shared" si="19"/>
        <v>0.18005824564084227</v>
      </c>
      <c r="AZ10" s="72">
        <f t="shared" ref="AZ10:BA10" si="20">+(AZ9/AZ48)*100</f>
        <v>6.6167238728211453E-2</v>
      </c>
      <c r="BA10" s="72">
        <f t="shared" si="20"/>
        <v>0.1230753607199859</v>
      </c>
      <c r="BB10" s="72">
        <f t="shared" ref="BB10:BC10" si="21">+(BB9/BB48)*100</f>
        <v>0.12494451246249068</v>
      </c>
      <c r="BC10" s="72">
        <f t="shared" si="21"/>
        <v>0.36042402187187866</v>
      </c>
      <c r="BD10" s="72">
        <f t="shared" ref="BD10:BE10" si="22">+(BD9/BD48)*100</f>
        <v>0.30939648415180598</v>
      </c>
      <c r="BE10" s="72">
        <f t="shared" si="22"/>
        <v>0.29375618445445245</v>
      </c>
      <c r="BF10" s="72">
        <f t="shared" ref="BF10:BH10" si="23">+(BF9/BF48)*100</f>
        <v>0.2718144449232851</v>
      </c>
      <c r="BG10" s="72">
        <f t="shared" ref="BG10" si="24">+(BG9/BG48)*100</f>
        <v>2.4092001540498242</v>
      </c>
      <c r="BH10" s="72">
        <f t="shared" si="23"/>
        <v>0.59858805731220743</v>
      </c>
      <c r="BI10" s="72">
        <f t="shared" ref="BI10:BJ10" si="25">+(BI9/BI48)*100</f>
        <v>0.2075074397807383</v>
      </c>
      <c r="BJ10" s="72">
        <f t="shared" si="25"/>
        <v>0.33758334005120993</v>
      </c>
      <c r="BK10" s="72">
        <f t="shared" ref="BK10:BL10" si="26">+(BK9/BK48)*100</f>
        <v>0.29632912378132464</v>
      </c>
      <c r="BL10" s="72">
        <f t="shared" si="26"/>
        <v>0.29972291801144385</v>
      </c>
      <c r="BM10" s="72">
        <f t="shared" ref="BM10:BN10" si="27">+(BM9/BM48)*100</f>
        <v>0.17160441612428046</v>
      </c>
      <c r="BN10" s="72">
        <f t="shared" si="27"/>
        <v>0.27272580380961092</v>
      </c>
      <c r="BO10" s="72">
        <f t="shared" ref="BO10:BP10" si="28">+(BO9/BO48)*100</f>
        <v>0.21167141916585899</v>
      </c>
      <c r="BP10" s="72">
        <f t="shared" si="28"/>
        <v>0.46242451370216603</v>
      </c>
      <c r="BQ10" s="72">
        <f t="shared" ref="BQ10:BR10" si="29">+(BQ9/BQ48)*100</f>
        <v>0.23198211599444193</v>
      </c>
      <c r="BR10" s="72">
        <f t="shared" si="29"/>
        <v>0.46427437247635189</v>
      </c>
      <c r="BS10" s="72">
        <f t="shared" ref="BS10:BT10" si="30">+(BS9/BS48)*100</f>
        <v>0.31466187292355752</v>
      </c>
      <c r="BT10" s="72">
        <f t="shared" si="30"/>
        <v>3.8690753931331932</v>
      </c>
      <c r="BU10" s="72">
        <f t="shared" ref="BU10:BV10" si="31">+(BU9/BU48)*100</f>
        <v>2.5963136133548493E-2</v>
      </c>
      <c r="BV10" s="72">
        <f t="shared" si="31"/>
        <v>0.57474201127574032</v>
      </c>
      <c r="BW10" s="129"/>
    </row>
    <row r="11" spans="2:75" x14ac:dyDescent="0.3">
      <c r="B11" s="206"/>
      <c r="C11" s="17" t="s">
        <v>3</v>
      </c>
      <c r="D11" s="64">
        <v>214.41027048000001</v>
      </c>
      <c r="E11" s="64">
        <v>229.23263601000002</v>
      </c>
      <c r="F11" s="64">
        <v>258.1604940900001</v>
      </c>
      <c r="G11" s="64">
        <v>278.12697800000018</v>
      </c>
      <c r="H11" s="64">
        <v>289.38543768000011</v>
      </c>
      <c r="I11" s="64">
        <v>310.36784557999988</v>
      </c>
      <c r="J11" s="64">
        <v>277.44552481000028</v>
      </c>
      <c r="K11" s="64">
        <v>289.45829811999965</v>
      </c>
      <c r="L11" s="64">
        <v>291.99924671000014</v>
      </c>
      <c r="M11" s="64">
        <v>269.79921103999993</v>
      </c>
      <c r="N11" s="64">
        <v>269.22656445999991</v>
      </c>
      <c r="O11" s="64">
        <v>310.88644944000015</v>
      </c>
      <c r="P11" s="64">
        <v>383.92189803000008</v>
      </c>
      <c r="Q11" s="64">
        <v>422.89242585000017</v>
      </c>
      <c r="R11" s="73">
        <v>457.16161584000008</v>
      </c>
      <c r="S11" s="73">
        <v>47.504832220000004</v>
      </c>
      <c r="T11" s="32">
        <v>519.06005369000013</v>
      </c>
      <c r="U11" s="104">
        <v>22.437218110000003</v>
      </c>
      <c r="V11" s="104">
        <v>13.070872919999999</v>
      </c>
      <c r="W11" s="104">
        <v>86.533368040000013</v>
      </c>
      <c r="X11" s="104">
        <v>50.301653810000005</v>
      </c>
      <c r="Y11" s="104">
        <v>50.74228961558277</v>
      </c>
      <c r="Z11" s="104">
        <v>12.237506130000002</v>
      </c>
      <c r="AA11" s="104">
        <v>24.128752610000003</v>
      </c>
      <c r="AB11" s="104">
        <v>47.973069289999991</v>
      </c>
      <c r="AC11" s="104">
        <v>88.741268060000024</v>
      </c>
      <c r="AD11" s="104">
        <v>74.806053439999999</v>
      </c>
      <c r="AE11" s="104">
        <v>45.033324369999995</v>
      </c>
      <c r="AF11" s="104">
        <v>13.291735129999999</v>
      </c>
      <c r="AG11" s="104">
        <v>584.88164233999987</v>
      </c>
      <c r="AH11" s="104">
        <v>18.037500000000001</v>
      </c>
      <c r="AI11" s="104">
        <v>34.582745959999997</v>
      </c>
      <c r="AJ11" s="104">
        <v>92.594143119999984</v>
      </c>
      <c r="AK11" s="104">
        <v>75.572505710000001</v>
      </c>
      <c r="AL11" s="104">
        <v>57.335935319999997</v>
      </c>
      <c r="AM11" s="104">
        <v>14.524109840000001</v>
      </c>
      <c r="AN11" s="104">
        <v>21.078073759999999</v>
      </c>
      <c r="AO11" s="104">
        <v>40.881726219999997</v>
      </c>
      <c r="AP11" s="104">
        <v>95.217173349999996</v>
      </c>
      <c r="AQ11" s="104">
        <v>76.847784860000019</v>
      </c>
      <c r="AR11" s="104">
        <v>72.199975450000011</v>
      </c>
      <c r="AS11" s="104">
        <v>15.77237964</v>
      </c>
      <c r="AT11" s="104">
        <v>637.02131736000001</v>
      </c>
      <c r="AU11" s="104">
        <v>19.759901929999998</v>
      </c>
      <c r="AV11" s="104">
        <v>32.22556179</v>
      </c>
      <c r="AW11" s="104">
        <v>110.15920796000003</v>
      </c>
      <c r="AX11" s="104">
        <v>73.297266680000007</v>
      </c>
      <c r="AY11" s="104">
        <v>71.619965740000026</v>
      </c>
      <c r="AZ11" s="104">
        <v>18.35636478</v>
      </c>
      <c r="BA11" s="104">
        <v>14.40697565</v>
      </c>
      <c r="BB11" s="104">
        <v>38.790277680000003</v>
      </c>
      <c r="BC11" s="104">
        <v>127.67769642000002</v>
      </c>
      <c r="BD11" s="104">
        <v>80.038643520000008</v>
      </c>
      <c r="BE11" s="104">
        <v>105.83514123</v>
      </c>
      <c r="BF11" s="104">
        <v>33.73940838</v>
      </c>
      <c r="BG11" s="104">
        <v>748.52638399999955</v>
      </c>
      <c r="BH11" s="104">
        <v>251.90126875000004</v>
      </c>
      <c r="BI11" s="104">
        <v>51.648717110000007</v>
      </c>
      <c r="BJ11" s="104">
        <v>134.53168022000003</v>
      </c>
      <c r="BK11" s="104">
        <v>92.989866820000017</v>
      </c>
      <c r="BL11" s="104">
        <v>126.17497853000005</v>
      </c>
      <c r="BM11" s="104">
        <v>48.318564849999994</v>
      </c>
      <c r="BN11" s="104">
        <v>89.39942714999998</v>
      </c>
      <c r="BO11" s="73">
        <v>43.891029449999998</v>
      </c>
      <c r="BP11" s="73">
        <v>184.74116241999999</v>
      </c>
      <c r="BQ11" s="73">
        <v>92.773077240000006</v>
      </c>
      <c r="BR11" s="73">
        <v>135.13571282000004</v>
      </c>
      <c r="BS11" s="73">
        <v>63.765373099999998</v>
      </c>
      <c r="BT11" s="73">
        <v>1315.2708584600009</v>
      </c>
      <c r="BU11" s="73">
        <v>10.549032590000001</v>
      </c>
      <c r="BV11" s="73">
        <v>178.20618624999997</v>
      </c>
      <c r="BW11" s="129"/>
    </row>
    <row r="12" spans="2:75" x14ac:dyDescent="0.3">
      <c r="B12" s="206"/>
      <c r="C12" s="16" t="s">
        <v>4</v>
      </c>
      <c r="D12" s="62">
        <f t="shared" ref="D12:Q12" si="32">+(D11/D9)*100</f>
        <v>86.716155729304518</v>
      </c>
      <c r="E12" s="62">
        <f t="shared" si="32"/>
        <v>86.465284711379624</v>
      </c>
      <c r="F12" s="62">
        <f t="shared" si="32"/>
        <v>85.730461174505706</v>
      </c>
      <c r="G12" s="62">
        <f t="shared" si="32"/>
        <v>83.706880570518848</v>
      </c>
      <c r="H12" s="62">
        <f t="shared" si="32"/>
        <v>84.723617553551477</v>
      </c>
      <c r="I12" s="62">
        <f t="shared" si="32"/>
        <v>75.214154156036244</v>
      </c>
      <c r="J12" s="62">
        <f t="shared" si="32"/>
        <v>68.35511129635259</v>
      </c>
      <c r="K12" s="62">
        <f t="shared" si="32"/>
        <v>67.529025933497294</v>
      </c>
      <c r="L12" s="62">
        <f t="shared" si="32"/>
        <v>73.726034029245739</v>
      </c>
      <c r="M12" s="62">
        <f t="shared" si="32"/>
        <v>73.783357439728746</v>
      </c>
      <c r="N12" s="62">
        <f t="shared" si="32"/>
        <v>59.115452773454649</v>
      </c>
      <c r="O12" s="62">
        <f t="shared" si="32"/>
        <v>65.558743016842769</v>
      </c>
      <c r="P12" s="62">
        <f t="shared" si="32"/>
        <v>59.749554948985242</v>
      </c>
      <c r="Q12" s="62">
        <f t="shared" si="32"/>
        <v>62.094728169497671</v>
      </c>
      <c r="R12" s="72">
        <f t="shared" ref="R12:S12" si="33">+(R11/R9)*100</f>
        <v>70.621563931048243</v>
      </c>
      <c r="S12" s="72">
        <f t="shared" si="33"/>
        <v>83.147910014466802</v>
      </c>
      <c r="T12" s="31">
        <f t="shared" ref="T12" si="34">+(T11/T9)*100</f>
        <v>73.091462117414252</v>
      </c>
      <c r="U12" s="72">
        <f t="shared" ref="U12:V12" si="35">+(U11/U9)*100</f>
        <v>90.261396732617143</v>
      </c>
      <c r="V12" s="72">
        <f t="shared" si="35"/>
        <v>20.59939333763014</v>
      </c>
      <c r="W12" s="72">
        <f t="shared" ref="W12" si="36">+(W11/W9)*100</f>
        <v>91.828092952436677</v>
      </c>
      <c r="X12" s="72">
        <f t="shared" ref="X12:Y12" si="37">+(X11/X9)*100</f>
        <v>92.744112180828196</v>
      </c>
      <c r="Y12" s="72">
        <f t="shared" si="37"/>
        <v>44.764828620105028</v>
      </c>
      <c r="Z12" s="72">
        <f t="shared" ref="Z12:AA12" si="38">+(Z11/Z9)*100</f>
        <v>65.770216192780367</v>
      </c>
      <c r="AA12" s="72">
        <f t="shared" si="38"/>
        <v>89.998924477989632</v>
      </c>
      <c r="AB12" s="72">
        <f t="shared" ref="AB12:AC12" si="39">+(AB11/AB9)*100</f>
        <v>92.915289613776508</v>
      </c>
      <c r="AC12" s="72">
        <f t="shared" si="39"/>
        <v>97.193535551719506</v>
      </c>
      <c r="AD12" s="72">
        <f t="shared" ref="AD12:AE12" si="40">+(AD11/AD9)*100</f>
        <v>92.109552099207036</v>
      </c>
      <c r="AE12" s="72">
        <f t="shared" si="40"/>
        <v>84.181191518678204</v>
      </c>
      <c r="AF12" s="72">
        <f t="shared" ref="AF12:AG12" si="41">+(AF11/AF9)*100</f>
        <v>55.744972135806705</v>
      </c>
      <c r="AG12" s="72">
        <f t="shared" si="41"/>
        <v>78.20628922677831</v>
      </c>
      <c r="AH12" s="72">
        <f t="shared" ref="AH12:AI12" si="42">+(AH11/AH9)*100</f>
        <v>88.331968147042488</v>
      </c>
      <c r="AI12" s="72">
        <f t="shared" si="42"/>
        <v>82.48957913046695</v>
      </c>
      <c r="AJ12" s="72">
        <f t="shared" ref="AJ12:AK12" si="43">+(AJ11/AJ9)*100</f>
        <v>94.174177826055853</v>
      </c>
      <c r="AK12" s="72">
        <f t="shared" si="43"/>
        <v>90.80029650158302</v>
      </c>
      <c r="AL12" s="72">
        <f t="shared" ref="AL12:AM12" si="44">+(AL11/AL9)*100</f>
        <v>86.167693933120191</v>
      </c>
      <c r="AM12" s="72">
        <f t="shared" si="44"/>
        <v>58.035543395930404</v>
      </c>
      <c r="AN12" s="72">
        <f t="shared" ref="AN12:AO12" si="45">+(AN11/AN9)*100</f>
        <v>88.306056864393042</v>
      </c>
      <c r="AO12" s="72">
        <f t="shared" si="45"/>
        <v>86.372983807182436</v>
      </c>
      <c r="AP12" s="72">
        <f t="shared" ref="AP12:AQ12" si="46">+(AP11/AP9)*100</f>
        <v>80.646037916117422</v>
      </c>
      <c r="AQ12" s="72">
        <f t="shared" si="46"/>
        <v>90.715609959561689</v>
      </c>
      <c r="AR12" s="72">
        <f t="shared" ref="AR12:AS12" si="47">+(AR11/AR9)*100</f>
        <v>32.055934889571638</v>
      </c>
      <c r="AS12" s="72">
        <f t="shared" si="47"/>
        <v>19.874186181071263</v>
      </c>
      <c r="AT12" s="72">
        <f t="shared" ref="AT12:AU12" si="48">+(AT11/AT9)*100</f>
        <v>68.184103210357023</v>
      </c>
      <c r="AU12" s="72">
        <f t="shared" si="48"/>
        <v>87.82273627628696</v>
      </c>
      <c r="AV12" s="72">
        <f t="shared" ref="AV12:AW12" si="49">+(AV11/AV9)*100</f>
        <v>76.026924206604434</v>
      </c>
      <c r="AW12" s="72">
        <f t="shared" si="49"/>
        <v>88.858679002642219</v>
      </c>
      <c r="AX12" s="72">
        <f t="shared" ref="AX12:AY12" si="50">+(AX11/AX9)*100</f>
        <v>88.509751219589859</v>
      </c>
      <c r="AY12" s="72">
        <f t="shared" si="50"/>
        <v>94.495283804891713</v>
      </c>
      <c r="AZ12" s="72">
        <f t="shared" ref="AZ12:BA12" si="51">+(AZ11/AZ9)*100</f>
        <v>65.907176625030175</v>
      </c>
      <c r="BA12" s="72">
        <f t="shared" si="51"/>
        <v>27.809343978241596</v>
      </c>
      <c r="BB12" s="72">
        <f t="shared" ref="BB12:BC12" si="52">+(BB11/BB9)*100</f>
        <v>73.755555941276469</v>
      </c>
      <c r="BC12" s="72">
        <f t="shared" si="52"/>
        <v>84.157020073980206</v>
      </c>
      <c r="BD12" s="72">
        <f t="shared" ref="BD12:BE12" si="53">+(BD11/BD9)*100</f>
        <v>61.457286992068973</v>
      </c>
      <c r="BE12" s="72">
        <f t="shared" si="53"/>
        <v>85.591751623360324</v>
      </c>
      <c r="BF12" s="72">
        <f t="shared" ref="BF12:BH12" si="54">+(BF11/BF9)*100</f>
        <v>29.488587445090076</v>
      </c>
      <c r="BG12" s="72">
        <f t="shared" ref="BG12" si="55">+(BG11/BG9)*100</f>
        <v>73.811370602870014</v>
      </c>
      <c r="BH12" s="72">
        <f t="shared" si="54"/>
        <v>96.98857290269433</v>
      </c>
      <c r="BI12" s="72">
        <f t="shared" ref="BI12:BJ12" si="56">+(BI11/BI9)*100</f>
        <v>57.364620992383038</v>
      </c>
      <c r="BJ12" s="72">
        <f t="shared" si="56"/>
        <v>91.846333196861863</v>
      </c>
      <c r="BK12" s="72">
        <f t="shared" ref="BK12:BL12" si="57">+(BK11/BK9)*100</f>
        <v>72.323519284095511</v>
      </c>
      <c r="BL12" s="72">
        <f t="shared" si="57"/>
        <v>97.0222963514627</v>
      </c>
      <c r="BM12" s="72">
        <f t="shared" ref="BM12:BN12" si="58">+(BM11/BM9)*100</f>
        <v>64.893893026555162</v>
      </c>
      <c r="BN12" s="72">
        <f t="shared" si="58"/>
        <v>75.548660319522497</v>
      </c>
      <c r="BO12" s="72">
        <f t="shared" ref="BO12:BP12" si="59">+(BO11/BO9)*100</f>
        <v>47.789425275995228</v>
      </c>
      <c r="BP12" s="72">
        <f t="shared" si="59"/>
        <v>92.074863871898486</v>
      </c>
      <c r="BQ12" s="72">
        <f t="shared" ref="BQ12:BR12" si="60">+(BQ11/BQ9)*100</f>
        <v>92.16917893855306</v>
      </c>
      <c r="BR12" s="72">
        <f t="shared" si="60"/>
        <v>67.083187031475248</v>
      </c>
      <c r="BS12" s="72">
        <f t="shared" ref="BS12:BT12" si="61">+(BS11/BS9)*100</f>
        <v>46.704534066641038</v>
      </c>
      <c r="BT12" s="72">
        <f t="shared" si="61"/>
        <v>78.347702827101813</v>
      </c>
      <c r="BU12" s="72">
        <f t="shared" ref="BU12:BV12" si="62">+(BU11/BU9)*100</f>
        <v>89.226037738456114</v>
      </c>
      <c r="BV12" s="72">
        <f t="shared" si="62"/>
        <v>68.090411182741335</v>
      </c>
      <c r="BW12" s="129"/>
    </row>
    <row r="13" spans="2:75" x14ac:dyDescent="0.3">
      <c r="B13" s="206"/>
      <c r="C13" s="16" t="s">
        <v>1</v>
      </c>
      <c r="D13" s="62">
        <f t="shared" ref="D13:P13" si="63">+(D11/D124)*100</f>
        <v>2.220438023561377</v>
      </c>
      <c r="E13" s="62">
        <f t="shared" si="63"/>
        <v>2.1257719586049344</v>
      </c>
      <c r="F13" s="62">
        <f t="shared" si="63"/>
        <v>1.9194901476148944</v>
      </c>
      <c r="G13" s="62">
        <f t="shared" si="63"/>
        <v>1.5527903273535344</v>
      </c>
      <c r="H13" s="62">
        <f t="shared" si="63"/>
        <v>1.175533246578919</v>
      </c>
      <c r="I13" s="62">
        <f t="shared" si="63"/>
        <v>1.3861419819685865</v>
      </c>
      <c r="J13" s="62">
        <f t="shared" si="63"/>
        <v>1.0187148659760819</v>
      </c>
      <c r="K13" s="62">
        <f t="shared" si="63"/>
        <v>0.85579995215142812</v>
      </c>
      <c r="L13" s="62">
        <f t="shared" si="63"/>
        <v>0.8742239924363272</v>
      </c>
      <c r="M13" s="62">
        <f t="shared" si="63"/>
        <v>0.70199687470975791</v>
      </c>
      <c r="N13" s="62">
        <f t="shared" si="63"/>
        <v>0.67163724461910046</v>
      </c>
      <c r="O13" s="62">
        <f t="shared" si="63"/>
        <v>0.85566937761656547</v>
      </c>
      <c r="P13" s="62">
        <f t="shared" si="63"/>
        <v>1.0552966266868227</v>
      </c>
      <c r="Q13" s="62">
        <f t="shared" ref="Q13" si="64">+(Q11/Q48)*100</f>
        <v>1.0734848226986009</v>
      </c>
      <c r="R13" s="72">
        <f t="shared" ref="R13:S13" si="65">+(R11/R48)*100</f>
        <v>1.1234632053648339</v>
      </c>
      <c r="S13" s="72">
        <f t="shared" si="65"/>
        <v>0.12257120208112728</v>
      </c>
      <c r="T13" s="31">
        <f t="shared" ref="T13" si="66">+(T11/T48)*100</f>
        <v>1.3392703807149193</v>
      </c>
      <c r="U13" s="72">
        <f t="shared" ref="U13:V13" si="67">+(U11/U48)*100</f>
        <v>6.1659899173599444E-2</v>
      </c>
      <c r="V13" s="72">
        <f t="shared" si="67"/>
        <v>3.5920170780838888E-2</v>
      </c>
      <c r="W13" s="72">
        <f t="shared" ref="W13" si="68">+(W11/W48)*100</f>
        <v>0.23780304324448948</v>
      </c>
      <c r="X13" s="72">
        <f t="shared" ref="X13:Y13" si="69">+(X11/X48)*100</f>
        <v>0.13823437856618956</v>
      </c>
      <c r="Y13" s="72">
        <f t="shared" si="69"/>
        <v>0.13944529336014086</v>
      </c>
      <c r="Z13" s="72">
        <f t="shared" ref="Z13:AA13" si="70">+(Z11/Z48)*100</f>
        <v>3.3629988816474769E-2</v>
      </c>
      <c r="AA13" s="72">
        <f t="shared" si="70"/>
        <v>6.6308418709636746E-2</v>
      </c>
      <c r="AB13" s="72">
        <f t="shared" ref="AB13:AC13" si="71">+(AB11/AB48)*100</f>
        <v>0.13183517675710194</v>
      </c>
      <c r="AC13" s="72">
        <f t="shared" si="71"/>
        <v>0.24387059101048966</v>
      </c>
      <c r="AD13" s="72">
        <f t="shared" ref="AD13:AE13" si="72">+(AD11/AD48)*100</f>
        <v>0.20557511586650487</v>
      </c>
      <c r="AE13" s="72">
        <f t="shared" si="72"/>
        <v>0.12375644014748129</v>
      </c>
      <c r="AF13" s="72">
        <f t="shared" ref="AF13:AG13" si="73">+(AF11/AF48)*100</f>
        <v>3.6772606050427578E-2</v>
      </c>
      <c r="AG13" s="72">
        <f t="shared" si="73"/>
        <v>1.6181199827968511</v>
      </c>
      <c r="AH13" s="72">
        <f t="shared" ref="AH13:AI13" si="74">+(AH11/AH48)*100</f>
        <v>4.4775722043302539E-2</v>
      </c>
      <c r="AI13" s="72">
        <f t="shared" si="74"/>
        <v>8.5847119645133946E-2</v>
      </c>
      <c r="AJ13" s="72">
        <f t="shared" ref="AJ13:AK13" si="75">+(AJ11/AJ48)*100</f>
        <v>0.22985278531830314</v>
      </c>
      <c r="AK13" s="72">
        <f t="shared" si="75"/>
        <v>0.18759880858139175</v>
      </c>
      <c r="AL13" s="72">
        <f t="shared" ref="AL13:AM13" si="76">+(AL11/AL48)*100</f>
        <v>0.14232892047019222</v>
      </c>
      <c r="AM13" s="72">
        <f t="shared" si="76"/>
        <v>3.6054192938169666E-2</v>
      </c>
      <c r="AN13" s="72">
        <f t="shared" ref="AN13:AO13" si="77">+(AN11/AN48)*100</f>
        <v>5.2323546604905811E-2</v>
      </c>
      <c r="AO13" s="72">
        <f t="shared" si="77"/>
        <v>0.10148350990309704</v>
      </c>
      <c r="AP13" s="72">
        <f t="shared" ref="AP13:AQ13" si="78">+(AP11/AP48)*100</f>
        <v>0.23636411296845758</v>
      </c>
      <c r="AQ13" s="72">
        <f t="shared" si="78"/>
        <v>0.19076452138793476</v>
      </c>
      <c r="AR13" s="72">
        <f t="shared" ref="AR13:AS13" si="79">+(AR11/AR48)*100</f>
        <v>0.17922694565668562</v>
      </c>
      <c r="AS13" s="72">
        <f t="shared" si="79"/>
        <v>3.9152858584730929E-2</v>
      </c>
      <c r="AT13" s="72">
        <f t="shared" ref="AT13:AU13" si="80">+(AT11/AT48)*100</f>
        <v>1.5813216599733761</v>
      </c>
      <c r="AU13" s="72">
        <f t="shared" si="80"/>
        <v>4.6943322460188813E-2</v>
      </c>
      <c r="AV13" s="72">
        <f t="shared" ref="AV13:AW13" si="81">+(AV11/AV48)*100</f>
        <v>7.6557816123164826E-2</v>
      </c>
      <c r="AW13" s="72">
        <f t="shared" si="81"/>
        <v>0.26170368858836135</v>
      </c>
      <c r="AX13" s="72">
        <f t="shared" ref="AX13:AY13" si="82">+(AX11/AX48)*100</f>
        <v>0.17413129060047383</v>
      </c>
      <c r="AY13" s="72">
        <f t="shared" si="82"/>
        <v>0.17014655023242298</v>
      </c>
      <c r="AZ13" s="72">
        <f t="shared" ref="AZ13:BA13" si="83">+(AZ11/AZ48)*100</f>
        <v>4.3608958896507691E-2</v>
      </c>
      <c r="BA13" s="72">
        <f t="shared" si="83"/>
        <v>3.4226450415082522E-2</v>
      </c>
      <c r="BB13" s="72">
        <f t="shared" ref="BB13:BC13" si="84">+(BB11/BB48)*100</f>
        <v>9.2153519784827456E-2</v>
      </c>
      <c r="BC13" s="72">
        <f t="shared" si="84"/>
        <v>0.30332211643816376</v>
      </c>
      <c r="BD13" s="72">
        <f t="shared" ref="BD13:BE13" si="85">+(BD11/BD48)*100</f>
        <v>0.19014668520854661</v>
      </c>
      <c r="BE13" s="72">
        <f t="shared" si="85"/>
        <v>0.25143106377651514</v>
      </c>
      <c r="BF13" s="72">
        <f t="shared" ref="BF13:BH13" si="86">+(BF11/BF48)*100</f>
        <v>8.0154240279589131E-2</v>
      </c>
      <c r="BG13" s="72">
        <f t="shared" ref="BG13" si="87">+(BG11/BG48)*100</f>
        <v>1.7782636542706312</v>
      </c>
      <c r="BH13" s="72">
        <f t="shared" si="86"/>
        <v>0.58056201435307198</v>
      </c>
      <c r="BI13" s="72">
        <f t="shared" ref="BI13:BJ13" si="88">+(BI11/BI48)*100</f>
        <v>0.119035856361218</v>
      </c>
      <c r="BJ13" s="72">
        <f t="shared" si="88"/>
        <v>0.31005791932052951</v>
      </c>
      <c r="BK13" s="72">
        <f t="shared" ref="BK13:BL13" si="89">+(BK11/BK48)*100</f>
        <v>0.21431565098237754</v>
      </c>
      <c r="BL13" s="72">
        <f t="shared" si="89"/>
        <v>0.29079805774631462</v>
      </c>
      <c r="BM13" s="72">
        <f t="shared" ref="BM13:BN13" si="90">+(BM11/BM48)*100</f>
        <v>0.11136078622853514</v>
      </c>
      <c r="BN13" s="72">
        <f t="shared" si="90"/>
        <v>0.20604069112381035</v>
      </c>
      <c r="BO13" s="72">
        <f t="shared" ref="BO13:BP13" si="91">+(BO11/BO48)*100</f>
        <v>0.10115655469290682</v>
      </c>
      <c r="BP13" s="72">
        <f t="shared" si="91"/>
        <v>0.42577674150155792</v>
      </c>
      <c r="BQ13" s="72">
        <f t="shared" ref="BQ13:BR13" si="92">+(BQ11/BQ48)*100</f>
        <v>0.21381601159635891</v>
      </c>
      <c r="BR13" s="72">
        <f t="shared" si="92"/>
        <v>0.31145004562751916</v>
      </c>
      <c r="BS13" s="72">
        <f t="shared" ref="BS13:BT13" si="93">+(BS11/BS48)*100</f>
        <v>0.14696136163431364</v>
      </c>
      <c r="BT13" s="72">
        <f t="shared" si="93"/>
        <v>3.0313316911685151</v>
      </c>
      <c r="BU13" s="72">
        <f t="shared" ref="BU13:BV13" si="94">+(BU11/BU48)*100</f>
        <v>2.3165877644606717E-2</v>
      </c>
      <c r="BV13" s="72">
        <f t="shared" si="94"/>
        <v>0.39134419871760912</v>
      </c>
      <c r="BW13" s="129"/>
    </row>
    <row r="14" spans="2:75" x14ac:dyDescent="0.3">
      <c r="B14" s="206"/>
      <c r="C14" s="18" t="s">
        <v>11</v>
      </c>
      <c r="D14" s="61">
        <f>+D11-D17-D23</f>
        <v>205.64096426</v>
      </c>
      <c r="E14" s="61">
        <f t="shared" ref="E14:P14" si="95">+E11-E17-E23</f>
        <v>202.47574355</v>
      </c>
      <c r="F14" s="61">
        <f t="shared" si="95"/>
        <v>211.8913050000001</v>
      </c>
      <c r="G14" s="61">
        <f t="shared" si="95"/>
        <v>229.00218338000019</v>
      </c>
      <c r="H14" s="61">
        <f t="shared" si="95"/>
        <v>245.88149395000011</v>
      </c>
      <c r="I14" s="61">
        <f t="shared" si="95"/>
        <v>258.0620231499999</v>
      </c>
      <c r="J14" s="61">
        <f t="shared" si="95"/>
        <v>262.65584500000028</v>
      </c>
      <c r="K14" s="61">
        <f t="shared" si="95"/>
        <v>259.58576901999965</v>
      </c>
      <c r="L14" s="61">
        <f t="shared" si="95"/>
        <v>249.64421799000013</v>
      </c>
      <c r="M14" s="61">
        <f t="shared" si="95"/>
        <v>228.05354578999993</v>
      </c>
      <c r="N14" s="61">
        <f t="shared" si="95"/>
        <v>227.5336522799999</v>
      </c>
      <c r="O14" s="61">
        <f t="shared" si="95"/>
        <v>297.17619117000015</v>
      </c>
      <c r="P14" s="61">
        <f t="shared" si="95"/>
        <v>342.77609375000009</v>
      </c>
      <c r="Q14" s="61">
        <v>256.85304497000004</v>
      </c>
      <c r="R14" s="74">
        <v>291.74661584</v>
      </c>
      <c r="S14" s="74">
        <v>46.68268028</v>
      </c>
      <c r="T14" s="33">
        <v>320.50790174999997</v>
      </c>
      <c r="U14" s="74">
        <v>4.3997181100000002</v>
      </c>
      <c r="V14" s="74">
        <v>13.070872919999999</v>
      </c>
      <c r="W14" s="74">
        <v>34.293368039999997</v>
      </c>
      <c r="X14" s="74">
        <v>35.301653810000005</v>
      </c>
      <c r="Y14" s="74">
        <v>46.221343959999999</v>
      </c>
      <c r="Z14" s="74">
        <v>12.23750613</v>
      </c>
      <c r="AA14" s="74">
        <v>6.0912526100000006</v>
      </c>
      <c r="AB14" s="74">
        <v>17.473069289999998</v>
      </c>
      <c r="AC14" s="74">
        <v>36.501268059999994</v>
      </c>
      <c r="AD14" s="74">
        <v>35.056053439999999</v>
      </c>
      <c r="AE14" s="74">
        <v>37.800001990000005</v>
      </c>
      <c r="AF14" s="74">
        <v>13.291735129999999</v>
      </c>
      <c r="AG14" s="74">
        <v>316.82237430000009</v>
      </c>
      <c r="AH14" s="74">
        <v>0</v>
      </c>
      <c r="AI14" s="74">
        <v>4.0827459600000005</v>
      </c>
      <c r="AJ14" s="74">
        <v>34.255977119999997</v>
      </c>
      <c r="AK14" s="74">
        <v>35.822505710000009</v>
      </c>
      <c r="AL14" s="74">
        <v>48.214647319999997</v>
      </c>
      <c r="AM14" s="74">
        <v>14.524109840000001</v>
      </c>
      <c r="AN14" s="74">
        <v>2.4434</v>
      </c>
      <c r="AO14" s="74">
        <v>10.381726219999999</v>
      </c>
      <c r="AP14" s="74">
        <v>36.879007350000023</v>
      </c>
      <c r="AQ14" s="74">
        <v>37.097784860000004</v>
      </c>
      <c r="AR14" s="74">
        <v>60.260712359999999</v>
      </c>
      <c r="AS14" s="74">
        <v>15.77237964</v>
      </c>
      <c r="AT14" s="74">
        <v>321.83280676999999</v>
      </c>
      <c r="AU14" s="74">
        <v>6.5407000000000009E-4</v>
      </c>
      <c r="AV14" s="74">
        <v>1.72556179</v>
      </c>
      <c r="AW14" s="74">
        <v>51.821041960000009</v>
      </c>
      <c r="AX14" s="74">
        <v>35.369141680000013</v>
      </c>
      <c r="AY14" s="74">
        <v>56.743593630000007</v>
      </c>
      <c r="AZ14" s="74">
        <v>10.32799228</v>
      </c>
      <c r="BA14" s="74">
        <v>0.69570690000000002</v>
      </c>
      <c r="BB14" s="74">
        <v>8.2902776799999991</v>
      </c>
      <c r="BC14" s="74">
        <v>69.339530420000017</v>
      </c>
      <c r="BD14" s="74">
        <v>42.110518520000014</v>
      </c>
      <c r="BE14" s="74">
        <v>89.029073740000001</v>
      </c>
      <c r="BF14" s="74">
        <v>24.105361369999997</v>
      </c>
      <c r="BG14" s="74">
        <v>412.17842628000005</v>
      </c>
      <c r="BH14" s="74">
        <v>0.6</v>
      </c>
      <c r="BI14" s="74">
        <v>21.14871711</v>
      </c>
      <c r="BJ14" s="74">
        <v>76.193514220000012</v>
      </c>
      <c r="BK14" s="74">
        <v>55.061741820000023</v>
      </c>
      <c r="BL14" s="74">
        <v>109.54605027000004</v>
      </c>
      <c r="BM14" s="74">
        <v>38.684517849999999</v>
      </c>
      <c r="BN14" s="74">
        <v>10.06940389</v>
      </c>
      <c r="BO14" s="74">
        <v>13.39102945</v>
      </c>
      <c r="BP14" s="74">
        <v>126.40299641999999</v>
      </c>
      <c r="BQ14" s="74">
        <v>56.601552240000004</v>
      </c>
      <c r="BR14" s="74">
        <v>118.41541681999999</v>
      </c>
      <c r="BS14" s="74">
        <v>54.131326099999995</v>
      </c>
      <c r="BT14" s="74">
        <v>680.24626618999991</v>
      </c>
      <c r="BU14" s="74">
        <v>2.3320325900000003</v>
      </c>
      <c r="BV14" s="74">
        <v>3.0324361799999999</v>
      </c>
      <c r="BW14" s="129"/>
    </row>
    <row r="15" spans="2:75" x14ac:dyDescent="0.3">
      <c r="B15" s="206"/>
      <c r="C15" s="16" t="s">
        <v>12</v>
      </c>
      <c r="D15" s="62">
        <f>+(D14/D9)*100</f>
        <v>83.169494824912761</v>
      </c>
      <c r="E15" s="62">
        <f t="shared" ref="E15:Q15" si="96">+(E14/E9)*100</f>
        <v>76.372732600061838</v>
      </c>
      <c r="F15" s="62">
        <f t="shared" si="96"/>
        <v>70.365294893590374</v>
      </c>
      <c r="G15" s="62">
        <f t="shared" si="96"/>
        <v>68.921967054119136</v>
      </c>
      <c r="H15" s="62">
        <f t="shared" si="96"/>
        <v>71.986931422414898</v>
      </c>
      <c r="I15" s="62">
        <f t="shared" si="96"/>
        <v>62.538426797242494</v>
      </c>
      <c r="J15" s="62">
        <f t="shared" si="96"/>
        <v>64.711332179200539</v>
      </c>
      <c r="K15" s="62">
        <f t="shared" si="96"/>
        <v>60.559929502698949</v>
      </c>
      <c r="L15" s="62">
        <f t="shared" si="96"/>
        <v>63.031936959119776</v>
      </c>
      <c r="M15" s="62">
        <f t="shared" si="96"/>
        <v>62.366958819336347</v>
      </c>
      <c r="N15" s="62">
        <f t="shared" si="96"/>
        <v>49.960726953927384</v>
      </c>
      <c r="O15" s="62">
        <f t="shared" si="96"/>
        <v>62.66756747594502</v>
      </c>
      <c r="P15" s="62">
        <f t="shared" si="96"/>
        <v>53.346055939517576</v>
      </c>
      <c r="Q15" s="62">
        <f t="shared" si="96"/>
        <v>37.714603128354682</v>
      </c>
      <c r="R15" s="72">
        <f t="shared" ref="R15:S15" si="97">+(R14/R9)*100</f>
        <v>45.068530620957674</v>
      </c>
      <c r="S15" s="72">
        <f t="shared" si="97"/>
        <v>81.708893974819375</v>
      </c>
      <c r="T15" s="31">
        <f t="shared" ref="T15" si="98">+(T14/T9)*100</f>
        <v>45.13233294019399</v>
      </c>
      <c r="U15" s="72">
        <f t="shared" ref="U15:V15" si="99">+(U14/U9)*100</f>
        <v>17.699373420156608</v>
      </c>
      <c r="V15" s="72">
        <f t="shared" si="99"/>
        <v>20.59939333763014</v>
      </c>
      <c r="W15" s="72">
        <f t="shared" ref="W15" si="100">+(W14/W9)*100</f>
        <v>36.39167941057805</v>
      </c>
      <c r="X15" s="72">
        <f t="shared" ref="X15:Y15" si="101">+(X14/X9)*100</f>
        <v>65.08773157817177</v>
      </c>
      <c r="Y15" s="72">
        <f t="shared" si="101"/>
        <v>40.776452080414529</v>
      </c>
      <c r="Z15" s="72">
        <f t="shared" ref="Z15:AA15" si="102">+(Z14/Z9)*100</f>
        <v>65.770216192780353</v>
      </c>
      <c r="AA15" s="72">
        <f t="shared" si="102"/>
        <v>22.720038308012111</v>
      </c>
      <c r="AB15" s="72">
        <f t="shared" ref="AB15:AC15" si="103">+(AB14/AB9)*100</f>
        <v>33.842222679305543</v>
      </c>
      <c r="AC15" s="72">
        <f t="shared" si="103"/>
        <v>39.977874696063395</v>
      </c>
      <c r="AD15" s="72">
        <f t="shared" ref="AD15:AE15" si="104">+(AD14/AD9)*100</f>
        <v>43.164920915312841</v>
      </c>
      <c r="AE15" s="72">
        <f t="shared" si="104"/>
        <v>70.659878022382998</v>
      </c>
      <c r="AF15" s="72">
        <f t="shared" ref="AF15:AG15" si="105">+(AF14/AF9)*100</f>
        <v>55.744972135806705</v>
      </c>
      <c r="AG15" s="72">
        <f t="shared" si="105"/>
        <v>42.363275651617926</v>
      </c>
      <c r="AH15" s="72">
        <f t="shared" ref="AH15:AI15" si="106">+(AH14/AH9)*100</f>
        <v>0</v>
      </c>
      <c r="AI15" s="72">
        <f t="shared" si="106"/>
        <v>9.7384978140993841</v>
      </c>
      <c r="AJ15" s="72">
        <f t="shared" ref="AJ15:AK15" si="107">+(AJ14/AJ9)*100</f>
        <v>34.840524164939012</v>
      </c>
      <c r="AK15" s="72">
        <f t="shared" si="107"/>
        <v>43.040707851866877</v>
      </c>
      <c r="AL15" s="72">
        <f t="shared" ref="AL15:AM15" si="108">+(AL14/AL9)*100</f>
        <v>72.459705247258782</v>
      </c>
      <c r="AM15" s="72">
        <f t="shared" si="108"/>
        <v>58.035543395930404</v>
      </c>
      <c r="AN15" s="72">
        <f t="shared" ref="AN15:AO15" si="109">+(AN14/AN9)*100</f>
        <v>10.236562496138546</v>
      </c>
      <c r="AO15" s="72">
        <f t="shared" si="109"/>
        <v>21.934021715843809</v>
      </c>
      <c r="AP15" s="72">
        <f t="shared" ref="AP15:AQ15" si="110">+(AP14/AP9)*100</f>
        <v>31.235392948753976</v>
      </c>
      <c r="AQ15" s="72">
        <f t="shared" si="110"/>
        <v>43.792390214687735</v>
      </c>
      <c r="AR15" s="72">
        <f t="shared" ref="AR15:AS15" si="111">+(AR14/AR9)*100</f>
        <v>26.755043333070343</v>
      </c>
      <c r="AS15" s="72">
        <f t="shared" si="111"/>
        <v>19.874186181071263</v>
      </c>
      <c r="AT15" s="72">
        <f t="shared" ref="AT15:AU15" si="112">+(AT14/AT9)*100</f>
        <v>34.447640471791956</v>
      </c>
      <c r="AU15" s="72">
        <f t="shared" si="112"/>
        <v>2.9070092209830629E-3</v>
      </c>
      <c r="AV15" s="72">
        <f t="shared" ref="AV15:AW15" si="113">+(AV14/AV9)*100</f>
        <v>4.0709656600262081</v>
      </c>
      <c r="AW15" s="72">
        <f t="shared" si="113"/>
        <v>41.800857308071123</v>
      </c>
      <c r="AX15" s="72">
        <f t="shared" ref="AX15:AY15" si="114">+(AX14/AX9)*100</f>
        <v>42.709831795152382</v>
      </c>
      <c r="AY15" s="72">
        <f t="shared" si="114"/>
        <v>74.867419004943727</v>
      </c>
      <c r="AZ15" s="72">
        <f t="shared" ref="AZ15:BA15" si="115">+(AZ14/AZ9)*100</f>
        <v>37.081896090970361</v>
      </c>
      <c r="BA15" s="72">
        <f t="shared" si="115"/>
        <v>1.3429017276180466</v>
      </c>
      <c r="BB15" s="72">
        <f t="shared" ref="BB15:BC15" si="116">+(BB14/BB9)*100</f>
        <v>15.763074558015269</v>
      </c>
      <c r="BC15" s="72">
        <f t="shared" si="116"/>
        <v>45.704210031175165</v>
      </c>
      <c r="BD15" s="72">
        <f t="shared" ref="BD15:BE15" si="117">+(BD14/BD9)*100</f>
        <v>32.334358857815836</v>
      </c>
      <c r="BE15" s="72">
        <f t="shared" si="117"/>
        <v>72.000228640994195</v>
      </c>
      <c r="BF15" s="72">
        <f t="shared" ref="BF15:BH15" si="118">+(BF14/BF9)*100</f>
        <v>21.068331982848516</v>
      </c>
      <c r="BG15" s="72">
        <f t="shared" ref="BG15" si="119">+(BG14/BG9)*100</f>
        <v>40.644465214549932</v>
      </c>
      <c r="BH15" s="72">
        <f t="shared" si="118"/>
        <v>0.23101568336827433</v>
      </c>
      <c r="BI15" s="72">
        <f t="shared" ref="BI15:BJ15" si="120">+(BI14/BI9)*100</f>
        <v>23.489221211563919</v>
      </c>
      <c r="BJ15" s="72">
        <f t="shared" si="120"/>
        <v>52.018192912226688</v>
      </c>
      <c r="BK15" s="72">
        <f t="shared" ref="BK15:BL15" si="121">+(BK14/BK9)*100</f>
        <v>42.824654798603987</v>
      </c>
      <c r="BL15" s="72">
        <f t="shared" si="121"/>
        <v>84.23547582297472</v>
      </c>
      <c r="BM15" s="72">
        <f t="shared" ref="BM15:BN15" si="122">+(BM14/BM9)*100</f>
        <v>51.95495708399055</v>
      </c>
      <c r="BN15" s="72">
        <f t="shared" si="122"/>
        <v>8.5093383521271111</v>
      </c>
      <c r="BO15" s="72">
        <f t="shared" ref="BO15:BP15" si="123">+(BO14/BO9)*100</f>
        <v>14.580419035248363</v>
      </c>
      <c r="BP15" s="72">
        <f t="shared" si="123"/>
        <v>62.999163456122041</v>
      </c>
      <c r="BQ15" s="72">
        <f t="shared" ref="BQ15:BR15" si="124">+(BQ14/BQ9)*100</f>
        <v>56.233109343915288</v>
      </c>
      <c r="BR15" s="72">
        <f t="shared" si="124"/>
        <v>58.783007009605946</v>
      </c>
      <c r="BS15" s="72">
        <f t="shared" ref="BS15:BT15" si="125">+(BS14/BS9)*100</f>
        <v>39.648138809524269</v>
      </c>
      <c r="BT15" s="72">
        <f t="shared" si="125"/>
        <v>40.520727704027138</v>
      </c>
      <c r="BU15" s="72">
        <f t="shared" ref="BU15:BV15" si="126">+(BU14/BU9)*100</f>
        <v>19.724844539763584</v>
      </c>
      <c r="BV15" s="72">
        <f t="shared" si="126"/>
        <v>1.1586568947273088</v>
      </c>
      <c r="BW15" s="129"/>
    </row>
    <row r="16" spans="2:75" x14ac:dyDescent="0.3">
      <c r="B16" s="206"/>
      <c r="C16" s="16" t="s">
        <v>13</v>
      </c>
      <c r="D16" s="62">
        <f t="shared" ref="D16:P16" si="127">+(D14/D124)*100</f>
        <v>2.129622873113826</v>
      </c>
      <c r="E16" s="62">
        <f t="shared" si="127"/>
        <v>1.8776438880085879</v>
      </c>
      <c r="F16" s="62">
        <f t="shared" si="127"/>
        <v>1.5754667411310836</v>
      </c>
      <c r="G16" s="62">
        <f t="shared" si="127"/>
        <v>1.2785252903272992</v>
      </c>
      <c r="H16" s="62">
        <f t="shared" si="127"/>
        <v>0.99881277086353759</v>
      </c>
      <c r="I16" s="62">
        <f t="shared" si="127"/>
        <v>1.1525375754421097</v>
      </c>
      <c r="J16" s="62">
        <f t="shared" si="127"/>
        <v>0.96441063203397348</v>
      </c>
      <c r="K16" s="62">
        <f t="shared" si="127"/>
        <v>0.76748011768662461</v>
      </c>
      <c r="L16" s="62">
        <f t="shared" si="127"/>
        <v>0.74741619164727957</v>
      </c>
      <c r="M16" s="62">
        <f t="shared" si="127"/>
        <v>0.59337785234414031</v>
      </c>
      <c r="N16" s="62">
        <f t="shared" si="127"/>
        <v>0.56762628748013</v>
      </c>
      <c r="O16" s="62">
        <f t="shared" si="127"/>
        <v>0.81793390158669954</v>
      </c>
      <c r="P16" s="62">
        <f t="shared" si="127"/>
        <v>0.94219802855578494</v>
      </c>
      <c r="Q16" s="62">
        <f t="shared" ref="Q16" si="128">+(Q14/Q48)*100</f>
        <v>0.65200469099207004</v>
      </c>
      <c r="R16" s="72">
        <f t="shared" ref="R16:S16" si="129">+(R14/R48)*100</f>
        <v>0.71695999145445044</v>
      </c>
      <c r="S16" s="72">
        <f t="shared" si="129"/>
        <v>0.12044989890269597</v>
      </c>
      <c r="T16" s="31">
        <f t="shared" ref="T16" si="130">+(T14/T48)*100</f>
        <v>0.82696931992232026</v>
      </c>
      <c r="U16" s="72">
        <f t="shared" ref="U16:V16" si="131">+(U14/U48)*100</f>
        <v>1.2090900651090541E-2</v>
      </c>
      <c r="V16" s="72">
        <f t="shared" si="131"/>
        <v>3.5920170780838888E-2</v>
      </c>
      <c r="W16" s="72">
        <f t="shared" ref="W16" si="132">+(W14/W48)*100</f>
        <v>9.4241879956014615E-2</v>
      </c>
      <c r="X16" s="72">
        <f t="shared" ref="X16:Y16" si="133">+(X14/X48)*100</f>
        <v>9.7012758173250765E-2</v>
      </c>
      <c r="Y16" s="72">
        <f t="shared" si="133"/>
        <v>0.12702124631803827</v>
      </c>
      <c r="Z16" s="72">
        <f t="shared" ref="Z16:AA16" si="134">+(Z14/Z48)*100</f>
        <v>3.3629988816474762E-2</v>
      </c>
      <c r="AA16" s="72">
        <f t="shared" si="134"/>
        <v>1.6739420187127846E-2</v>
      </c>
      <c r="AB16" s="72">
        <f t="shared" ref="AB16:AC16" si="135">+(AB14/AB48)*100</f>
        <v>4.8017881958126431E-2</v>
      </c>
      <c r="AC16" s="72">
        <f t="shared" si="135"/>
        <v>0.10030942772201473</v>
      </c>
      <c r="AD16" s="72">
        <f t="shared" ref="AD16:AE16" si="136">+(AD14/AD48)*100</f>
        <v>9.6337821825217065E-2</v>
      </c>
      <c r="AE16" s="72">
        <f t="shared" si="136"/>
        <v>0.10387848885894074</v>
      </c>
      <c r="AF16" s="72">
        <f t="shared" ref="AF16:AG16" si="137">+(AF14/AF48)*100</f>
        <v>3.6772606050427578E-2</v>
      </c>
      <c r="AG16" s="72">
        <f t="shared" si="137"/>
        <v>0.87651343065057108</v>
      </c>
      <c r="AH16" s="72">
        <f t="shared" ref="AH16:AI16" si="138">+(AH14/AH48)*100</f>
        <v>0</v>
      </c>
      <c r="AI16" s="72">
        <f t="shared" si="138"/>
        <v>1.0134880015433202E-2</v>
      </c>
      <c r="AJ16" s="72">
        <f t="shared" ref="AJ16:AK16" si="139">+(AJ14/AJ48)*100</f>
        <v>8.5035958965868394E-2</v>
      </c>
      <c r="AK16" s="72">
        <f t="shared" si="139"/>
        <v>8.8924660211535861E-2</v>
      </c>
      <c r="AL16" s="72">
        <f t="shared" ref="AL16:AM16" si="140">+(AL14/AL48)*100</f>
        <v>0.11968652234601145</v>
      </c>
      <c r="AM16" s="72">
        <f t="shared" si="140"/>
        <v>3.6054192938169666E-2</v>
      </c>
      <c r="AN16" s="72">
        <f t="shared" ref="AN16:AO16" si="141">+(AN14/AN48)*100</f>
        <v>6.0654192233183871E-3</v>
      </c>
      <c r="AO16" s="72">
        <f t="shared" si="141"/>
        <v>2.5771270273396304E-2</v>
      </c>
      <c r="AP16" s="72">
        <f t="shared" ref="AP16:AQ16" si="142">+(AP14/AP48)*100</f>
        <v>9.1547286616022849E-2</v>
      </c>
      <c r="AQ16" s="72">
        <f t="shared" si="142"/>
        <v>9.2090373018078847E-2</v>
      </c>
      <c r="AR16" s="72">
        <f t="shared" ref="AR16:AS16" si="143">+(AR14/AR48)*100</f>
        <v>0.1495892949002226</v>
      </c>
      <c r="AS16" s="72">
        <f t="shared" si="143"/>
        <v>3.9152858584730929E-2</v>
      </c>
      <c r="AT16" s="72">
        <f t="shared" ref="AT16:AU16" si="144">+(AT14/AT48)*100</f>
        <v>0.79890762579899721</v>
      </c>
      <c r="AU16" s="72">
        <f t="shared" si="144"/>
        <v>1.5538649447910345E-6</v>
      </c>
      <c r="AV16" s="72">
        <f t="shared" ref="AV16:AW16" si="145">+(AV14/AV48)*100</f>
        <v>4.0993929939484586E-3</v>
      </c>
      <c r="AW16" s="72">
        <f t="shared" si="145"/>
        <v>0.12311052410932971</v>
      </c>
      <c r="AX16" s="72">
        <f t="shared" ref="AX16:AY16" si="146">+(AX14/AX48)*100</f>
        <v>8.4025974871037482E-2</v>
      </c>
      <c r="AY16" s="72">
        <f t="shared" si="146"/>
        <v>0.13480496121688024</v>
      </c>
      <c r="AZ16" s="72">
        <f t="shared" ref="AZ16:BA16" si="147">+(AZ14/AZ48)*100</f>
        <v>2.4536066711459671E-2</v>
      </c>
      <c r="BA16" s="72">
        <f t="shared" si="147"/>
        <v>1.6527811453808331E-3</v>
      </c>
      <c r="BB16" s="72">
        <f t="shared" ref="BB16:BC16" si="148">+(BB14/BB48)*100</f>
        <v>1.9695096655611085E-2</v>
      </c>
      <c r="BC16" s="72">
        <f t="shared" si="148"/>
        <v>0.16472895195913215</v>
      </c>
      <c r="BD16" s="72">
        <f t="shared" ref="BD16:BE16" si="149">+(BD14/BD48)*100</f>
        <v>0.10004136947911026</v>
      </c>
      <c r="BE16" s="72">
        <f t="shared" si="149"/>
        <v>0.21150512445426642</v>
      </c>
      <c r="BF16" s="72">
        <f t="shared" ref="BF16:BH16" si="150">+(BF14/BF48)*100</f>
        <v>5.7266769633774639E-2</v>
      </c>
      <c r="BG16" s="72">
        <f t="shared" ref="BG16" si="151">+(BG14/BG48)*100</f>
        <v>0.97920651856166407</v>
      </c>
      <c r="BH16" s="72">
        <f t="shared" si="150"/>
        <v>1.3828322911606736E-3</v>
      </c>
      <c r="BI16" s="72">
        <f t="shared" ref="BI16:BJ16" si="152">+(BI14/BI48)*100</f>
        <v>4.8741881560550399E-2</v>
      </c>
      <c r="BJ16" s="72">
        <f t="shared" si="152"/>
        <v>0.17560475306737663</v>
      </c>
      <c r="BK16" s="72">
        <f t="shared" ref="BK16:BL16" si="153">+(BK14/BK48)*100</f>
        <v>0.1269019243270802</v>
      </c>
      <c r="BL16" s="72">
        <f t="shared" si="153"/>
        <v>0.25247302613744416</v>
      </c>
      <c r="BM16" s="72">
        <f t="shared" ref="BM16:BN16" si="154">+(BM14/BM48)*100</f>
        <v>8.9157000751602447E-2</v>
      </c>
      <c r="BN16" s="72">
        <f t="shared" si="154"/>
        <v>2.3207161419718167E-2</v>
      </c>
      <c r="BO16" s="72">
        <f t="shared" ref="BO16:BP16" si="155">+(BO14/BO48)*100</f>
        <v>3.0862579892239259E-2</v>
      </c>
      <c r="BP16" s="72">
        <f t="shared" si="155"/>
        <v>0.29132357524840502</v>
      </c>
      <c r="BQ16" s="72">
        <f t="shared" ref="BQ16:BR16" si="156">+(BQ14/BQ48)*100</f>
        <v>0.13045075694548294</v>
      </c>
      <c r="BR16" s="72">
        <f t="shared" si="156"/>
        <v>0.27291443691657791</v>
      </c>
      <c r="BS16" s="72">
        <f t="shared" ref="BS16:BT16" si="157">+(BS14/BS48)*100</f>
        <v>0.12475757615738094</v>
      </c>
      <c r="BT16" s="72">
        <f t="shared" si="157"/>
        <v>1.5677775047150184</v>
      </c>
      <c r="BU16" s="72">
        <f t="shared" ref="BU16:BV16" si="158">+(BU14/BU48)*100</f>
        <v>5.1211882399896259E-3</v>
      </c>
      <c r="BV16" s="72">
        <f t="shared" si="158"/>
        <v>6.659287940540771E-3</v>
      </c>
      <c r="BW16" s="129"/>
    </row>
    <row r="17" spans="2:75" x14ac:dyDescent="0.3">
      <c r="B17" s="206"/>
      <c r="C17" s="18" t="s">
        <v>20</v>
      </c>
      <c r="D17" s="61">
        <v>8.7693062200000007</v>
      </c>
      <c r="E17" s="61">
        <v>26.756892460000003</v>
      </c>
      <c r="F17" s="61">
        <v>46.269189089999998</v>
      </c>
      <c r="G17" s="61">
        <v>49.124794620000003</v>
      </c>
      <c r="H17" s="61">
        <v>43.503943730000003</v>
      </c>
      <c r="I17" s="61">
        <v>52.305822429999992</v>
      </c>
      <c r="J17" s="61">
        <v>14.789679810000001</v>
      </c>
      <c r="K17" s="61">
        <v>29.872529100000001</v>
      </c>
      <c r="L17" s="61">
        <v>42.355028719999993</v>
      </c>
      <c r="M17" s="61">
        <v>41.745665250000002</v>
      </c>
      <c r="N17" s="61">
        <v>41.692912179999993</v>
      </c>
      <c r="O17" s="61">
        <v>13.710258270000001</v>
      </c>
      <c r="P17" s="61">
        <v>41.145804280000007</v>
      </c>
      <c r="Q17" s="61">
        <v>27.214380880000004</v>
      </c>
      <c r="R17" s="74">
        <v>26.842751740000004</v>
      </c>
      <c r="S17" s="74">
        <v>0</v>
      </c>
      <c r="T17" s="33">
        <v>13.15300146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f>+SUM(BH17:BS17)</f>
        <v>0</v>
      </c>
      <c r="BU17" s="74">
        <f>+SUM(BI17:BT17)</f>
        <v>0</v>
      </c>
      <c r="BV17" s="74">
        <f>+SUM(BJ17:BU17)</f>
        <v>0</v>
      </c>
      <c r="BW17" s="129"/>
    </row>
    <row r="18" spans="2:75" x14ac:dyDescent="0.3">
      <c r="B18" s="206"/>
      <c r="C18" s="16" t="s">
        <v>12</v>
      </c>
      <c r="D18" s="62">
        <f>+(D17/D9)*100</f>
        <v>3.5466609043917607</v>
      </c>
      <c r="E18" s="62">
        <f t="shared" ref="E18:Q18" si="159">+(E17/E9)*100</f>
        <v>10.092552111317785</v>
      </c>
      <c r="F18" s="62">
        <f t="shared" si="159"/>
        <v>15.365166280915318</v>
      </c>
      <c r="G18" s="62">
        <f t="shared" si="159"/>
        <v>14.784913516399708</v>
      </c>
      <c r="H18" s="62">
        <f t="shared" si="159"/>
        <v>12.736686131136571</v>
      </c>
      <c r="I18" s="62">
        <f t="shared" si="159"/>
        <v>12.675727358793749</v>
      </c>
      <c r="J18" s="62">
        <f t="shared" si="159"/>
        <v>3.6437791171520453</v>
      </c>
      <c r="K18" s="62">
        <f t="shared" si="159"/>
        <v>6.969096430798345</v>
      </c>
      <c r="L18" s="62">
        <f t="shared" si="159"/>
        <v>10.694097070125959</v>
      </c>
      <c r="M18" s="62">
        <f t="shared" si="159"/>
        <v>11.416398620392401</v>
      </c>
      <c r="N18" s="62">
        <f t="shared" si="159"/>
        <v>9.1547258195272612</v>
      </c>
      <c r="O18" s="62">
        <f t="shared" si="159"/>
        <v>2.8911755408977498</v>
      </c>
      <c r="P18" s="62">
        <f t="shared" si="159"/>
        <v>6.4034990094676685</v>
      </c>
      <c r="Q18" s="62">
        <f t="shared" si="159"/>
        <v>3.9959797805510275</v>
      </c>
      <c r="R18" s="72">
        <v>0</v>
      </c>
      <c r="S18" s="72">
        <v>0</v>
      </c>
      <c r="T18" s="31">
        <f t="shared" ref="T18" si="160">+(T17/T9)*100</f>
        <v>1.8521404240405055</v>
      </c>
      <c r="U18" s="72">
        <f t="shared" ref="U18:V18" si="161">+(U17/U9)*100</f>
        <v>0</v>
      </c>
      <c r="V18" s="72">
        <f t="shared" si="161"/>
        <v>0</v>
      </c>
      <c r="W18" s="72">
        <f t="shared" ref="W18" si="162">+(W17/W9)*100</f>
        <v>0</v>
      </c>
      <c r="X18" s="72">
        <f t="shared" ref="X18:Y18" si="163">+(X17/X9)*100</f>
        <v>0</v>
      </c>
      <c r="Y18" s="72">
        <f t="shared" si="163"/>
        <v>0</v>
      </c>
      <c r="Z18" s="72">
        <f t="shared" ref="Z18:AA18" si="164">+(Z17/Z9)*100</f>
        <v>0</v>
      </c>
      <c r="AA18" s="72">
        <f t="shared" si="164"/>
        <v>0</v>
      </c>
      <c r="AB18" s="72">
        <f t="shared" ref="AB18:AC18" si="165">+(AB17/AB9)*100</f>
        <v>0</v>
      </c>
      <c r="AC18" s="72">
        <f t="shared" si="165"/>
        <v>0</v>
      </c>
      <c r="AD18" s="72">
        <f t="shared" ref="AD18:AE18" si="166">+(AD17/AD9)*100</f>
        <v>0</v>
      </c>
      <c r="AE18" s="72">
        <f t="shared" si="166"/>
        <v>0</v>
      </c>
      <c r="AF18" s="72">
        <f t="shared" ref="AF18:AG18" si="167">+(AF17/AF9)*100</f>
        <v>0</v>
      </c>
      <c r="AG18" s="72">
        <f t="shared" si="167"/>
        <v>0</v>
      </c>
      <c r="AH18" s="72">
        <f t="shared" ref="AH18:AI18" si="168">+(AH17/AH9)*100</f>
        <v>0</v>
      </c>
      <c r="AI18" s="72">
        <f t="shared" si="168"/>
        <v>0</v>
      </c>
      <c r="AJ18" s="72">
        <f t="shared" ref="AJ18:AK18" si="169">+(AJ17/AJ9)*100</f>
        <v>0</v>
      </c>
      <c r="AK18" s="72">
        <f t="shared" si="169"/>
        <v>0</v>
      </c>
      <c r="AL18" s="72">
        <f t="shared" ref="AL18:AM18" si="170">+(AL17/AL9)*100</f>
        <v>0</v>
      </c>
      <c r="AM18" s="72">
        <f t="shared" si="170"/>
        <v>0</v>
      </c>
      <c r="AN18" s="72">
        <f t="shared" ref="AN18:AO18" si="171">+(AN17/AN9)*100</f>
        <v>0</v>
      </c>
      <c r="AO18" s="72">
        <f t="shared" si="171"/>
        <v>0</v>
      </c>
      <c r="AP18" s="72">
        <f t="shared" ref="AP18:AQ18" si="172">+(AP17/AP9)*100</f>
        <v>0</v>
      </c>
      <c r="AQ18" s="72">
        <f t="shared" si="172"/>
        <v>0</v>
      </c>
      <c r="AR18" s="72">
        <f t="shared" ref="AR18:AS18" si="173">+(AR17/AR9)*100</f>
        <v>0</v>
      </c>
      <c r="AS18" s="72">
        <f t="shared" si="173"/>
        <v>0</v>
      </c>
      <c r="AT18" s="72">
        <f t="shared" ref="AT18:AU18" si="174">+(AT17/AT9)*100</f>
        <v>0</v>
      </c>
      <c r="AU18" s="72">
        <f t="shared" si="174"/>
        <v>0</v>
      </c>
      <c r="AV18" s="72">
        <f t="shared" ref="AV18:AW18" si="175">+(AV17/AV9)*100</f>
        <v>0</v>
      </c>
      <c r="AW18" s="72">
        <f t="shared" si="175"/>
        <v>0</v>
      </c>
      <c r="AX18" s="72">
        <f t="shared" ref="AX18:AY18" si="176">+(AX17/AX9)*100</f>
        <v>0</v>
      </c>
      <c r="AY18" s="72">
        <f t="shared" si="176"/>
        <v>0</v>
      </c>
      <c r="AZ18" s="72">
        <f t="shared" ref="AZ18:BA18" si="177">+(AZ17/AZ9)*100</f>
        <v>0</v>
      </c>
      <c r="BA18" s="72">
        <f t="shared" si="177"/>
        <v>0</v>
      </c>
      <c r="BB18" s="72">
        <f t="shared" ref="BB18:BC18" si="178">+(BB17/BB9)*100</f>
        <v>0</v>
      </c>
      <c r="BC18" s="72">
        <f t="shared" si="178"/>
        <v>0</v>
      </c>
      <c r="BD18" s="72">
        <f t="shared" ref="BD18:BE18" si="179">+(BD17/BD9)*100</f>
        <v>0</v>
      </c>
      <c r="BE18" s="72">
        <f t="shared" si="179"/>
        <v>0</v>
      </c>
      <c r="BF18" s="72">
        <f t="shared" ref="BF18:BH18" si="180">+(BF17/BF9)*100</f>
        <v>0</v>
      </c>
      <c r="BG18" s="72">
        <f t="shared" ref="BG18" si="181">+(BG17/BG9)*100</f>
        <v>0</v>
      </c>
      <c r="BH18" s="72">
        <f t="shared" si="180"/>
        <v>0</v>
      </c>
      <c r="BI18" s="72">
        <f t="shared" ref="BI18:BJ18" si="182">+(BI17/BI9)*100</f>
        <v>0</v>
      </c>
      <c r="BJ18" s="72">
        <f t="shared" si="182"/>
        <v>0</v>
      </c>
      <c r="BK18" s="72">
        <f t="shared" ref="BK18:BL18" si="183">+(BK17/BK9)*100</f>
        <v>0</v>
      </c>
      <c r="BL18" s="72">
        <f t="shared" si="183"/>
        <v>0</v>
      </c>
      <c r="BM18" s="72">
        <f t="shared" ref="BM18:BN18" si="184">+(BM17/BM9)*100</f>
        <v>0</v>
      </c>
      <c r="BN18" s="72">
        <f t="shared" si="184"/>
        <v>0</v>
      </c>
      <c r="BO18" s="72">
        <f t="shared" ref="BO18:BP18" si="185">+(BO17/BO9)*100</f>
        <v>0</v>
      </c>
      <c r="BP18" s="72">
        <f t="shared" si="185"/>
        <v>0</v>
      </c>
      <c r="BQ18" s="72">
        <f t="shared" ref="BQ18:BR18" si="186">+(BQ17/BQ9)*100</f>
        <v>0</v>
      </c>
      <c r="BR18" s="72">
        <f t="shared" si="186"/>
        <v>0</v>
      </c>
      <c r="BS18" s="72">
        <f t="shared" ref="BS18:BT18" si="187">+(BS17/BS9)*100</f>
        <v>0</v>
      </c>
      <c r="BT18" s="72">
        <f t="shared" si="187"/>
        <v>0</v>
      </c>
      <c r="BU18" s="72">
        <f t="shared" ref="BU18:BV18" si="188">+(BU17/BU9)*100</f>
        <v>0</v>
      </c>
      <c r="BV18" s="72">
        <f t="shared" si="188"/>
        <v>0</v>
      </c>
      <c r="BW18" s="129"/>
    </row>
    <row r="19" spans="2:75" x14ac:dyDescent="0.3">
      <c r="B19" s="206"/>
      <c r="C19" s="16" t="s">
        <v>13</v>
      </c>
      <c r="D19" s="62">
        <f t="shared" ref="D19:P19" si="189">+(D17/D124)*100</f>
        <v>9.0815150447550952E-2</v>
      </c>
      <c r="E19" s="62">
        <f t="shared" si="189"/>
        <v>0.24812807059634615</v>
      </c>
      <c r="F19" s="62">
        <f t="shared" si="189"/>
        <v>0.34402340648381086</v>
      </c>
      <c r="G19" s="62">
        <f t="shared" si="189"/>
        <v>0.27426503702623517</v>
      </c>
      <c r="H19" s="62">
        <f t="shared" si="189"/>
        <v>0.17672047571538152</v>
      </c>
      <c r="I19" s="62">
        <f t="shared" si="189"/>
        <v>0.23360440652647704</v>
      </c>
      <c r="J19" s="62">
        <f t="shared" si="189"/>
        <v>5.4304233942108475E-2</v>
      </c>
      <c r="K19" s="62">
        <f t="shared" si="189"/>
        <v>8.8319834464803626E-2</v>
      </c>
      <c r="L19" s="62">
        <f t="shared" si="189"/>
        <v>0.12680780078904774</v>
      </c>
      <c r="M19" s="62">
        <f t="shared" si="189"/>
        <v>0.10861902236561764</v>
      </c>
      <c r="N19" s="62">
        <f t="shared" si="189"/>
        <v>0.1040109571389705</v>
      </c>
      <c r="O19" s="62">
        <f t="shared" si="189"/>
        <v>3.7735476029865989E-2</v>
      </c>
      <c r="P19" s="62">
        <f t="shared" si="189"/>
        <v>0.11309859813103777</v>
      </c>
      <c r="Q19" s="62">
        <f t="shared" ref="Q19" si="190">(Q17/Q48)*100</f>
        <v>6.9081929701387629E-2</v>
      </c>
      <c r="R19" s="72">
        <v>0</v>
      </c>
      <c r="S19" s="72">
        <v>0</v>
      </c>
      <c r="T19" s="31">
        <f t="shared" ref="T19" si="191">(T17/T48)*100</f>
        <v>3.3937162275636423E-2</v>
      </c>
      <c r="U19" s="72">
        <f t="shared" ref="U19:V19" si="192">(U17/U48)*100</f>
        <v>0</v>
      </c>
      <c r="V19" s="72">
        <f t="shared" si="192"/>
        <v>0</v>
      </c>
      <c r="W19" s="72">
        <f t="shared" ref="W19" si="193">(W17/W48)*100</f>
        <v>0</v>
      </c>
      <c r="X19" s="72">
        <f t="shared" ref="X19:Y19" si="194">(X17/X48)*100</f>
        <v>0</v>
      </c>
      <c r="Y19" s="72">
        <f t="shared" si="194"/>
        <v>0</v>
      </c>
      <c r="Z19" s="72">
        <f t="shared" ref="Z19:AA19" si="195">(Z17/Z48)*100</f>
        <v>0</v>
      </c>
      <c r="AA19" s="72">
        <f t="shared" si="195"/>
        <v>0</v>
      </c>
      <c r="AB19" s="72">
        <f t="shared" ref="AB19:AC19" si="196">(AB17/AB48)*100</f>
        <v>0</v>
      </c>
      <c r="AC19" s="72">
        <f t="shared" si="196"/>
        <v>0</v>
      </c>
      <c r="AD19" s="72">
        <f t="shared" ref="AD19:AE19" si="197">(AD17/AD48)*100</f>
        <v>0</v>
      </c>
      <c r="AE19" s="72">
        <f t="shared" si="197"/>
        <v>0</v>
      </c>
      <c r="AF19" s="72">
        <f t="shared" ref="AF19:AG19" si="198">(AF17/AF48)*100</f>
        <v>0</v>
      </c>
      <c r="AG19" s="72">
        <f t="shared" si="198"/>
        <v>0</v>
      </c>
      <c r="AH19" s="72">
        <f t="shared" ref="AH19:AI19" si="199">(AH17/AH48)*100</f>
        <v>0</v>
      </c>
      <c r="AI19" s="72">
        <f t="shared" si="199"/>
        <v>0</v>
      </c>
      <c r="AJ19" s="72">
        <f t="shared" ref="AJ19:AK19" si="200">(AJ17/AJ48)*100</f>
        <v>0</v>
      </c>
      <c r="AK19" s="72">
        <f t="shared" si="200"/>
        <v>0</v>
      </c>
      <c r="AL19" s="72">
        <f t="shared" ref="AL19:AM19" si="201">(AL17/AL48)*100</f>
        <v>0</v>
      </c>
      <c r="AM19" s="72">
        <f t="shared" si="201"/>
        <v>0</v>
      </c>
      <c r="AN19" s="72">
        <f t="shared" ref="AN19:AO19" si="202">(AN17/AN48)*100</f>
        <v>0</v>
      </c>
      <c r="AO19" s="72">
        <f t="shared" si="202"/>
        <v>0</v>
      </c>
      <c r="AP19" s="72">
        <f t="shared" ref="AP19:AQ19" si="203">(AP17/AP48)*100</f>
        <v>0</v>
      </c>
      <c r="AQ19" s="72">
        <f t="shared" si="203"/>
        <v>0</v>
      </c>
      <c r="AR19" s="72">
        <f t="shared" ref="AR19:AS19" si="204">(AR17/AR48)*100</f>
        <v>0</v>
      </c>
      <c r="AS19" s="72">
        <f t="shared" si="204"/>
        <v>0</v>
      </c>
      <c r="AT19" s="72">
        <f t="shared" ref="AT19:AU19" si="205">(AT17/AT48)*100</f>
        <v>0</v>
      </c>
      <c r="AU19" s="72">
        <f t="shared" si="205"/>
        <v>0</v>
      </c>
      <c r="AV19" s="72">
        <f t="shared" ref="AV19:AW19" si="206">(AV17/AV48)*100</f>
        <v>0</v>
      </c>
      <c r="AW19" s="72">
        <f t="shared" si="206"/>
        <v>0</v>
      </c>
      <c r="AX19" s="72">
        <f t="shared" ref="AX19:AY19" si="207">(AX17/AX48)*100</f>
        <v>0</v>
      </c>
      <c r="AY19" s="72">
        <f t="shared" si="207"/>
        <v>0</v>
      </c>
      <c r="AZ19" s="72">
        <f t="shared" ref="AZ19:BA19" si="208">(AZ17/AZ48)*100</f>
        <v>0</v>
      </c>
      <c r="BA19" s="72">
        <f t="shared" si="208"/>
        <v>0</v>
      </c>
      <c r="BB19" s="72">
        <f t="shared" ref="BB19:BC19" si="209">(BB17/BB48)*100</f>
        <v>0</v>
      </c>
      <c r="BC19" s="72">
        <f t="shared" si="209"/>
        <v>0</v>
      </c>
      <c r="BD19" s="72">
        <f t="shared" ref="BD19:BE19" si="210">(BD17/BD48)*100</f>
        <v>0</v>
      </c>
      <c r="BE19" s="72">
        <f t="shared" si="210"/>
        <v>0</v>
      </c>
      <c r="BF19" s="72">
        <f t="shared" ref="BF19:BH19" si="211">(BF17/BF48)*100</f>
        <v>0</v>
      </c>
      <c r="BG19" s="72">
        <f t="shared" ref="BG19" si="212">(BG17/BG48)*100</f>
        <v>0</v>
      </c>
      <c r="BH19" s="72">
        <f t="shared" si="211"/>
        <v>0</v>
      </c>
      <c r="BI19" s="72">
        <f t="shared" ref="BI19:BJ19" si="213">(BI17/BI48)*100</f>
        <v>0</v>
      </c>
      <c r="BJ19" s="72">
        <f t="shared" si="213"/>
        <v>0</v>
      </c>
      <c r="BK19" s="72">
        <f t="shared" ref="BK19:BL19" si="214">(BK17/BK48)*100</f>
        <v>0</v>
      </c>
      <c r="BL19" s="72">
        <f t="shared" si="214"/>
        <v>0</v>
      </c>
      <c r="BM19" s="72">
        <f t="shared" ref="BM19:BN19" si="215">(BM17/BM48)*100</f>
        <v>0</v>
      </c>
      <c r="BN19" s="72">
        <f t="shared" si="215"/>
        <v>0</v>
      </c>
      <c r="BO19" s="72">
        <f t="shared" ref="BO19:BP19" si="216">(BO17/BO48)*100</f>
        <v>0</v>
      </c>
      <c r="BP19" s="72">
        <f t="shared" si="216"/>
        <v>0</v>
      </c>
      <c r="BQ19" s="72">
        <f t="shared" ref="BQ19:BR19" si="217">(BQ17/BQ48)*100</f>
        <v>0</v>
      </c>
      <c r="BR19" s="72">
        <f t="shared" si="217"/>
        <v>0</v>
      </c>
      <c r="BS19" s="72">
        <f t="shared" ref="BS19:BT19" si="218">(BS17/BS48)*100</f>
        <v>0</v>
      </c>
      <c r="BT19" s="72">
        <f t="shared" si="218"/>
        <v>0</v>
      </c>
      <c r="BU19" s="72">
        <f t="shared" ref="BU19:BV19" si="219">(BU17/BU48)*100</f>
        <v>0</v>
      </c>
      <c r="BV19" s="72">
        <f t="shared" si="219"/>
        <v>0</v>
      </c>
      <c r="BW19" s="129"/>
    </row>
    <row r="20" spans="2:75" x14ac:dyDescent="0.3">
      <c r="B20" s="206"/>
      <c r="C20" s="18" t="s">
        <v>21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11.5625</v>
      </c>
      <c r="N20" s="74">
        <v>23.125</v>
      </c>
      <c r="O20" s="74">
        <v>90.6</v>
      </c>
      <c r="P20" s="74">
        <v>113.325</v>
      </c>
      <c r="Q20" s="74">
        <v>166.03938087999998</v>
      </c>
      <c r="R20" s="74">
        <v>138.57224826000001</v>
      </c>
      <c r="S20" s="74">
        <v>0</v>
      </c>
      <c r="T20" s="33">
        <v>184.57699854000001</v>
      </c>
      <c r="U20" s="74">
        <v>18.037500000000001</v>
      </c>
      <c r="V20" s="74">
        <v>0</v>
      </c>
      <c r="W20" s="74">
        <v>52.239999999999995</v>
      </c>
      <c r="X20" s="74">
        <v>15</v>
      </c>
      <c r="Y20" s="74">
        <v>0</v>
      </c>
      <c r="Z20" s="74">
        <v>0</v>
      </c>
      <c r="AA20" s="74">
        <v>18.037500000000001</v>
      </c>
      <c r="AB20" s="74">
        <v>30.5</v>
      </c>
      <c r="AC20" s="74">
        <v>52.239999999999995</v>
      </c>
      <c r="AD20" s="74">
        <v>39.75</v>
      </c>
      <c r="AE20" s="74">
        <v>0</v>
      </c>
      <c r="AF20" s="74">
        <v>0</v>
      </c>
      <c r="AG20" s="74">
        <v>256.30499999999995</v>
      </c>
      <c r="AH20" s="74">
        <v>18.037500000000001</v>
      </c>
      <c r="AI20" s="74">
        <v>30.5</v>
      </c>
      <c r="AJ20" s="74">
        <v>58.338166000000001</v>
      </c>
      <c r="AK20" s="74">
        <v>39.75</v>
      </c>
      <c r="AL20" s="74">
        <v>0</v>
      </c>
      <c r="AM20" s="74">
        <v>0</v>
      </c>
      <c r="AN20" s="74">
        <v>18.634673759999998</v>
      </c>
      <c r="AO20" s="74">
        <v>30.5</v>
      </c>
      <c r="AP20" s="74">
        <v>58.338166000000001</v>
      </c>
      <c r="AQ20" s="74">
        <v>39.75</v>
      </c>
      <c r="AR20" s="74">
        <v>0</v>
      </c>
      <c r="AS20" s="74">
        <v>0</v>
      </c>
      <c r="AT20" s="74">
        <v>293.84850575999997</v>
      </c>
      <c r="AU20" s="74">
        <v>19.759247860000002</v>
      </c>
      <c r="AV20" s="74">
        <v>30.5</v>
      </c>
      <c r="AW20" s="74">
        <v>58.338166000000001</v>
      </c>
      <c r="AX20" s="74">
        <v>37.928125000000001</v>
      </c>
      <c r="AY20" s="74">
        <v>0</v>
      </c>
      <c r="AZ20" s="74">
        <v>8.0283724999999997</v>
      </c>
      <c r="BA20" s="74">
        <v>13.71126875</v>
      </c>
      <c r="BB20" s="74">
        <v>30.5</v>
      </c>
      <c r="BC20" s="74">
        <v>58.338166000000001</v>
      </c>
      <c r="BD20" s="74">
        <v>37.928125000000001</v>
      </c>
      <c r="BE20" s="74">
        <v>0</v>
      </c>
      <c r="BF20" s="74">
        <v>9.6340470099999997</v>
      </c>
      <c r="BG20" s="74">
        <v>304.66551812</v>
      </c>
      <c r="BH20" s="74">
        <v>251.30126875000005</v>
      </c>
      <c r="BI20" s="74">
        <v>30.5</v>
      </c>
      <c r="BJ20" s="74">
        <v>58.338166000000001</v>
      </c>
      <c r="BK20" s="74">
        <v>37.928125000000001</v>
      </c>
      <c r="BL20" s="74">
        <v>0</v>
      </c>
      <c r="BM20" s="74">
        <v>9.6340470000000007</v>
      </c>
      <c r="BN20" s="74">
        <v>79.33002325999999</v>
      </c>
      <c r="BO20" s="74">
        <v>30.5</v>
      </c>
      <c r="BP20" s="74">
        <v>58.338166000000001</v>
      </c>
      <c r="BQ20" s="74">
        <v>36.171525000000003</v>
      </c>
      <c r="BR20" s="74">
        <v>0</v>
      </c>
      <c r="BS20" s="74">
        <v>9.6340470000000007</v>
      </c>
      <c r="BT20" s="74">
        <v>601.67536801000006</v>
      </c>
      <c r="BU20" s="74">
        <v>8.2170000000000005</v>
      </c>
      <c r="BV20" s="74">
        <v>175.17375006999998</v>
      </c>
      <c r="BW20" s="129"/>
    </row>
    <row r="21" spans="2:75" x14ac:dyDescent="0.3">
      <c r="B21" s="206"/>
      <c r="C21" s="16" t="s">
        <v>12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f t="shared" ref="M21:R21" si="220">+(M20/M9)*100</f>
        <v>3.1620554675023929</v>
      </c>
      <c r="N21" s="72">
        <f t="shared" si="220"/>
        <v>5.0776744417033415</v>
      </c>
      <c r="O21" s="72">
        <f t="shared" si="220"/>
        <v>19.105439069554166</v>
      </c>
      <c r="P21" s="72">
        <f t="shared" si="220"/>
        <v>17.63670775055569</v>
      </c>
      <c r="Q21" s="72">
        <f t="shared" si="220"/>
        <v>24.380125041142978</v>
      </c>
      <c r="R21" s="72">
        <f t="shared" si="220"/>
        <v>21.40640979138481</v>
      </c>
      <c r="S21" s="72">
        <f t="shared" ref="S21" si="221">+(S20/S9)*100</f>
        <v>0</v>
      </c>
      <c r="T21" s="31">
        <f t="shared" ref="T21:U21" si="222">+(T20/T9)*100</f>
        <v>25.99121739502942</v>
      </c>
      <c r="U21" s="72">
        <f t="shared" si="222"/>
        <v>72.562023312460539</v>
      </c>
      <c r="V21" s="72">
        <f t="shared" ref="V21:W21" si="223">+(V20/V9)*100</f>
        <v>0</v>
      </c>
      <c r="W21" s="72">
        <f t="shared" si="223"/>
        <v>55.436413541858606</v>
      </c>
      <c r="X21" s="72">
        <f t="shared" ref="X21:Y21" si="224">+(X20/X9)*100</f>
        <v>27.656380602656427</v>
      </c>
      <c r="Y21" s="72">
        <f t="shared" si="224"/>
        <v>0</v>
      </c>
      <c r="Z21" s="72">
        <f t="shared" ref="Z21:AA21" si="225">+(Z20/Z9)*100</f>
        <v>0</v>
      </c>
      <c r="AA21" s="72">
        <f t="shared" si="225"/>
        <v>67.278886169977511</v>
      </c>
      <c r="AB21" s="72">
        <f t="shared" ref="AB21:AC21" si="226">+(AB20/AB9)*100</f>
        <v>59.073066934470972</v>
      </c>
      <c r="AC21" s="72">
        <f t="shared" si="226"/>
        <v>57.215660855656083</v>
      </c>
      <c r="AD21" s="72">
        <f t="shared" ref="AD21:AE21" si="227">+(AD20/AD9)*100</f>
        <v>48.944631183894195</v>
      </c>
      <c r="AE21" s="72">
        <f t="shared" si="227"/>
        <v>0</v>
      </c>
      <c r="AF21" s="72">
        <f t="shared" ref="AF21:AG21" si="228">+(AF20/AF9)*100</f>
        <v>0</v>
      </c>
      <c r="AG21" s="72">
        <f t="shared" si="228"/>
        <v>34.271314928050295</v>
      </c>
      <c r="AH21" s="72">
        <f t="shared" ref="AH21:AI21" si="229">+(AH20/AH9)*100</f>
        <v>88.331968147042488</v>
      </c>
      <c r="AI21" s="72">
        <f t="shared" si="229"/>
        <v>72.751081316367575</v>
      </c>
      <c r="AJ21" s="72">
        <f t="shared" ref="AJ21:AK21" si="230">+(AJ20/AJ9)*100</f>
        <v>59.33365366111687</v>
      </c>
      <c r="AK21" s="72">
        <f t="shared" si="230"/>
        <v>47.75958864971615</v>
      </c>
      <c r="AL21" s="72">
        <f t="shared" ref="AL21:AM21" si="231">+(AL20/AL9)*100</f>
        <v>0</v>
      </c>
      <c r="AM21" s="72">
        <f t="shared" si="231"/>
        <v>0</v>
      </c>
      <c r="AN21" s="72">
        <f t="shared" ref="AN21:AO21" si="232">+(AN20/AN9)*100</f>
        <v>78.069494368254496</v>
      </c>
      <c r="AO21" s="72">
        <f t="shared" si="232"/>
        <v>64.438962091338624</v>
      </c>
      <c r="AP21" s="72">
        <f t="shared" ref="AP21:AQ21" si="233">+(AP20/AP9)*100</f>
        <v>49.410644967363467</v>
      </c>
      <c r="AQ21" s="72">
        <f t="shared" si="233"/>
        <v>46.923219744873933</v>
      </c>
      <c r="AR21" s="72">
        <f t="shared" ref="AR21:AS21" si="234">+(AR20/AR9)*100</f>
        <v>0</v>
      </c>
      <c r="AS21" s="72">
        <f t="shared" si="234"/>
        <v>0</v>
      </c>
      <c r="AT21" s="72">
        <f t="shared" ref="AT21:AU21" si="235">+(AT20/AT9)*100</f>
        <v>31.452317683783559</v>
      </c>
      <c r="AU21" s="72">
        <f t="shared" si="235"/>
        <v>87.819829267065998</v>
      </c>
      <c r="AV21" s="72">
        <f t="shared" ref="AV21:AW21" si="236">+(AV20/AV9)*100</f>
        <v>71.955958546578231</v>
      </c>
      <c r="AW21" s="72">
        <f t="shared" si="236"/>
        <v>47.057821694571075</v>
      </c>
      <c r="AX21" s="72">
        <f t="shared" ref="AX21:AY21" si="237">+(AX20/AX9)*100</f>
        <v>45.799919424437483</v>
      </c>
      <c r="AY21" s="72">
        <f t="shared" si="237"/>
        <v>0</v>
      </c>
      <c r="AZ21" s="72">
        <f t="shared" ref="AZ21:BA21" si="238">+(AZ20/AZ9)*100</f>
        <v>28.825280534059804</v>
      </c>
      <c r="BA21" s="72">
        <f t="shared" si="238"/>
        <v>26.466442250623551</v>
      </c>
      <c r="BB21" s="72">
        <f t="shared" ref="BB21:BC21" si="239">+(BB20/BB9)*100</f>
        <v>57.992481383261186</v>
      </c>
      <c r="BC21" s="72">
        <f t="shared" si="239"/>
        <v>38.452810042805034</v>
      </c>
      <c r="BD21" s="72">
        <f t="shared" ref="BD21:BE21" si="240">+(BD20/BD9)*100</f>
        <v>29.12292813425314</v>
      </c>
      <c r="BE21" s="72">
        <f t="shared" si="240"/>
        <v>0</v>
      </c>
      <c r="BF21" s="72">
        <f t="shared" ref="BF21:BH21" si="241">+(BF20/BF9)*100</f>
        <v>8.4202554622415562</v>
      </c>
      <c r="BG21" s="72">
        <f t="shared" ref="BG21" si="242">+(BG20/BG9)*100</f>
        <v>30.042734562941931</v>
      </c>
      <c r="BH21" s="72">
        <f t="shared" si="241"/>
        <v>96.757557219326046</v>
      </c>
      <c r="BI21" s="72">
        <f t="shared" ref="BI21:BJ21" si="243">+(BI20/BI9)*100</f>
        <v>33.875399780819116</v>
      </c>
      <c r="BJ21" s="72">
        <f t="shared" si="243"/>
        <v>39.828140284635161</v>
      </c>
      <c r="BK21" s="72">
        <f t="shared" ref="BK21:BL21" si="244">+(BK20/BK9)*100</f>
        <v>29.49886448549152</v>
      </c>
      <c r="BL21" s="72">
        <f t="shared" si="244"/>
        <v>0</v>
      </c>
      <c r="BM21" s="72">
        <f t="shared" ref="BM21:BN21" si="245">+(BM20/BM9)*100</f>
        <v>12.938935942564628</v>
      </c>
      <c r="BN21" s="72">
        <f t="shared" si="245"/>
        <v>67.039321967395409</v>
      </c>
      <c r="BO21" s="72">
        <f t="shared" ref="BO21:BP21" si="246">+(BO20/BO9)*100</f>
        <v>33.209006240746866</v>
      </c>
      <c r="BP21" s="72">
        <f t="shared" si="246"/>
        <v>29.075700415776438</v>
      </c>
      <c r="BQ21" s="72">
        <f t="shared" ref="BQ21:BR21" si="247">+(BQ20/BQ9)*100</f>
        <v>35.936069594637772</v>
      </c>
      <c r="BR21" s="72">
        <f t="shared" si="247"/>
        <v>0</v>
      </c>
      <c r="BS21" s="72">
        <f t="shared" ref="BS21:BT21" si="248">+(BS20/BS9)*100</f>
        <v>7.0563952571167654</v>
      </c>
      <c r="BT21" s="72">
        <f t="shared" si="248"/>
        <v>35.840437449080909</v>
      </c>
      <c r="BU21" s="72">
        <f t="shared" ref="BU21:BV21" si="249">+(BU20/BU9)*100</f>
        <v>69.501193198692533</v>
      </c>
      <c r="BV21" s="72">
        <f t="shared" si="249"/>
        <v>66.931754288014019</v>
      </c>
      <c r="BW21" s="129"/>
    </row>
    <row r="22" spans="2:75" x14ac:dyDescent="0.3">
      <c r="B22" s="206"/>
      <c r="C22" s="16" t="s">
        <v>13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f t="shared" ref="M22:R22" si="250">+(M20/M48)*100</f>
        <v>3.0084739064074537E-2</v>
      </c>
      <c r="N22" s="72">
        <f t="shared" si="250"/>
        <v>5.7689742886141884E-2</v>
      </c>
      <c r="O22" s="72">
        <f t="shared" si="250"/>
        <v>0.24936321847318915</v>
      </c>
      <c r="P22" s="72">
        <f t="shared" si="250"/>
        <v>0.31149952850550655</v>
      </c>
      <c r="Q22" s="72">
        <f t="shared" si="250"/>
        <v>0.42148013170653043</v>
      </c>
      <c r="R22" s="72">
        <f t="shared" si="250"/>
        <v>0.3405378247225313</v>
      </c>
      <c r="S22" s="72">
        <f t="shared" ref="S22" si="251">+(S20/S48)*100</f>
        <v>0</v>
      </c>
      <c r="T22" s="31">
        <f t="shared" ref="T22" si="252">+(T20/T48)*100</f>
        <v>0.47624259533853108</v>
      </c>
      <c r="U22" s="72">
        <f t="shared" ref="U22:V22" si="253">+(U20/U48)*100</f>
        <v>4.95689985225089E-2</v>
      </c>
      <c r="V22" s="72">
        <f t="shared" si="253"/>
        <v>0</v>
      </c>
      <c r="W22" s="72">
        <f t="shared" ref="W22" si="254">+(W20/W48)*100</f>
        <v>0.14356116328847482</v>
      </c>
      <c r="X22" s="72">
        <f t="shared" ref="X22:Y22" si="255">+(X20/X48)*100</f>
        <v>4.1221620392938786E-2</v>
      </c>
      <c r="Y22" s="72">
        <f t="shared" si="255"/>
        <v>0</v>
      </c>
      <c r="Z22" s="72">
        <f t="shared" ref="Z22:AA22" si="256">+(Z20/Z48)*100</f>
        <v>0</v>
      </c>
      <c r="AA22" s="72">
        <f t="shared" si="256"/>
        <v>4.95689985225089E-2</v>
      </c>
      <c r="AB22" s="72">
        <f t="shared" ref="AB22:AC22" si="257">+(AB20/AB48)*100</f>
        <v>8.3817294798975539E-2</v>
      </c>
      <c r="AC22" s="72">
        <f t="shared" si="257"/>
        <v>0.14356116328847482</v>
      </c>
      <c r="AD22" s="72">
        <f t="shared" ref="AD22:AE22" si="258">+(AD20/AD48)*100</f>
        <v>0.10923729404128779</v>
      </c>
      <c r="AE22" s="72">
        <f t="shared" si="258"/>
        <v>0</v>
      </c>
      <c r="AF22" s="72">
        <f t="shared" ref="AF22:AG22" si="259">+(AF20/AF48)*100</f>
        <v>0</v>
      </c>
      <c r="AG22" s="72">
        <f t="shared" si="259"/>
        <v>0.70908746687873847</v>
      </c>
      <c r="AH22" s="72">
        <f t="shared" ref="AH22:AI22" si="260">+(AH20/AH48)*100</f>
        <v>4.4775722043302539E-2</v>
      </c>
      <c r="AI22" s="72">
        <f t="shared" si="260"/>
        <v>7.571223962970075E-2</v>
      </c>
      <c r="AJ22" s="72">
        <f t="shared" ref="AJ22:AK22" si="261">+(AJ20/AJ48)*100</f>
        <v>0.14481682635243479</v>
      </c>
      <c r="AK22" s="72">
        <f t="shared" si="261"/>
        <v>9.8674148369855899E-2</v>
      </c>
      <c r="AL22" s="72">
        <f t="shared" ref="AL22:AM22" si="262">+(AL20/AL48)*100</f>
        <v>0</v>
      </c>
      <c r="AM22" s="72">
        <f t="shared" si="262"/>
        <v>0</v>
      </c>
      <c r="AN22" s="72">
        <f t="shared" ref="AN22:AO22" si="263">+(AN20/AN48)*100</f>
        <v>4.6258127381587424E-2</v>
      </c>
      <c r="AO22" s="72">
        <f t="shared" si="263"/>
        <v>7.571223962970075E-2</v>
      </c>
      <c r="AP22" s="72">
        <f t="shared" ref="AP22:AQ22" si="264">+(AP20/AP48)*100</f>
        <v>0.14481682635243479</v>
      </c>
      <c r="AQ22" s="72">
        <f t="shared" si="264"/>
        <v>9.8674148369855899E-2</v>
      </c>
      <c r="AR22" s="72">
        <f t="shared" ref="AR22:AS22" si="265">+(AR20/AR48)*100</f>
        <v>0</v>
      </c>
      <c r="AS22" s="72">
        <f t="shared" si="265"/>
        <v>0</v>
      </c>
      <c r="AT22" s="72">
        <f t="shared" ref="AT22:AU22" si="266">+(AT20/AT48)*100</f>
        <v>0.7294402781288728</v>
      </c>
      <c r="AU22" s="72">
        <f t="shared" si="266"/>
        <v>4.6941768595244029E-2</v>
      </c>
      <c r="AV22" s="72">
        <f t="shared" ref="AV22:AW22" si="267">+(AV20/AV48)*100</f>
        <v>7.2458423129216354E-2</v>
      </c>
      <c r="AW22" s="72">
        <f t="shared" si="267"/>
        <v>0.13859316447903158</v>
      </c>
      <c r="AX22" s="72">
        <f t="shared" ref="AX22:AY22" si="268">+(AX20/AX48)*100</f>
        <v>9.0105315729436364E-2</v>
      </c>
      <c r="AY22" s="72">
        <f t="shared" si="268"/>
        <v>0</v>
      </c>
      <c r="AZ22" s="72">
        <f t="shared" ref="AZ22:BA22" si="269">+(AZ20/AZ48)*100</f>
        <v>1.907289218504802E-2</v>
      </c>
      <c r="BA22" s="72">
        <f t="shared" si="269"/>
        <v>3.2573669269701691E-2</v>
      </c>
      <c r="BB22" s="72">
        <f t="shared" ref="BB22:BC22" si="270">+(BB20/BB48)*100</f>
        <v>7.2458423129216354E-2</v>
      </c>
      <c r="BC22" s="72">
        <f t="shared" si="270"/>
        <v>0.13859316447903158</v>
      </c>
      <c r="BD22" s="72">
        <f t="shared" ref="BD22:BE22" si="271">+(BD20/BD48)*100</f>
        <v>9.0105315729436364E-2</v>
      </c>
      <c r="BE22" s="72">
        <f t="shared" si="271"/>
        <v>0</v>
      </c>
      <c r="BF22" s="72">
        <f t="shared" ref="BF22:BH22" si="272">+(BF20/BF48)*100</f>
        <v>2.2887470645814482E-2</v>
      </c>
      <c r="BG22" s="72">
        <f t="shared" ref="BG22" si="273">+(BG20/BG48)*100</f>
        <v>0.72378960737117681</v>
      </c>
      <c r="BH22" s="72">
        <f t="shared" si="272"/>
        <v>0.57917918206191132</v>
      </c>
      <c r="BI22" s="72">
        <f t="shared" ref="BI22:BJ22" si="274">+(BI20/BI48)*100</f>
        <v>7.0293974800667583E-2</v>
      </c>
      <c r="BJ22" s="72">
        <f t="shared" si="274"/>
        <v>0.13445316625315284</v>
      </c>
      <c r="BK22" s="72">
        <f t="shared" ref="BK22:BL22" si="275">+(BK20/BK48)*100</f>
        <v>8.7413726655297383E-2</v>
      </c>
      <c r="BL22" s="72">
        <f t="shared" si="275"/>
        <v>0</v>
      </c>
      <c r="BM22" s="72">
        <f t="shared" ref="BM22:BN22" si="276">+(BM20/BM48)*100</f>
        <v>2.2203785476932691E-2</v>
      </c>
      <c r="BN22" s="72">
        <f t="shared" si="276"/>
        <v>0.1828335297040922</v>
      </c>
      <c r="BO22" s="72">
        <f t="shared" ref="BO22:BP22" si="277">+(BO20/BO48)*100</f>
        <v>7.0293974800667583E-2</v>
      </c>
      <c r="BP22" s="72">
        <f t="shared" si="277"/>
        <v>0.13445316625315284</v>
      </c>
      <c r="BQ22" s="72">
        <f t="shared" ref="BQ22:BR22" si="278">+(BQ20/BQ48)*100</f>
        <v>8.3365254650875978E-2</v>
      </c>
      <c r="BR22" s="72">
        <f t="shared" si="278"/>
        <v>0</v>
      </c>
      <c r="BS22" s="72">
        <f t="shared" ref="BS22:BT22" si="279">+(BS20/BS48)*100</f>
        <v>2.2203785476932691E-2</v>
      </c>
      <c r="BT22" s="72">
        <f t="shared" si="279"/>
        <v>1.3866935461336831</v>
      </c>
      <c r="BU22" s="72">
        <f t="shared" ref="BU22:BV22" si="280">+(BU20/BU48)*100</f>
        <v>1.8044689404617089E-2</v>
      </c>
      <c r="BV22" s="72">
        <f t="shared" si="280"/>
        <v>0.38468491077706835</v>
      </c>
      <c r="BW22" s="129"/>
    </row>
    <row r="23" spans="2:75" x14ac:dyDescent="0.3">
      <c r="B23" s="206"/>
      <c r="C23" s="18" t="s">
        <v>32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74">
        <v>0</v>
      </c>
      <c r="S23" s="74">
        <v>0.82215194000000003</v>
      </c>
      <c r="T23" s="33">
        <v>0.82215194000000003</v>
      </c>
      <c r="U23" s="74">
        <v>0</v>
      </c>
      <c r="V23" s="74">
        <v>0</v>
      </c>
      <c r="W23" s="74">
        <v>0</v>
      </c>
      <c r="X23" s="74">
        <v>0</v>
      </c>
      <c r="Y23" s="74">
        <v>4.5209456555827732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7.2333223799999988</v>
      </c>
      <c r="AF23" s="74">
        <v>0</v>
      </c>
      <c r="AG23" s="74">
        <v>11.754268039999999</v>
      </c>
      <c r="AH23" s="74">
        <v>0</v>
      </c>
      <c r="AI23" s="74">
        <v>0</v>
      </c>
      <c r="AJ23" s="74">
        <v>0</v>
      </c>
      <c r="AK23" s="74">
        <v>0</v>
      </c>
      <c r="AL23" s="74">
        <v>9.1212879999999998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11.939263089999999</v>
      </c>
      <c r="AS23" s="74">
        <v>0</v>
      </c>
      <c r="AT23" s="74">
        <v>21.340004830000005</v>
      </c>
      <c r="AU23" s="74">
        <v>0</v>
      </c>
      <c r="AV23" s="74">
        <v>0</v>
      </c>
      <c r="AW23" s="74">
        <v>0</v>
      </c>
      <c r="AX23" s="74">
        <v>0</v>
      </c>
      <c r="AY23" s="74">
        <v>14.876372109999998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16.80606749</v>
      </c>
      <c r="BF23" s="74">
        <v>0</v>
      </c>
      <c r="BG23" s="74">
        <v>31.682439600000002</v>
      </c>
      <c r="BH23" s="74">
        <v>0</v>
      </c>
      <c r="BI23" s="74">
        <v>0</v>
      </c>
      <c r="BJ23" s="74">
        <v>0</v>
      </c>
      <c r="BK23" s="74">
        <v>0</v>
      </c>
      <c r="BL23" s="74">
        <v>16.628928259999999</v>
      </c>
      <c r="BM23" s="74">
        <v>0</v>
      </c>
      <c r="BN23" s="74">
        <v>0</v>
      </c>
      <c r="BO23" s="74">
        <v>0</v>
      </c>
      <c r="BP23" s="74">
        <v>0</v>
      </c>
      <c r="BQ23" s="74">
        <v>0</v>
      </c>
      <c r="BR23" s="74">
        <v>16.720296000000001</v>
      </c>
      <c r="BS23" s="74">
        <v>0</v>
      </c>
      <c r="BT23" s="74">
        <v>33.34922426</v>
      </c>
      <c r="BU23" s="74">
        <v>0</v>
      </c>
      <c r="BV23" s="74">
        <v>0</v>
      </c>
      <c r="BW23" s="129"/>
    </row>
    <row r="24" spans="2:75" x14ac:dyDescent="0.3">
      <c r="B24" s="206"/>
      <c r="C24" s="16" t="s">
        <v>12</v>
      </c>
      <c r="D24" s="62">
        <f>+(D23/D9)*100</f>
        <v>0</v>
      </c>
      <c r="E24" s="72">
        <f t="shared" ref="E24:R24" si="281">+(E23/E9)*100</f>
        <v>0</v>
      </c>
      <c r="F24" s="72">
        <f t="shared" si="281"/>
        <v>0</v>
      </c>
      <c r="G24" s="72">
        <f t="shared" si="281"/>
        <v>0</v>
      </c>
      <c r="H24" s="72">
        <f t="shared" si="281"/>
        <v>0</v>
      </c>
      <c r="I24" s="72">
        <f t="shared" si="281"/>
        <v>0</v>
      </c>
      <c r="J24" s="72">
        <f t="shared" si="281"/>
        <v>0</v>
      </c>
      <c r="K24" s="72">
        <f t="shared" si="281"/>
        <v>0</v>
      </c>
      <c r="L24" s="72">
        <f t="shared" si="281"/>
        <v>0</v>
      </c>
      <c r="M24" s="72">
        <f t="shared" si="281"/>
        <v>0</v>
      </c>
      <c r="N24" s="72">
        <f t="shared" si="281"/>
        <v>0</v>
      </c>
      <c r="O24" s="72">
        <f t="shared" si="281"/>
        <v>0</v>
      </c>
      <c r="P24" s="72">
        <f t="shared" si="281"/>
        <v>0</v>
      </c>
      <c r="Q24" s="72">
        <f t="shared" si="281"/>
        <v>0</v>
      </c>
      <c r="R24" s="72">
        <f t="shared" si="281"/>
        <v>0</v>
      </c>
      <c r="S24" s="72">
        <f t="shared" ref="S24" si="282">+(S23/S9)*100</f>
        <v>1.4390160396474148</v>
      </c>
      <c r="T24" s="31">
        <f t="shared" ref="T24" si="283">+(T23/T9)*100</f>
        <v>0.11577135815031867</v>
      </c>
      <c r="U24" s="72">
        <f t="shared" ref="U24:V24" si="284">+(U23/U9)*100</f>
        <v>0</v>
      </c>
      <c r="V24" s="72">
        <f t="shared" si="284"/>
        <v>0</v>
      </c>
      <c r="W24" s="72">
        <f t="shared" ref="W24" si="285">+(W23/W9)*100</f>
        <v>0</v>
      </c>
      <c r="X24" s="72">
        <f t="shared" ref="X24:Y24" si="286">+(X23/X9)*100</f>
        <v>0</v>
      </c>
      <c r="Y24" s="72">
        <f t="shared" si="286"/>
        <v>3.9883765396905004</v>
      </c>
      <c r="Z24" s="72">
        <f t="shared" ref="Z24:AA24" si="287">+(Z23/Z9)*100</f>
        <v>0</v>
      </c>
      <c r="AA24" s="72">
        <f t="shared" si="287"/>
        <v>0</v>
      </c>
      <c r="AB24" s="72">
        <f t="shared" ref="AB24:AC24" si="288">+(AB23/AB9)*100</f>
        <v>0</v>
      </c>
      <c r="AC24" s="72">
        <f t="shared" si="288"/>
        <v>0</v>
      </c>
      <c r="AD24" s="72">
        <f t="shared" ref="AD24:AE24" si="289">+(AD23/AD9)*100</f>
        <v>0</v>
      </c>
      <c r="AE24" s="72">
        <f t="shared" si="289"/>
        <v>13.521313496295214</v>
      </c>
      <c r="AF24" s="72">
        <f t="shared" ref="AF24:AG24" si="290">+(AF23/AF9)*100</f>
        <v>0</v>
      </c>
      <c r="AG24" s="72">
        <f t="shared" si="290"/>
        <v>1.5716986471101091</v>
      </c>
      <c r="AH24" s="72">
        <f t="shared" ref="AH24:AI24" si="291">+(AH23/AH9)*100</f>
        <v>0</v>
      </c>
      <c r="AI24" s="72">
        <f t="shared" si="291"/>
        <v>0</v>
      </c>
      <c r="AJ24" s="72">
        <f t="shared" ref="AJ24:AK24" si="292">+(AJ23/AJ9)*100</f>
        <v>0</v>
      </c>
      <c r="AK24" s="72">
        <f t="shared" si="292"/>
        <v>0</v>
      </c>
      <c r="AL24" s="72">
        <f t="shared" ref="AL24:AM24" si="293">+(AL23/AL9)*100</f>
        <v>13.707988685861419</v>
      </c>
      <c r="AM24" s="72">
        <f t="shared" si="293"/>
        <v>0</v>
      </c>
      <c r="AN24" s="72">
        <f t="shared" ref="AN24:AO24" si="294">+(AN23/AN9)*100</f>
        <v>0</v>
      </c>
      <c r="AO24" s="72">
        <f t="shared" si="294"/>
        <v>0</v>
      </c>
      <c r="AP24" s="72">
        <f t="shared" ref="AP24:AQ24" si="295">+(AP23/AP9)*100</f>
        <v>0</v>
      </c>
      <c r="AQ24" s="72">
        <f t="shared" si="295"/>
        <v>0</v>
      </c>
      <c r="AR24" s="72">
        <f t="shared" ref="AR24:AS24" si="296">+(AR23/AR9)*100</f>
        <v>5.3008915565012957</v>
      </c>
      <c r="AS24" s="72">
        <f t="shared" si="296"/>
        <v>0</v>
      </c>
      <c r="AT24" s="72">
        <f t="shared" ref="AT24:AU24" si="297">+(AT23/AT9)*100</f>
        <v>2.2841450547814954</v>
      </c>
      <c r="AU24" s="72">
        <f t="shared" si="297"/>
        <v>0</v>
      </c>
      <c r="AV24" s="72">
        <f t="shared" ref="AV24:AW24" si="298">+(AV23/AV9)*100</f>
        <v>0</v>
      </c>
      <c r="AW24" s="72">
        <f t="shared" si="298"/>
        <v>0</v>
      </c>
      <c r="AX24" s="72">
        <f t="shared" ref="AX24:AY24" si="299">+(AX23/AX9)*100</f>
        <v>0</v>
      </c>
      <c r="AY24" s="72">
        <f t="shared" si="299"/>
        <v>19.627864799947965</v>
      </c>
      <c r="AZ24" s="72">
        <f t="shared" ref="AZ24:BA24" si="300">+(AZ23/AZ9)*100</f>
        <v>0</v>
      </c>
      <c r="BA24" s="72">
        <f t="shared" si="300"/>
        <v>0</v>
      </c>
      <c r="BB24" s="72">
        <f t="shared" ref="BB24:BC24" si="301">+(BB23/BB9)*100</f>
        <v>0</v>
      </c>
      <c r="BC24" s="72">
        <f t="shared" si="301"/>
        <v>0</v>
      </c>
      <c r="BD24" s="72">
        <f t="shared" ref="BD24:BE24" si="302">+(BD23/BD9)*100</f>
        <v>0</v>
      </c>
      <c r="BE24" s="72">
        <f t="shared" si="302"/>
        <v>13.591522982366133</v>
      </c>
      <c r="BF24" s="72">
        <f t="shared" ref="BF24:BH24" si="303">+(BF23/BF9)*100</f>
        <v>0</v>
      </c>
      <c r="BG24" s="72">
        <f t="shared" ref="BG24" si="304">+(BG23/BG9)*100</f>
        <v>3.1241708253782097</v>
      </c>
      <c r="BH24" s="72">
        <f t="shared" si="303"/>
        <v>0</v>
      </c>
      <c r="BI24" s="72">
        <f t="shared" ref="BI24:BJ24" si="305">+(BI23/BI9)*100</f>
        <v>0</v>
      </c>
      <c r="BJ24" s="72">
        <f t="shared" si="305"/>
        <v>0</v>
      </c>
      <c r="BK24" s="72">
        <f t="shared" ref="BK24:BL24" si="306">+(BK23/BK9)*100</f>
        <v>0</v>
      </c>
      <c r="BL24" s="72">
        <f t="shared" si="306"/>
        <v>12.786820528487967</v>
      </c>
      <c r="BM24" s="72">
        <f t="shared" ref="BM24:BN24" si="307">+(BM23/BM9)*100</f>
        <v>0</v>
      </c>
      <c r="BN24" s="72">
        <f t="shared" si="307"/>
        <v>0</v>
      </c>
      <c r="BO24" s="72">
        <f t="shared" ref="BO24:BP24" si="308">+(BO23/BO9)*100</f>
        <v>0</v>
      </c>
      <c r="BP24" s="72">
        <f t="shared" si="308"/>
        <v>0</v>
      </c>
      <c r="BQ24" s="72">
        <f t="shared" ref="BQ24:BR24" si="309">+(BQ23/BQ9)*100</f>
        <v>0</v>
      </c>
      <c r="BR24" s="72">
        <f t="shared" si="309"/>
        <v>8.3001800218692701</v>
      </c>
      <c r="BS24" s="72">
        <f t="shared" ref="BS24:BT24" si="310">+(BS23/BS9)*100</f>
        <v>0</v>
      </c>
      <c r="BT24" s="72">
        <f t="shared" si="310"/>
        <v>1.9865376739937208</v>
      </c>
      <c r="BU24" s="72">
        <f t="shared" ref="BU24:BV24" si="311">+(BU23/BU9)*100</f>
        <v>0</v>
      </c>
      <c r="BV24" s="72">
        <f t="shared" si="311"/>
        <v>0</v>
      </c>
      <c r="BW24" s="129"/>
    </row>
    <row r="25" spans="2:75" x14ac:dyDescent="0.3">
      <c r="B25" s="206"/>
      <c r="C25" s="16" t="s">
        <v>13</v>
      </c>
      <c r="D25" s="62">
        <f t="shared" ref="D25:R25" si="312">+(D23/D124)*100</f>
        <v>0</v>
      </c>
      <c r="E25" s="72">
        <f t="shared" si="312"/>
        <v>0</v>
      </c>
      <c r="F25" s="72">
        <f t="shared" si="312"/>
        <v>0</v>
      </c>
      <c r="G25" s="72">
        <f t="shared" si="312"/>
        <v>0</v>
      </c>
      <c r="H25" s="72">
        <f t="shared" si="312"/>
        <v>0</v>
      </c>
      <c r="I25" s="72">
        <f t="shared" si="312"/>
        <v>0</v>
      </c>
      <c r="J25" s="72">
        <f t="shared" si="312"/>
        <v>0</v>
      </c>
      <c r="K25" s="72">
        <f t="shared" si="312"/>
        <v>0</v>
      </c>
      <c r="L25" s="72">
        <f t="shared" si="312"/>
        <v>0</v>
      </c>
      <c r="M25" s="72">
        <f t="shared" si="312"/>
        <v>0</v>
      </c>
      <c r="N25" s="72">
        <f t="shared" si="312"/>
        <v>0</v>
      </c>
      <c r="O25" s="72">
        <f t="shared" si="312"/>
        <v>0</v>
      </c>
      <c r="P25" s="72">
        <f t="shared" si="312"/>
        <v>0</v>
      </c>
      <c r="Q25" s="72">
        <f t="shared" si="312"/>
        <v>0</v>
      </c>
      <c r="R25" s="72">
        <f t="shared" si="312"/>
        <v>0</v>
      </c>
      <c r="S25" s="72">
        <f t="shared" ref="S25" si="313">+(S23/S124)*100</f>
        <v>2.1213031784312825E-3</v>
      </c>
      <c r="T25" s="31">
        <f t="shared" ref="T25" si="314">+(T23/T124)*100</f>
        <v>2.1213031784312825E-3</v>
      </c>
      <c r="U25" s="72">
        <f t="shared" ref="U25:V25" si="315">+(U23/U124)*100</f>
        <v>0</v>
      </c>
      <c r="V25" s="72">
        <f t="shared" si="315"/>
        <v>0</v>
      </c>
      <c r="W25" s="72">
        <f t="shared" ref="W25" si="316">+(W23/W124)*100</f>
        <v>0</v>
      </c>
      <c r="X25" s="72">
        <f t="shared" ref="X25:Y25" si="317">+(X23/X124)*100</f>
        <v>0</v>
      </c>
      <c r="Y25" s="72">
        <f t="shared" si="317"/>
        <v>1.2424047042102591E-2</v>
      </c>
      <c r="Z25" s="72">
        <f t="shared" ref="Z25:AA25" si="318">+(Z23/Z124)*100</f>
        <v>0</v>
      </c>
      <c r="AA25" s="72">
        <f t="shared" si="318"/>
        <v>0</v>
      </c>
      <c r="AB25" s="72">
        <f t="shared" ref="AB25:AC25" si="319">+(AB23/AB124)*100</f>
        <v>0</v>
      </c>
      <c r="AC25" s="72">
        <f t="shared" si="319"/>
        <v>0</v>
      </c>
      <c r="AD25" s="72">
        <f>+(AD23/AD124)*100</f>
        <v>0</v>
      </c>
      <c r="AE25" s="72">
        <f>+(AE23/AE124)*100</f>
        <v>1.9877951288540568E-2</v>
      </c>
      <c r="AF25" s="72">
        <f>+(AF23/AF124)*100</f>
        <v>0</v>
      </c>
      <c r="AG25" s="72">
        <f t="shared" ref="AG25" si="320">+(AG23/AG124)*100</f>
        <v>3.2519085267541853E-2</v>
      </c>
      <c r="AH25" s="72">
        <f t="shared" ref="AH25:AM25" si="321">+(AH23/AH124)*100</f>
        <v>0</v>
      </c>
      <c r="AI25" s="72">
        <f t="shared" si="321"/>
        <v>0</v>
      </c>
      <c r="AJ25" s="72">
        <f t="shared" si="321"/>
        <v>0</v>
      </c>
      <c r="AK25" s="72">
        <f t="shared" si="321"/>
        <v>0</v>
      </c>
      <c r="AL25" s="72">
        <f t="shared" si="321"/>
        <v>2.2642398124180781E-2</v>
      </c>
      <c r="AM25" s="72">
        <f t="shared" si="321"/>
        <v>0</v>
      </c>
      <c r="AN25" s="72">
        <f t="shared" ref="AN25:AO25" si="322">+(AN23/AN124)*100</f>
        <v>0</v>
      </c>
      <c r="AO25" s="72">
        <f t="shared" si="322"/>
        <v>0</v>
      </c>
      <c r="AP25" s="72">
        <f t="shared" ref="AP25:AQ25" si="323">+(AP23/AP124)*100</f>
        <v>0</v>
      </c>
      <c r="AQ25" s="72">
        <f t="shared" si="323"/>
        <v>0</v>
      </c>
      <c r="AR25" s="72">
        <f t="shared" ref="AR25:AS25" si="324">+(AR23/AR124)*100</f>
        <v>2.9637650756462998E-2</v>
      </c>
      <c r="AS25" s="72">
        <f t="shared" si="324"/>
        <v>0</v>
      </c>
      <c r="AT25" s="72">
        <f t="shared" ref="AT25:AU25" si="325">+(AT23/AT124)*100</f>
        <v>5.2973756045505957E-2</v>
      </c>
      <c r="AU25" s="72">
        <f t="shared" si="325"/>
        <v>0</v>
      </c>
      <c r="AV25" s="72">
        <f t="shared" ref="AV25:AW25" si="326">+(AV23/AV124)*100</f>
        <v>0</v>
      </c>
      <c r="AW25" s="72">
        <f t="shared" si="326"/>
        <v>0</v>
      </c>
      <c r="AX25" s="72">
        <f t="shared" ref="AX25:AY25" si="327">+(AX23/AX124)*100</f>
        <v>0</v>
      </c>
      <c r="AY25" s="72">
        <f t="shared" si="327"/>
        <v>3.534158901554272E-2</v>
      </c>
      <c r="AZ25" s="72">
        <f t="shared" ref="AZ25:BA25" si="328">+(AZ23/AZ124)*100</f>
        <v>0</v>
      </c>
      <c r="BA25" s="72">
        <f t="shared" si="328"/>
        <v>0</v>
      </c>
      <c r="BB25" s="72">
        <f t="shared" ref="BB25:BC25" si="329">+(BB23/BB124)*100</f>
        <v>0</v>
      </c>
      <c r="BC25" s="72">
        <f t="shared" si="329"/>
        <v>0</v>
      </c>
      <c r="BD25" s="72">
        <f t="shared" ref="BD25:BE25" si="330">+(BD23/BD124)*100</f>
        <v>0</v>
      </c>
      <c r="BE25" s="72">
        <f t="shared" si="330"/>
        <v>3.9925939322248763E-2</v>
      </c>
      <c r="BF25" s="72">
        <f t="shared" ref="BF25" si="331">+(BF23/BF124)*100</f>
        <v>0</v>
      </c>
      <c r="BG25" s="72">
        <f t="shared" ref="BG25" si="332">+(BG23/BG124)*100</f>
        <v>7.5267528337791489E-2</v>
      </c>
      <c r="BH25" s="72">
        <f>+(BH23/BH48)*100</f>
        <v>0</v>
      </c>
      <c r="BI25" s="72">
        <f t="shared" ref="BI25:BT25" si="333">+(BI23/BI48)*100</f>
        <v>0</v>
      </c>
      <c r="BJ25" s="72">
        <f t="shared" si="333"/>
        <v>0</v>
      </c>
      <c r="BK25" s="72">
        <f t="shared" si="333"/>
        <v>0</v>
      </c>
      <c r="BL25" s="72">
        <f t="shared" si="333"/>
        <v>3.8325031608870457E-2</v>
      </c>
      <c r="BM25" s="72">
        <f t="shared" si="333"/>
        <v>0</v>
      </c>
      <c r="BN25" s="72">
        <f t="shared" si="333"/>
        <v>0</v>
      </c>
      <c r="BO25" s="72">
        <f t="shared" si="333"/>
        <v>0</v>
      </c>
      <c r="BP25" s="72">
        <f t="shared" si="333"/>
        <v>0</v>
      </c>
      <c r="BQ25" s="72">
        <f t="shared" si="333"/>
        <v>0</v>
      </c>
      <c r="BR25" s="72">
        <f t="shared" si="333"/>
        <v>3.8535608710941083E-2</v>
      </c>
      <c r="BS25" s="72">
        <f t="shared" si="333"/>
        <v>0</v>
      </c>
      <c r="BT25" s="72">
        <f t="shared" si="333"/>
        <v>7.6860640319811532E-2</v>
      </c>
      <c r="BU25" s="72">
        <f t="shared" ref="BU25:BV25" si="334">+(BU23/BU48)*100</f>
        <v>0</v>
      </c>
      <c r="BV25" s="72">
        <f t="shared" si="334"/>
        <v>0</v>
      </c>
      <c r="BW25" s="129"/>
    </row>
    <row r="26" spans="2:75" x14ac:dyDescent="0.3">
      <c r="B26" s="206"/>
      <c r="C26" s="50" t="s">
        <v>24</v>
      </c>
      <c r="D26" s="51">
        <v>126.03591504999999</v>
      </c>
      <c r="E26" s="51">
        <v>147.47421290000008</v>
      </c>
      <c r="F26" s="51">
        <v>169.88952679000005</v>
      </c>
      <c r="G26" s="51">
        <v>182.99505557000015</v>
      </c>
      <c r="H26" s="51">
        <v>199.07989993000007</v>
      </c>
      <c r="I26" s="51">
        <v>232.71753081000014</v>
      </c>
      <c r="J26" s="51">
        <v>216.1642630700002</v>
      </c>
      <c r="K26" s="51">
        <v>227.85030441000012</v>
      </c>
      <c r="L26" s="51">
        <v>237.04058054000006</v>
      </c>
      <c r="M26" s="51">
        <v>206.18683459000005</v>
      </c>
      <c r="N26" s="51">
        <v>191.28608741000005</v>
      </c>
      <c r="O26" s="51">
        <v>170.33131239000005</v>
      </c>
      <c r="P26" s="51">
        <v>213.15998452000008</v>
      </c>
      <c r="Q26" s="51">
        <v>211.10663607000006</v>
      </c>
      <c r="R26" s="70">
        <v>199.93663537999998</v>
      </c>
      <c r="S26" s="70">
        <v>28.252377939999999</v>
      </c>
      <c r="T26" s="95">
        <v>200.55981551000008</v>
      </c>
      <c r="U26" s="95">
        <v>3.89247794</v>
      </c>
      <c r="V26" s="95">
        <v>11.111945690000001</v>
      </c>
      <c r="W26" s="95">
        <v>15.024210589999997</v>
      </c>
      <c r="X26" s="95">
        <v>24.516989820000003</v>
      </c>
      <c r="Y26" s="95">
        <v>30.624762889999996</v>
      </c>
      <c r="Z26" s="95">
        <v>9.7852635499999998</v>
      </c>
      <c r="AA26" s="95">
        <v>5.0859182300000008</v>
      </c>
      <c r="AB26" s="95">
        <v>14.01903259</v>
      </c>
      <c r="AC26" s="95">
        <v>19.263706679999999</v>
      </c>
      <c r="AD26" s="95">
        <v>26.347816910000002</v>
      </c>
      <c r="AE26" s="95">
        <v>26.220852889999996</v>
      </c>
      <c r="AF26" s="95">
        <v>11.852051020000001</v>
      </c>
      <c r="AG26" s="95">
        <v>217.50500306999999</v>
      </c>
      <c r="AH26" s="95">
        <v>0</v>
      </c>
      <c r="AI26" s="95">
        <v>3.0086858199999993</v>
      </c>
      <c r="AJ26" s="95">
        <v>20.96619733</v>
      </c>
      <c r="AK26" s="95">
        <v>27.780375750000001</v>
      </c>
      <c r="AL26" s="95">
        <v>32.43386434</v>
      </c>
      <c r="AM26" s="95">
        <v>10.912828700000002</v>
      </c>
      <c r="AN26" s="95">
        <v>1.9241910600000001</v>
      </c>
      <c r="AO26" s="95">
        <v>9.1519123399999991</v>
      </c>
      <c r="AP26" s="112">
        <v>18.846778850000003</v>
      </c>
      <c r="AQ26" s="112">
        <v>28.281345900000002</v>
      </c>
      <c r="AR26" s="112">
        <v>41.946212360000004</v>
      </c>
      <c r="AS26" s="112">
        <v>12.24932548</v>
      </c>
      <c r="AT26" s="112">
        <v>221.4898360200001</v>
      </c>
      <c r="AU26" s="112">
        <v>0</v>
      </c>
      <c r="AV26" s="112">
        <v>1.0575592700000001</v>
      </c>
      <c r="AW26" s="112">
        <v>28.786199980000003</v>
      </c>
      <c r="AX26" s="112">
        <v>26.21935706</v>
      </c>
      <c r="AY26" s="112">
        <v>38.010905730000005</v>
      </c>
      <c r="AZ26" s="112">
        <v>7.0512855300000012</v>
      </c>
      <c r="BA26" s="112">
        <v>0.56822865</v>
      </c>
      <c r="BB26" s="112">
        <v>7.39824021</v>
      </c>
      <c r="BC26" s="112">
        <v>31.923096520000005</v>
      </c>
      <c r="BD26" s="112">
        <v>27.59705246</v>
      </c>
      <c r="BE26" s="112">
        <v>41.756869590000008</v>
      </c>
      <c r="BF26" s="112">
        <v>17.481277609999999</v>
      </c>
      <c r="BG26" s="112">
        <v>248.06424291000002</v>
      </c>
      <c r="BH26" s="112">
        <v>237.59</v>
      </c>
      <c r="BI26" s="112">
        <v>10.666213509999999</v>
      </c>
      <c r="BJ26" s="112">
        <v>23.886301420000002</v>
      </c>
      <c r="BK26" s="112">
        <v>30.412442369999994</v>
      </c>
      <c r="BL26" s="112">
        <v>40.288132069999996</v>
      </c>
      <c r="BM26" s="112">
        <v>12.618229529999999</v>
      </c>
      <c r="BN26" s="112">
        <v>72.600612569999996</v>
      </c>
      <c r="BO26" s="112">
        <v>10.172422670000001</v>
      </c>
      <c r="BP26" s="112">
        <v>53.347471630000008</v>
      </c>
      <c r="BQ26" s="112">
        <v>25.853633300000002</v>
      </c>
      <c r="BR26" s="112">
        <v>40.275053219999997</v>
      </c>
      <c r="BS26" s="112">
        <v>13.473441479999998</v>
      </c>
      <c r="BT26" s="112">
        <v>571.18395377000024</v>
      </c>
      <c r="BU26" s="112">
        <v>1.9527028400000002</v>
      </c>
      <c r="BV26" s="112">
        <v>127.09367317</v>
      </c>
      <c r="BW26" s="129"/>
    </row>
    <row r="27" spans="2:75" x14ac:dyDescent="0.3">
      <c r="B27" s="206"/>
      <c r="C27" s="16" t="s">
        <v>13</v>
      </c>
      <c r="D27" s="62">
        <f>+(D26/D124)*100</f>
        <v>1.3052310296743748</v>
      </c>
      <c r="E27" s="62">
        <f t="shared" ref="E27:P27" si="335">+(E26/E124)*100</f>
        <v>1.3675912464160569</v>
      </c>
      <c r="F27" s="62">
        <f t="shared" si="335"/>
        <v>1.2631726399728538</v>
      </c>
      <c r="G27" s="62">
        <f t="shared" si="335"/>
        <v>1.0216662701545571</v>
      </c>
      <c r="H27" s="62">
        <f t="shared" si="335"/>
        <v>0.80869667447503757</v>
      </c>
      <c r="I27" s="62">
        <f t="shared" si="335"/>
        <v>1.0393458729366398</v>
      </c>
      <c r="J27" s="62">
        <f t="shared" si="335"/>
        <v>0.79370445219102881</v>
      </c>
      <c r="K27" s="62">
        <f t="shared" si="335"/>
        <v>0.67365240823370143</v>
      </c>
      <c r="L27" s="62">
        <f t="shared" si="335"/>
        <v>0.70968184001827672</v>
      </c>
      <c r="M27" s="62">
        <f t="shared" si="335"/>
        <v>0.53648234526163452</v>
      </c>
      <c r="N27" s="62">
        <f t="shared" si="335"/>
        <v>0.47719979244882005</v>
      </c>
      <c r="O27" s="62">
        <f t="shared" si="335"/>
        <v>0.46881196759749022</v>
      </c>
      <c r="P27" s="62">
        <f t="shared" si="335"/>
        <v>0.58591868232270994</v>
      </c>
      <c r="Q27" s="62">
        <f t="shared" ref="Q27" si="336">+(Q26/Q48)*100</f>
        <v>0.53588041766556505</v>
      </c>
      <c r="R27" s="72">
        <f t="shared" ref="R27:S27" si="337">+(R26/R48)*100</f>
        <v>0.49133926705799613</v>
      </c>
      <c r="S27" s="72">
        <f t="shared" si="337"/>
        <v>7.2896329992682196E-2</v>
      </c>
      <c r="T27" s="96">
        <f t="shared" ref="T27" si="338">+(T26/T48)*100</f>
        <v>0.51748120196244363</v>
      </c>
      <c r="U27" s="96">
        <f t="shared" ref="U27:V27" si="339">+(U26/U48)*100</f>
        <v>1.0696949868704559E-2</v>
      </c>
      <c r="V27" s="96">
        <f t="shared" si="339"/>
        <v>3.0536827137342154E-2</v>
      </c>
      <c r="W27" s="96">
        <f t="shared" ref="W27" si="340">+(W26/W48)*100</f>
        <v>4.1288153709636718E-2</v>
      </c>
      <c r="X27" s="96">
        <f t="shared" ref="X27:Y27" si="341">+(X26/X48)*100</f>
        <v>6.7375336502505656E-2</v>
      </c>
      <c r="Y27" s="96">
        <f t="shared" si="341"/>
        <v>8.4160156698355928E-2</v>
      </c>
      <c r="Z27" s="96">
        <f t="shared" ref="Z27:AA27" si="342">+(Z26/Z48)*100</f>
        <v>2.6890961300197372E-2</v>
      </c>
      <c r="AA27" s="96">
        <f t="shared" si="342"/>
        <v>1.3976652708439145E-2</v>
      </c>
      <c r="AB27" s="96">
        <f t="shared" ref="AB27:AC27" si="343">+(AB26/AB48)*100</f>
        <v>3.8525815980081167E-2</v>
      </c>
      <c r="AC27" s="96">
        <f t="shared" si="343"/>
        <v>5.2938746941591938E-2</v>
      </c>
      <c r="AD27" s="96">
        <f t="shared" ref="AD27:AE27" si="344">+(AD26/AD48)*100</f>
        <v>7.2406647123111581E-2</v>
      </c>
      <c r="AE27" s="96">
        <f t="shared" si="344"/>
        <v>7.2057736280711451E-2</v>
      </c>
      <c r="AF27" s="96">
        <f t="shared" ref="AF27:AG27" si="345">+(AF26/AF48)*100</f>
        <v>3.2789609391503757E-2</v>
      </c>
      <c r="AG27" s="96">
        <f t="shared" si="345"/>
        <v>0.60174429550870467</v>
      </c>
      <c r="AH27" s="96">
        <f t="shared" ref="AH27:AI27" si="346">+(AH26/AH48)*100</f>
        <v>0</v>
      </c>
      <c r="AI27" s="96">
        <f t="shared" si="346"/>
        <v>7.4686669434204135E-3</v>
      </c>
      <c r="AJ27" s="96">
        <f t="shared" ref="AJ27:AK27" si="347">+(AJ26/AJ48)*100</f>
        <v>5.2045828077788583E-2</v>
      </c>
      <c r="AK27" s="96">
        <f t="shared" si="347"/>
        <v>6.8961130025807477E-2</v>
      </c>
      <c r="AL27" s="96">
        <f t="shared" ref="AL27:AM27" si="348">+(AL26/AL48)*100</f>
        <v>8.0512803574665115E-2</v>
      </c>
      <c r="AM27" s="96">
        <f t="shared" si="348"/>
        <v>2.7089662346631998E-2</v>
      </c>
      <c r="AN27" s="96">
        <f t="shared" ref="AN27:AO27" si="349">+(AN26/AN48)*100</f>
        <v>4.776551299280259E-3</v>
      </c>
      <c r="AO27" s="96">
        <f t="shared" si="349"/>
        <v>2.2718419021511321E-2</v>
      </c>
      <c r="AP27" s="96">
        <f t="shared" ref="AP27:AQ27" si="350">+(AP26/AP48)*100</f>
        <v>4.6784650378333646E-2</v>
      </c>
      <c r="AQ27" s="96">
        <f t="shared" si="350"/>
        <v>7.0204722551844428E-2</v>
      </c>
      <c r="AR27" s="96">
        <f t="shared" ref="AR27:AS27" si="351">+(AR26/AR48)*100</f>
        <v>0.10412595677897166</v>
      </c>
      <c r="AS27" s="96">
        <f t="shared" si="351"/>
        <v>3.0407339870293738E-2</v>
      </c>
      <c r="AT27" s="96">
        <f t="shared" ref="AT27:AU27" si="352">+(AT26/AT48)*100</f>
        <v>0.54981939476358599</v>
      </c>
      <c r="AU27" s="96">
        <f t="shared" si="352"/>
        <v>0</v>
      </c>
      <c r="AV27" s="96">
        <f t="shared" ref="AV27:AW27" si="353">+(AV26/AV48)*100</f>
        <v>2.512428756389678E-3</v>
      </c>
      <c r="AW27" s="96">
        <f t="shared" si="353"/>
        <v>6.8386972407641966E-2</v>
      </c>
      <c r="AX27" s="96">
        <f t="shared" ref="AX27:AY27" si="354">+(AX26/AX48)*100</f>
        <v>6.228895960752414E-2</v>
      </c>
      <c r="AY27" s="96">
        <f t="shared" si="354"/>
        <v>9.0301976751117868E-2</v>
      </c>
      <c r="AZ27" s="96">
        <f t="shared" ref="AZ27:BA27" si="355">+(AZ26/AZ48)*100</f>
        <v>1.6751640345497074E-2</v>
      </c>
      <c r="BA27" s="96">
        <f t="shared" si="355"/>
        <v>1.3499328510112587E-3</v>
      </c>
      <c r="BB27" s="96">
        <f t="shared" ref="BB27:BC27" si="356">+(BB26/BB48)*100</f>
        <v>1.7575895722877457E-2</v>
      </c>
      <c r="BC27" s="96">
        <f t="shared" si="356"/>
        <v>7.5839253614458188E-2</v>
      </c>
      <c r="BD27" s="96">
        <f t="shared" ref="BD27:BE27" si="357">+(BD26/BD48)*100</f>
        <v>6.5561931287405298E-2</v>
      </c>
      <c r="BE27" s="96">
        <f t="shared" si="357"/>
        <v>9.9201210665695996E-2</v>
      </c>
      <c r="BF27" s="96">
        <f t="shared" ref="BF27:BH27" si="358">+(BF26/BF48)*100</f>
        <v>4.1530026554251677E-2</v>
      </c>
      <c r="BG27" s="96">
        <f t="shared" ref="BG27" si="359">+(BG26/BG48)*100</f>
        <v>0.58932275003283574</v>
      </c>
      <c r="BH27" s="96">
        <f t="shared" si="358"/>
        <v>0.54757854009477402</v>
      </c>
      <c r="BI27" s="96">
        <f t="shared" ref="BI27:BJ27" si="360">+(BI26/BI48)*100</f>
        <v>2.4582640776737049E-2</v>
      </c>
      <c r="BJ27" s="96">
        <f t="shared" si="360"/>
        <v>5.5051248199955091E-2</v>
      </c>
      <c r="BK27" s="96">
        <f t="shared" ref="BK27:BL27" si="361">+(BK26/BK48)*100</f>
        <v>7.0092178937165073E-2</v>
      </c>
      <c r="BL27" s="96">
        <f t="shared" si="361"/>
        <v>9.2852883294903182E-2</v>
      </c>
      <c r="BM27" s="96">
        <f t="shared" ref="BM27:BN27" si="362">+(BM26/BM48)*100</f>
        <v>2.908149208560195E-2</v>
      </c>
      <c r="BN27" s="96">
        <f t="shared" si="362"/>
        <v>0.16732411903306915</v>
      </c>
      <c r="BO27" s="96">
        <f t="shared" ref="BO27:BP27" si="363">+(BO26/BO48)*100</f>
        <v>2.3444590912351466E-2</v>
      </c>
      <c r="BP27" s="96">
        <f t="shared" si="363"/>
        <v>0.12295101070290324</v>
      </c>
      <c r="BQ27" s="96">
        <f t="shared" ref="BQ27:BR27" si="364">+(BQ26/BQ48)*100</f>
        <v>5.9585398285111488E-2</v>
      </c>
      <c r="BR27" s="96">
        <f t="shared" si="364"/>
        <v>9.2822740201384424E-2</v>
      </c>
      <c r="BS27" s="96">
        <f t="shared" ref="BS27:BT27" si="365">+(BS26/BS48)*100</f>
        <v>3.1052516586012758E-2</v>
      </c>
      <c r="BT27" s="96">
        <f t="shared" si="365"/>
        <v>1.3164193591099695</v>
      </c>
      <c r="BU27" s="96">
        <f t="shared" ref="BU27:BV27" si="366">+(BU26/BU48)*100</f>
        <v>4.2881728425597787E-3</v>
      </c>
      <c r="BV27" s="96">
        <f t="shared" si="366"/>
        <v>0.27910014088408985</v>
      </c>
      <c r="BW27" s="129"/>
    </row>
    <row r="28" spans="2:75" x14ac:dyDescent="0.3">
      <c r="B28" s="206"/>
      <c r="C28" s="50" t="s">
        <v>25</v>
      </c>
      <c r="D28" s="51">
        <v>86.830649410000021</v>
      </c>
      <c r="E28" s="51">
        <v>80.583320000000015</v>
      </c>
      <c r="F28" s="51">
        <v>87.718472519999978</v>
      </c>
      <c r="G28" s="51">
        <v>94.540294079999924</v>
      </c>
      <c r="H28" s="51">
        <v>89.344977599999993</v>
      </c>
      <c r="I28" s="51">
        <v>76.191398479999989</v>
      </c>
      <c r="J28" s="51">
        <v>59.413070250000018</v>
      </c>
      <c r="K28" s="51">
        <v>60.610898399999975</v>
      </c>
      <c r="L28" s="51">
        <v>54.170599729999992</v>
      </c>
      <c r="M28" s="51">
        <v>62.126598770000015</v>
      </c>
      <c r="N28" s="51">
        <v>73.176554709999991</v>
      </c>
      <c r="O28" s="51">
        <v>137.27176633999997</v>
      </c>
      <c r="P28" s="51">
        <v>170.62519248999999</v>
      </c>
      <c r="Q28" s="51">
        <v>206.28766336999996</v>
      </c>
      <c r="R28" s="70">
        <v>251.25903412000002</v>
      </c>
      <c r="S28" s="70">
        <v>18.359562410000002</v>
      </c>
      <c r="T28" s="95">
        <v>301.84602966</v>
      </c>
      <c r="U28" s="95">
        <v>18.544740170000001</v>
      </c>
      <c r="V28" s="95">
        <v>1.9589272300000002</v>
      </c>
      <c r="W28" s="95">
        <v>67.879806799999997</v>
      </c>
      <c r="X28" s="95">
        <v>25.590533229999998</v>
      </c>
      <c r="Y28" s="95">
        <v>19.378205935582773</v>
      </c>
      <c r="Z28" s="95">
        <v>2.1600713900000006</v>
      </c>
      <c r="AA28" s="95">
        <v>19.03769076</v>
      </c>
      <c r="AB28" s="95">
        <v>33.904036699999999</v>
      </c>
      <c r="AC28" s="95">
        <v>66.399399489999993</v>
      </c>
      <c r="AD28" s="95">
        <v>48.385894460000003</v>
      </c>
      <c r="AE28" s="95">
        <v>18.436457870000002</v>
      </c>
      <c r="AF28" s="95">
        <v>1.4396841099999997</v>
      </c>
      <c r="AG28" s="95">
        <v>357.32429513999978</v>
      </c>
      <c r="AH28" s="95">
        <v>18.037500000000001</v>
      </c>
      <c r="AI28" s="95">
        <v>31.52406014</v>
      </c>
      <c r="AJ28" s="95">
        <v>71.527150689999999</v>
      </c>
      <c r="AK28" s="95">
        <v>46.785224380000002</v>
      </c>
      <c r="AL28" s="95">
        <v>24.183753149999998</v>
      </c>
      <c r="AM28" s="95">
        <v>3.4274182700000004</v>
      </c>
      <c r="AN28" s="95">
        <v>19.1538827</v>
      </c>
      <c r="AO28" s="95">
        <v>31.729813880000002</v>
      </c>
      <c r="AP28" s="95">
        <v>73.688850399999993</v>
      </c>
      <c r="AQ28" s="95">
        <v>46.298888340000005</v>
      </c>
      <c r="AR28" s="95">
        <v>29.516071110000009</v>
      </c>
      <c r="AS28" s="95">
        <v>2.4970369700000004</v>
      </c>
      <c r="AT28" s="95">
        <v>402.78478004000004</v>
      </c>
      <c r="AU28" s="95">
        <v>19.759901929999998</v>
      </c>
      <c r="AV28" s="95">
        <v>31.168002520000002</v>
      </c>
      <c r="AW28" s="95">
        <v>78.456855180000005</v>
      </c>
      <c r="AX28" s="95">
        <v>46.032915009999996</v>
      </c>
      <c r="AY28" s="95">
        <v>32.834345819999996</v>
      </c>
      <c r="AZ28" s="95">
        <v>11.287573389999999</v>
      </c>
      <c r="BA28" s="95">
        <v>13.838747</v>
      </c>
      <c r="BB28" s="95">
        <v>31.392037469999998</v>
      </c>
      <c r="BC28" s="112">
        <v>91.724915310000029</v>
      </c>
      <c r="BD28" s="112">
        <v>51.256467799999996</v>
      </c>
      <c r="BE28" s="112">
        <v>62.480188619999993</v>
      </c>
      <c r="BF28" s="112">
        <v>13.97200108</v>
      </c>
      <c r="BG28" s="112">
        <v>486.84121913999991</v>
      </c>
      <c r="BH28" s="112">
        <v>13.71126875</v>
      </c>
      <c r="BI28" s="112">
        <v>40.132926359999999</v>
      </c>
      <c r="BJ28" s="112">
        <v>107.34101084000001</v>
      </c>
      <c r="BK28" s="112">
        <v>61.338103940000003</v>
      </c>
      <c r="BL28" s="112">
        <v>83.837701960000047</v>
      </c>
      <c r="BM28" s="112">
        <v>35.513733039999998</v>
      </c>
      <c r="BN28" s="112">
        <v>16.620528140000001</v>
      </c>
      <c r="BO28" s="112">
        <v>33.396697280000005</v>
      </c>
      <c r="BP28" s="112">
        <v>129.04471443000003</v>
      </c>
      <c r="BQ28" s="112">
        <v>65.862734860000003</v>
      </c>
      <c r="BR28" s="112">
        <v>90.850007699999978</v>
      </c>
      <c r="BS28" s="112">
        <v>50.047362079999999</v>
      </c>
      <c r="BT28" s="112">
        <v>727.69678937999947</v>
      </c>
      <c r="BU28" s="112">
        <v>8.5963297500000007</v>
      </c>
      <c r="BV28" s="112">
        <v>51.112513079999999</v>
      </c>
      <c r="BW28" s="129"/>
    </row>
    <row r="29" spans="2:75" x14ac:dyDescent="0.3">
      <c r="B29" s="206"/>
      <c r="C29" s="16" t="s">
        <v>13</v>
      </c>
      <c r="D29" s="62">
        <f>+(D28/D124)*100</f>
        <v>0.89922033645527111</v>
      </c>
      <c r="E29" s="62">
        <f t="shared" ref="E29:P29" si="367">+(E28/E124)*100</f>
        <v>0.74728348008795464</v>
      </c>
      <c r="F29" s="62">
        <f t="shared" si="367"/>
        <v>0.6522095658341468</v>
      </c>
      <c r="G29" s="62">
        <f t="shared" si="367"/>
        <v>0.52782098036020941</v>
      </c>
      <c r="H29" s="62">
        <f t="shared" si="367"/>
        <v>0.36293461214101524</v>
      </c>
      <c r="I29" s="62">
        <f t="shared" si="367"/>
        <v>0.3402804046941878</v>
      </c>
      <c r="J29" s="62">
        <f t="shared" si="367"/>
        <v>0.21815085299503356</v>
      </c>
      <c r="K29" s="62">
        <f t="shared" si="367"/>
        <v>0.1791995748177555</v>
      </c>
      <c r="L29" s="62">
        <f t="shared" si="367"/>
        <v>0.16218274020296977</v>
      </c>
      <c r="M29" s="62">
        <f t="shared" si="367"/>
        <v>0.1616486497672566</v>
      </c>
      <c r="N29" s="62">
        <f t="shared" si="367"/>
        <v>0.18255293520058785</v>
      </c>
      <c r="O29" s="62">
        <f t="shared" si="367"/>
        <v>0.37782041346624712</v>
      </c>
      <c r="P29" s="62">
        <f t="shared" si="367"/>
        <v>0.46900213555522874</v>
      </c>
      <c r="Q29" s="62">
        <f t="shared" ref="Q29" si="368">+(Q28/Q48)*100</f>
        <v>0.52364776997968787</v>
      </c>
      <c r="R29" s="72">
        <f t="shared" ref="R29:S29" si="369">+(R28/R48)*100</f>
        <v>0.61746277480155154</v>
      </c>
      <c r="S29" s="72">
        <f t="shared" si="369"/>
        <v>4.7371046883305422E-2</v>
      </c>
      <c r="T29" s="96">
        <f t="shared" ref="T29" si="370">+(T28/T48)*100</f>
        <v>0.77881825847740649</v>
      </c>
      <c r="U29" s="96">
        <f t="shared" ref="U29:V29" si="371">+(U28/U48)*100</f>
        <v>5.0962949304894881E-2</v>
      </c>
      <c r="V29" s="96">
        <f t="shared" si="371"/>
        <v>5.3833436434967399E-3</v>
      </c>
      <c r="W29" s="96">
        <f t="shared" ref="W29" si="372">+(W28/W48)*100</f>
        <v>0.18654104188370835</v>
      </c>
      <c r="X29" s="96">
        <f t="shared" ref="X29:Y29" si="373">+(X28/X48)*100</f>
        <v>7.0325549763996381E-2</v>
      </c>
      <c r="Y29" s="96">
        <f t="shared" si="373"/>
        <v>5.3253403264852429E-2</v>
      </c>
      <c r="Z29" s="96">
        <f t="shared" ref="Z29:AA29" si="374">+(Z28/Z48)*100</f>
        <v>5.9361095240151769E-3</v>
      </c>
      <c r="AA29" s="96">
        <f t="shared" si="374"/>
        <v>5.231763077779189E-2</v>
      </c>
      <c r="AB29" s="96">
        <f t="shared" ref="AB29:AC29" si="375">+(AB28/AB48)*100</f>
        <v>9.3171955375711005E-2</v>
      </c>
      <c r="AC29" s="96">
        <f t="shared" si="375"/>
        <v>0.18247272267305822</v>
      </c>
      <c r="AD29" s="96">
        <f t="shared" ref="AD29:AE29" si="376">+(AD28/AD48)*100</f>
        <v>0.13296966492019469</v>
      </c>
      <c r="AE29" s="96">
        <f t="shared" si="376"/>
        <v>5.0665377847169922E-2</v>
      </c>
      <c r="AF29" s="96">
        <f t="shared" ref="AF29:AG29" si="377">+(AF28/AF48)*100</f>
        <v>3.9829966589238252E-3</v>
      </c>
      <c r="AG29" s="96">
        <f t="shared" si="377"/>
        <v>0.98856510522640284</v>
      </c>
      <c r="AH29" s="96">
        <f t="shared" ref="AH29:AI29" si="378">+(AH28/AH48)*100</f>
        <v>4.4775722043302539E-2</v>
      </c>
      <c r="AI29" s="96">
        <f t="shared" si="378"/>
        <v>7.8254334276091075E-2</v>
      </c>
      <c r="AJ29" s="96">
        <f t="shared" ref="AJ29:AK29" si="379">+(AJ28/AJ48)*100</f>
        <v>0.17755674665806542</v>
      </c>
      <c r="AK29" s="96">
        <f t="shared" si="379"/>
        <v>0.11613816784878288</v>
      </c>
      <c r="AL29" s="96">
        <f t="shared" ref="AL29:AM29" si="380">+(AL28/AL48)*100</f>
        <v>6.0032987332404267E-2</v>
      </c>
      <c r="AM29" s="96">
        <f t="shared" si="380"/>
        <v>8.5081151924411274E-3</v>
      </c>
      <c r="AN29" s="96">
        <f t="shared" ref="AN29:AO29" si="381">+(AN28/AN48)*100</f>
        <v>4.7546995305625561E-2</v>
      </c>
      <c r="AO29" s="96">
        <f t="shared" si="381"/>
        <v>7.8765090881585745E-2</v>
      </c>
      <c r="AP29" s="96">
        <f t="shared" ref="AP29:AQ29" si="382">+(AP28/AP48)*100</f>
        <v>0.18292288195153997</v>
      </c>
      <c r="AQ29" s="96">
        <f t="shared" si="382"/>
        <v>0.11493090257661766</v>
      </c>
      <c r="AR29" s="96">
        <f t="shared" ref="AR29:AS29" si="383">+(AR28/AR48)*100</f>
        <v>7.3269765534675665E-2</v>
      </c>
      <c r="AS29" s="96">
        <f t="shared" si="383"/>
        <v>6.1985659487495707E-3</v>
      </c>
      <c r="AT29" s="96">
        <f t="shared" ref="AT29:AU29" si="384">+(AT28/AT48)*100</f>
        <v>0.99986025526507505</v>
      </c>
      <c r="AU29" s="96">
        <f t="shared" si="384"/>
        <v>4.6943322460188813E-2</v>
      </c>
      <c r="AV29" s="96">
        <f t="shared" ref="AV29:AW29" si="385">+(AV28/AV48)*100</f>
        <v>7.4045387366775156E-2</v>
      </c>
      <c r="AW29" s="96">
        <f t="shared" si="385"/>
        <v>0.18638885278754394</v>
      </c>
      <c r="AX29" s="96">
        <f t="shared" ref="AX29:AY29" si="386">+(AX28/AX48)*100</f>
        <v>0.10935975192346999</v>
      </c>
      <c r="AY29" s="96">
        <f t="shared" si="386"/>
        <v>7.8004095822838557E-2</v>
      </c>
      <c r="AZ29" s="96">
        <f t="shared" ref="AZ29:BA29" si="387">+(AZ28/AZ48)*100</f>
        <v>2.681573012441649E-2</v>
      </c>
      <c r="BA29" s="96">
        <f t="shared" si="387"/>
        <v>3.2876517564071263E-2</v>
      </c>
      <c r="BB29" s="96">
        <f t="shared" ref="BB29:BC29" si="388">+(BB28/BB48)*100</f>
        <v>7.4577624061949982E-2</v>
      </c>
      <c r="BC29" s="96">
        <f t="shared" si="388"/>
        <v>0.21790959754175468</v>
      </c>
      <c r="BD29" s="96">
        <f t="shared" ref="BD29:BE29" si="389">+(BD28/BD48)*100</f>
        <v>0.12176927317906405</v>
      </c>
      <c r="BE29" s="96">
        <f t="shared" si="389"/>
        <v>0.14843330964659701</v>
      </c>
      <c r="BF29" s="96">
        <f t="shared" ref="BF29:BH29" si="390">+(BF28/BF48)*100</f>
        <v>3.3193087416934684E-2</v>
      </c>
      <c r="BG29" s="96">
        <f t="shared" ref="BG29" si="391">+(BG28/BG48)*100</f>
        <v>1.1565818705963822</v>
      </c>
      <c r="BH29" s="96">
        <f t="shared" si="390"/>
        <v>3.1600641967137078E-2</v>
      </c>
      <c r="BI29" s="96">
        <f t="shared" ref="BI29:BJ29" si="392">+(BI28/BI48)*100</f>
        <v>9.2495177515635657E-2</v>
      </c>
      <c r="BJ29" s="96">
        <f t="shared" si="392"/>
        <v>0.24739102659229986</v>
      </c>
      <c r="BK29" s="96">
        <f t="shared" ref="BK29:BL29" si="393">+(BK28/BK48)*100</f>
        <v>0.14136718467800291</v>
      </c>
      <c r="BL29" s="96">
        <f t="shared" si="393"/>
        <v>0.19322246914498761</v>
      </c>
      <c r="BM29" s="96">
        <f t="shared" ref="BM29:BN29" si="394">+(BM28/BM48)*100</f>
        <v>8.1849228045619532E-2</v>
      </c>
      <c r="BN29" s="96">
        <f t="shared" si="394"/>
        <v>3.8305671680227756E-2</v>
      </c>
      <c r="BO29" s="96">
        <f t="shared" ref="BO29:BP29" si="395">+(BO28/BO48)*100</f>
        <v>7.6970052361503075E-2</v>
      </c>
      <c r="BP29" s="96">
        <f t="shared" si="395"/>
        <v>0.29741199686235298</v>
      </c>
      <c r="BQ29" s="96">
        <f t="shared" ref="BQ29:BR29" si="396">+(BQ28/BQ48)*100</f>
        <v>0.15179519424760296</v>
      </c>
      <c r="BR29" s="96">
        <f t="shared" si="396"/>
        <v>0.20938387383292634</v>
      </c>
      <c r="BS29" s="96">
        <f t="shared" ref="BS29:BT29" si="397">+(BS28/BS48)*100</f>
        <v>0.11534518061939035</v>
      </c>
      <c r="BT29" s="96">
        <f t="shared" si="397"/>
        <v>1.6771376975476846</v>
      </c>
      <c r="BU29" s="96">
        <f t="shared" ref="BU29:BV29" si="398">+(BU28/BU48)*100</f>
        <v>1.8877704802046938E-2</v>
      </c>
      <c r="BV29" s="96">
        <f t="shared" si="398"/>
        <v>0.11224405783351933</v>
      </c>
      <c r="BW29" s="129"/>
    </row>
    <row r="30" spans="2:75" x14ac:dyDescent="0.3">
      <c r="B30" s="206"/>
      <c r="C30" s="50" t="s">
        <v>26</v>
      </c>
      <c r="D30" s="51">
        <v>1.5437060199999999</v>
      </c>
      <c r="E30" s="51">
        <v>1.17510311</v>
      </c>
      <c r="F30" s="51">
        <v>0.55249478000000007</v>
      </c>
      <c r="G30" s="51">
        <v>0.59162835000000003</v>
      </c>
      <c r="H30" s="51">
        <v>0.96056015000000006</v>
      </c>
      <c r="I30" s="51">
        <v>1.4589162899999999</v>
      </c>
      <c r="J30" s="51">
        <v>1.8681914900000001</v>
      </c>
      <c r="K30" s="51">
        <v>0.99709530999999996</v>
      </c>
      <c r="L30" s="51">
        <v>0.78806644000000003</v>
      </c>
      <c r="M30" s="51">
        <v>1.48577768</v>
      </c>
      <c r="N30" s="51">
        <v>5.2239633799999998</v>
      </c>
      <c r="O30" s="51">
        <v>3.2833707100000002</v>
      </c>
      <c r="P30" s="51">
        <v>0.13672102</v>
      </c>
      <c r="Q30" s="51">
        <v>5.4981264100000011</v>
      </c>
      <c r="R30" s="70">
        <v>5.9659463400000003</v>
      </c>
      <c r="S30" s="70">
        <v>0.89289186999999992</v>
      </c>
      <c r="T30" s="95">
        <v>16.654208520000005</v>
      </c>
      <c r="U30" s="95">
        <v>0</v>
      </c>
      <c r="V30" s="95">
        <v>0</v>
      </c>
      <c r="W30" s="95">
        <v>3.6293506500000001</v>
      </c>
      <c r="X30" s="95">
        <v>0.19413076000000001</v>
      </c>
      <c r="Y30" s="95">
        <v>0.73932078999999995</v>
      </c>
      <c r="Z30" s="95">
        <v>0.29217119000000003</v>
      </c>
      <c r="AA30" s="95">
        <v>5.1436199999999998E-3</v>
      </c>
      <c r="AB30" s="95">
        <v>0.05</v>
      </c>
      <c r="AC30" s="95">
        <v>3.0781618899999996</v>
      </c>
      <c r="AD30" s="95">
        <v>7.5551359999999998E-2</v>
      </c>
      <c r="AE30" s="95">
        <v>0.37601361</v>
      </c>
      <c r="AF30" s="97">
        <v>0</v>
      </c>
      <c r="AG30" s="95">
        <v>10.052344130000002</v>
      </c>
      <c r="AH30" s="112">
        <v>0</v>
      </c>
      <c r="AI30" s="112">
        <v>0.05</v>
      </c>
      <c r="AJ30" s="112">
        <v>0.10079510000000001</v>
      </c>
      <c r="AK30" s="112">
        <v>1.0069055800000002</v>
      </c>
      <c r="AL30" s="112">
        <v>0.71831783000000005</v>
      </c>
      <c r="AM30" s="112">
        <v>0.18386287000000001</v>
      </c>
      <c r="AN30" s="114">
        <v>0</v>
      </c>
      <c r="AO30" s="114">
        <v>0</v>
      </c>
      <c r="AP30" s="114">
        <v>2.6815441</v>
      </c>
      <c r="AQ30" s="114">
        <v>2.2675506199999997</v>
      </c>
      <c r="AR30" s="114">
        <v>0.73769197999999991</v>
      </c>
      <c r="AS30" s="114">
        <v>1.0260171899999999</v>
      </c>
      <c r="AT30" s="114">
        <v>12.7467013</v>
      </c>
      <c r="AU30" s="114">
        <v>0</v>
      </c>
      <c r="AV30" s="114">
        <v>0</v>
      </c>
      <c r="AW30" s="114">
        <v>2.9161527999999999</v>
      </c>
      <c r="AX30" s="114">
        <v>1.0449946099999998</v>
      </c>
      <c r="AY30" s="114">
        <v>0.77471418999999997</v>
      </c>
      <c r="AZ30" s="114">
        <v>1.7505860000000002E-2</v>
      </c>
      <c r="BA30" s="114">
        <v>0</v>
      </c>
      <c r="BB30" s="114">
        <v>0</v>
      </c>
      <c r="BC30" s="112">
        <v>4.0296845899999996</v>
      </c>
      <c r="BD30" s="112">
        <v>1.1851232600000001</v>
      </c>
      <c r="BE30" s="112">
        <v>1.5980830199999998</v>
      </c>
      <c r="BF30" s="112">
        <v>2.2861296900000001</v>
      </c>
      <c r="BG30" s="112">
        <v>13.620921950000001</v>
      </c>
      <c r="BH30" s="112">
        <v>0.6</v>
      </c>
      <c r="BI30" s="112">
        <v>0.8495772399999999</v>
      </c>
      <c r="BJ30" s="112">
        <v>3.3043679599999995</v>
      </c>
      <c r="BK30" s="112">
        <v>1.23932051</v>
      </c>
      <c r="BL30" s="112">
        <v>2.0491445000000001</v>
      </c>
      <c r="BM30" s="112">
        <v>0.18660227999999998</v>
      </c>
      <c r="BN30" s="112">
        <v>0.17828643999999999</v>
      </c>
      <c r="BO30" s="112">
        <v>0.32190950000000007</v>
      </c>
      <c r="BP30" s="112">
        <v>2.34897636</v>
      </c>
      <c r="BQ30" s="112">
        <v>1.0567090800000001</v>
      </c>
      <c r="BR30" s="112">
        <v>4.0106519</v>
      </c>
      <c r="BS30" s="112">
        <v>0.24456954</v>
      </c>
      <c r="BT30" s="112">
        <v>16.390115309999995</v>
      </c>
      <c r="BU30" s="100">
        <v>0</v>
      </c>
      <c r="BV30" s="100">
        <v>0</v>
      </c>
      <c r="BW30" s="129"/>
    </row>
    <row r="31" spans="2:75" x14ac:dyDescent="0.3">
      <c r="B31" s="206"/>
      <c r="C31" s="16" t="s">
        <v>13</v>
      </c>
      <c r="D31" s="62">
        <f>+(D30/D124)*100</f>
        <v>1.5986657431731249E-2</v>
      </c>
      <c r="E31" s="62">
        <f t="shared" ref="E31:P31" si="399">+(E30/E124)*100</f>
        <v>1.0897232100923348E-2</v>
      </c>
      <c r="F31" s="62">
        <f t="shared" si="399"/>
        <v>4.1079418078931304E-3</v>
      </c>
      <c r="G31" s="62">
        <f t="shared" si="399"/>
        <v>3.3030768387672582E-3</v>
      </c>
      <c r="H31" s="62">
        <f t="shared" si="399"/>
        <v>3.9019599628660664E-3</v>
      </c>
      <c r="I31" s="62">
        <f t="shared" si="399"/>
        <v>6.5157043377600844E-3</v>
      </c>
      <c r="J31" s="62">
        <f t="shared" si="399"/>
        <v>6.8595607900193076E-3</v>
      </c>
      <c r="K31" s="62">
        <f t="shared" si="399"/>
        <v>2.9479690999725913E-3</v>
      </c>
      <c r="L31" s="62">
        <f t="shared" si="399"/>
        <v>2.3594122150805154E-3</v>
      </c>
      <c r="M31" s="62">
        <f t="shared" si="399"/>
        <v>3.8658796808671162E-3</v>
      </c>
      <c r="N31" s="62">
        <f t="shared" si="399"/>
        <v>1.3032177480597651E-2</v>
      </c>
      <c r="O31" s="62">
        <f t="shared" si="399"/>
        <v>9.0369965528278185E-3</v>
      </c>
      <c r="P31" s="62">
        <f t="shared" si="399"/>
        <v>3.7580880888411143E-4</v>
      </c>
      <c r="Q31" s="62">
        <f t="shared" ref="Q31" si="400">+(Q30/Q48)*100</f>
        <v>1.3956635053347677E-2</v>
      </c>
      <c r="R31" s="72">
        <f t="shared" ref="R31:S31" si="401">+(R30/R48)*100</f>
        <v>1.4661163505286026E-2</v>
      </c>
      <c r="S31" s="72">
        <f t="shared" si="401"/>
        <v>2.3038252051396381E-3</v>
      </c>
      <c r="T31" s="96">
        <f t="shared" ref="T31" si="402">+(T30/T48)*100</f>
        <v>4.2970920275069054E-2</v>
      </c>
      <c r="U31" s="96">
        <f t="shared" ref="U31:V31" si="403">+(U30/U48)*100</f>
        <v>0</v>
      </c>
      <c r="V31" s="96">
        <f t="shared" si="403"/>
        <v>0</v>
      </c>
      <c r="W31" s="96">
        <f t="shared" ref="W31" si="404">+(W30/W48)*100</f>
        <v>9.9738476511443772E-3</v>
      </c>
      <c r="X31" s="96">
        <f t="shared" ref="X31:Y31" si="405">+(X30/X48)*100</f>
        <v>5.3349229968751373E-4</v>
      </c>
      <c r="Y31" s="96">
        <f t="shared" si="405"/>
        <v>2.0317333969325077E-3</v>
      </c>
      <c r="Z31" s="96">
        <f t="shared" ref="Z31:AA31" si="406">+(Z30/Z48)*100</f>
        <v>8.0291799226221304E-4</v>
      </c>
      <c r="AA31" s="96">
        <f t="shared" si="406"/>
        <v>1.4135223405701854E-5</v>
      </c>
      <c r="AB31" s="96">
        <f t="shared" ref="AB31:AC31" si="407">+(AB30/AB48)*100</f>
        <v>1.3740540130979597E-4</v>
      </c>
      <c r="AC31" s="96">
        <f t="shared" si="407"/>
        <v>8.4591213958393995E-3</v>
      </c>
      <c r="AD31" s="96">
        <f t="shared" ref="AD31:AE31" si="408">+(AD30/AD48)*100</f>
        <v>2.0762329880601732E-4</v>
      </c>
      <c r="AE31" s="96">
        <f t="shared" si="408"/>
        <v>1.0333260195999022E-3</v>
      </c>
      <c r="AF31" s="98">
        <f t="shared" ref="AF31:AG31" si="409">+(AF30/AF48)*100</f>
        <v>0</v>
      </c>
      <c r="AG31" s="96">
        <f t="shared" si="409"/>
        <v>2.7810582061743073E-2</v>
      </c>
      <c r="AH31" s="96">
        <f t="shared" ref="AH31:AI31" si="410">+(AH30/AH48)*100</f>
        <v>0</v>
      </c>
      <c r="AI31" s="96">
        <f t="shared" si="410"/>
        <v>1.2411842562246026E-4</v>
      </c>
      <c r="AJ31" s="96">
        <f t="shared" ref="AJ31:AK31" si="411">+(AJ30/AJ48)*100</f>
        <v>2.5021058244916887E-4</v>
      </c>
      <c r="AK31" s="96">
        <f t="shared" si="411"/>
        <v>2.4995107068014042E-3</v>
      </c>
      <c r="AL31" s="96">
        <f t="shared" ref="AL31:AM31" si="412">+(AL30/AL48)*100</f>
        <v>1.7831295631228409E-3</v>
      </c>
      <c r="AM31" s="96">
        <f t="shared" si="412"/>
        <v>4.5641539909654157E-4</v>
      </c>
      <c r="AN31" s="96">
        <f t="shared" ref="AN31:AO31" si="413">+(AN30/AN48)*100</f>
        <v>0</v>
      </c>
      <c r="AO31" s="96">
        <f t="shared" si="413"/>
        <v>0</v>
      </c>
      <c r="AP31" s="96">
        <f t="shared" ref="AP31:AQ31" si="414">+(AP30/AP48)*100</f>
        <v>6.6565806385839423E-3</v>
      </c>
      <c r="AQ31" s="96">
        <f t="shared" si="414"/>
        <v>5.6288962594726712E-3</v>
      </c>
      <c r="AR31" s="96">
        <f t="shared" ref="AR31:AS31" si="415">+(AR30/AR48)*100</f>
        <v>1.8312233430383084E-3</v>
      </c>
      <c r="AS31" s="96">
        <f t="shared" si="415"/>
        <v>2.546952765687613E-3</v>
      </c>
      <c r="AT31" s="96">
        <f t="shared" ref="AT31:AU31" si="416">+(AT30/AT48)*100</f>
        <v>3.1642009944715346E-2</v>
      </c>
      <c r="AU31" s="96">
        <f t="shared" si="416"/>
        <v>0</v>
      </c>
      <c r="AV31" s="96">
        <f t="shared" ref="AV31:AW31" si="417">+(AV30/AV48)*100</f>
        <v>0</v>
      </c>
      <c r="AW31" s="96">
        <f t="shared" si="417"/>
        <v>6.9278633931753779E-3</v>
      </c>
      <c r="AX31" s="96">
        <f t="shared" ref="AX31:AY31" si="418">+(AX30/AX48)*100</f>
        <v>2.4825790694796858E-3</v>
      </c>
      <c r="AY31" s="96">
        <f t="shared" si="418"/>
        <v>1.8404776584664958E-3</v>
      </c>
      <c r="AZ31" s="96">
        <f t="shared" ref="AZ31:BA31" si="419">+(AZ30/AZ48)*100</f>
        <v>4.158842659412537E-5</v>
      </c>
      <c r="BA31" s="72">
        <f t="shared" si="419"/>
        <v>0</v>
      </c>
      <c r="BB31" s="72">
        <f t="shared" ref="BB31:BC31" si="420">+(BB30/BB48)*100</f>
        <v>0</v>
      </c>
      <c r="BC31" s="72">
        <f t="shared" si="420"/>
        <v>9.573265281950908E-3</v>
      </c>
      <c r="BD31" s="72">
        <f t="shared" ref="BD31:BE31" si="421">+(BD30/BD48)*100</f>
        <v>2.8154807420772555E-3</v>
      </c>
      <c r="BE31" s="72">
        <f t="shared" si="421"/>
        <v>3.7965434642221615E-3</v>
      </c>
      <c r="BF31" s="72">
        <f t="shared" ref="BF31:BH31" si="422">+(BF30/BF48)*100</f>
        <v>5.4311263084027613E-3</v>
      </c>
      <c r="BG31" s="72">
        <f t="shared" ref="BG31" si="423">+(BG30/BG48)*100</f>
        <v>3.2359033641414132E-2</v>
      </c>
      <c r="BH31" s="72">
        <f t="shared" si="422"/>
        <v>1.3828322911606736E-3</v>
      </c>
      <c r="BI31" s="72">
        <f t="shared" ref="BI31:BJ31" si="424">+(BI30/BI48)*100</f>
        <v>1.9580380688452689E-3</v>
      </c>
      <c r="BJ31" s="72">
        <f t="shared" si="424"/>
        <v>7.6156445282745348E-3</v>
      </c>
      <c r="BK31" s="72">
        <f t="shared" ref="BK31:BL31" si="425">+(BK30/BK48)*100</f>
        <v>2.8562873672095244E-3</v>
      </c>
      <c r="BL31" s="72">
        <f t="shared" si="425"/>
        <v>4.7227053064238219E-3</v>
      </c>
      <c r="BM31" s="72">
        <f t="shared" ref="BM31:BN31" si="426">+(BM30/BM48)*100</f>
        <v>4.3006609731367583E-4</v>
      </c>
      <c r="BN31" s="72">
        <f t="shared" si="426"/>
        <v>4.109004105134666E-4</v>
      </c>
      <c r="BO31" s="72">
        <f t="shared" ref="BO31:BP31" si="427">+(BO30/BO48)*100</f>
        <v>7.4191141905231167E-4</v>
      </c>
      <c r="BP31" s="72">
        <f t="shared" si="427"/>
        <v>5.4137339363017657E-3</v>
      </c>
      <c r="BQ31" s="72">
        <f t="shared" ref="BQ31:BR31" si="428">+(BQ30/BQ48)*100</f>
        <v>2.4354190636444797E-3</v>
      </c>
      <c r="BR31" s="72">
        <f t="shared" si="428"/>
        <v>9.2434315932081821E-3</v>
      </c>
      <c r="BS31" s="72">
        <f t="shared" ref="BS31:BT31" si="429">+(BS30/BS48)*100</f>
        <v>5.6366442891052002E-4</v>
      </c>
      <c r="BT31" s="72">
        <f t="shared" si="429"/>
        <v>3.7774634510858218E-2</v>
      </c>
      <c r="BU31" s="72">
        <f t="shared" ref="BU31:BV31" si="430">+(BU30/BU48)*100</f>
        <v>0</v>
      </c>
      <c r="BV31" s="72">
        <f t="shared" si="430"/>
        <v>0</v>
      </c>
      <c r="BW31" s="129"/>
    </row>
    <row r="32" spans="2:75" x14ac:dyDescent="0.3">
      <c r="B32" s="206"/>
      <c r="C32" s="17" t="s">
        <v>35</v>
      </c>
      <c r="D32" s="64">
        <v>32.845005860096151</v>
      </c>
      <c r="E32" s="64">
        <v>35.882591188032791</v>
      </c>
      <c r="F32" s="64">
        <v>42.969921579303673</v>
      </c>
      <c r="G32" s="64">
        <v>54.136004570103083</v>
      </c>
      <c r="H32" s="64">
        <v>52.178633869574035</v>
      </c>
      <c r="I32" s="64">
        <v>102.27768512173921</v>
      </c>
      <c r="J32" s="64">
        <v>128.44295894528065</v>
      </c>
      <c r="K32" s="64">
        <v>139.18448787999191</v>
      </c>
      <c r="L32" s="64">
        <v>104.060639807386</v>
      </c>
      <c r="M32" s="64">
        <v>95.864836249241705</v>
      </c>
      <c r="N32" s="64">
        <v>186.19845865831087</v>
      </c>
      <c r="O32" s="64">
        <v>163.3240603010575</v>
      </c>
      <c r="P32" s="64">
        <v>258.62999772520072</v>
      </c>
      <c r="Q32" s="64">
        <v>258.15158274223722</v>
      </c>
      <c r="R32" s="73">
        <v>190.17875578449301</v>
      </c>
      <c r="S32" s="73">
        <v>9.6280917605723246</v>
      </c>
      <c r="T32" s="32">
        <v>191.09136297776487</v>
      </c>
      <c r="U32" s="104">
        <v>2.4208263278299937</v>
      </c>
      <c r="V32" s="104">
        <v>50.381835156225996</v>
      </c>
      <c r="W32" s="104">
        <v>7.7007222670053572</v>
      </c>
      <c r="X32" s="104">
        <v>3.9353781990230114</v>
      </c>
      <c r="Y32" s="104">
        <v>62.6107403852807</v>
      </c>
      <c r="Z32" s="104">
        <v>6.3689495552457487</v>
      </c>
      <c r="AA32" s="104">
        <v>2.6812928988227065</v>
      </c>
      <c r="AB32" s="104">
        <v>3.6579049978819476</v>
      </c>
      <c r="AC32" s="104">
        <v>2.5624051279952917</v>
      </c>
      <c r="AD32" s="104">
        <v>6.4049563549324482</v>
      </c>
      <c r="AE32" s="104">
        <v>8.4623835875286826</v>
      </c>
      <c r="AF32" s="104">
        <v>10.552092610407662</v>
      </c>
      <c r="AG32" s="104">
        <v>162.98869919224208</v>
      </c>
      <c r="AH32" s="104">
        <v>2.382626912573417</v>
      </c>
      <c r="AI32" s="104">
        <v>7.3410295332696789</v>
      </c>
      <c r="AJ32" s="104">
        <v>5.7280777450716318</v>
      </c>
      <c r="AK32" s="104">
        <v>7.6568543490637468</v>
      </c>
      <c r="AL32" s="104">
        <v>9.2040087157563573</v>
      </c>
      <c r="AM32" s="104">
        <v>10.502122344841519</v>
      </c>
      <c r="AN32" s="104">
        <v>2.7912671532382451</v>
      </c>
      <c r="AO32" s="104">
        <v>6.4498865343580825</v>
      </c>
      <c r="AP32" s="104">
        <v>22.850838185840729</v>
      </c>
      <c r="AQ32" s="104">
        <v>7.8650720499149047</v>
      </c>
      <c r="AR32" s="104">
        <v>153.03125146233043</v>
      </c>
      <c r="AS32" s="104">
        <v>63.588754930743136</v>
      </c>
      <c r="AT32" s="104">
        <v>297.24530398824095</v>
      </c>
      <c r="AU32" s="104">
        <v>2.7398547023100059</v>
      </c>
      <c r="AV32" s="104">
        <v>10.161476915428217</v>
      </c>
      <c r="AW32" s="104">
        <v>13.812034012575818</v>
      </c>
      <c r="AX32" s="104">
        <v>9.5153790116050168</v>
      </c>
      <c r="AY32" s="104">
        <v>4.1721403378828601</v>
      </c>
      <c r="AZ32" s="104">
        <v>9.495480375552658</v>
      </c>
      <c r="BA32" s="104">
        <v>37.399264947664619</v>
      </c>
      <c r="BB32" s="104">
        <v>13.802746919915542</v>
      </c>
      <c r="BC32" s="104">
        <v>24.035964909455267</v>
      </c>
      <c r="BD32" s="104">
        <v>50.195942868964643</v>
      </c>
      <c r="BE32" s="104">
        <v>17.815957412914909</v>
      </c>
      <c r="BF32" s="104">
        <v>80.675730842335653</v>
      </c>
      <c r="BG32" s="104">
        <v>265.58076221101317</v>
      </c>
      <c r="BH32" s="104">
        <v>7.821357546115145</v>
      </c>
      <c r="BI32" s="104">
        <v>38.387120687756905</v>
      </c>
      <c r="BJ32" s="104">
        <v>11.943062469669611</v>
      </c>
      <c r="BK32" s="104">
        <v>35.584997540132434</v>
      </c>
      <c r="BL32" s="104">
        <v>3.8724263190172517</v>
      </c>
      <c r="BM32" s="104">
        <v>26.139234792606754</v>
      </c>
      <c r="BN32" s="104">
        <v>28.934143256010653</v>
      </c>
      <c r="BO32" s="73">
        <v>47.95152608716942</v>
      </c>
      <c r="BP32" s="73">
        <v>15.901178661303023</v>
      </c>
      <c r="BQ32" s="73">
        <v>7.8821290973045084</v>
      </c>
      <c r="BR32" s="73">
        <v>66.309267360495483</v>
      </c>
      <c r="BS32" s="73">
        <v>72.763926194615507</v>
      </c>
      <c r="BT32" s="73">
        <v>363.49037001219637</v>
      </c>
      <c r="BU32" s="73">
        <v>1.2737860147237214</v>
      </c>
      <c r="BV32" s="73">
        <v>83.513758092426514</v>
      </c>
      <c r="BW32" s="129"/>
    </row>
    <row r="33" spans="2:75" x14ac:dyDescent="0.3">
      <c r="B33" s="206"/>
      <c r="C33" s="16" t="s">
        <v>4</v>
      </c>
      <c r="D33" s="62">
        <f t="shared" ref="D33:Q33" si="431">+(D32/D9)*100</f>
        <v>13.283844270695486</v>
      </c>
      <c r="E33" s="62">
        <f t="shared" si="431"/>
        <v>13.534715288620374</v>
      </c>
      <c r="F33" s="62">
        <f t="shared" si="431"/>
        <v>14.269538825494299</v>
      </c>
      <c r="G33" s="62">
        <f t="shared" si="431"/>
        <v>16.293119429481155</v>
      </c>
      <c r="H33" s="62">
        <f t="shared" si="431"/>
        <v>15.27638244644853</v>
      </c>
      <c r="I33" s="62">
        <f t="shared" si="431"/>
        <v>24.785845843963763</v>
      </c>
      <c r="J33" s="62">
        <f t="shared" si="431"/>
        <v>31.644888703647407</v>
      </c>
      <c r="K33" s="62">
        <f t="shared" si="431"/>
        <v>32.470974066502691</v>
      </c>
      <c r="L33" s="62">
        <f t="shared" si="431"/>
        <v>26.273965970754265</v>
      </c>
      <c r="M33" s="62">
        <f t="shared" si="431"/>
        <v>26.216642560271247</v>
      </c>
      <c r="N33" s="62">
        <f t="shared" si="431"/>
        <v>40.884547226545351</v>
      </c>
      <c r="O33" s="62">
        <f t="shared" si="431"/>
        <v>34.441256983157224</v>
      </c>
      <c r="P33" s="62">
        <f t="shared" si="431"/>
        <v>40.250445051014758</v>
      </c>
      <c r="Q33" s="62">
        <f t="shared" si="431"/>
        <v>37.905271830502336</v>
      </c>
      <c r="R33" s="72">
        <f>+(R32/R9)*100</f>
        <v>29.378497001074432</v>
      </c>
      <c r="S33" s="72">
        <f>+(S32/S9)*100</f>
        <v>16.852089985533198</v>
      </c>
      <c r="T33" s="31">
        <f t="shared" ref="T33" si="432">+(T32/T9)*100</f>
        <v>26.908537882585744</v>
      </c>
      <c r="U33" s="72">
        <f t="shared" ref="U33:V33" si="433">+(U32/U9)*100</f>
        <v>9.7386032673828531</v>
      </c>
      <c r="V33" s="72">
        <f t="shared" si="433"/>
        <v>79.400606662369853</v>
      </c>
      <c r="W33" s="72">
        <f t="shared" ref="W33" si="434">+(W32/W9)*100</f>
        <v>8.1719070475633213</v>
      </c>
      <c r="X33" s="72">
        <f t="shared" ref="X33:Y33" si="435">+(X32/X9)*100</f>
        <v>7.2558878191717993</v>
      </c>
      <c r="Y33" s="72">
        <f t="shared" si="435"/>
        <v>55.235171379894979</v>
      </c>
      <c r="Z33" s="72">
        <f t="shared" ref="Z33:AA33" si="436">+(Z32/Z9)*100</f>
        <v>34.229783807219647</v>
      </c>
      <c r="AA33" s="72">
        <f t="shared" si="436"/>
        <v>10.001075522010362</v>
      </c>
      <c r="AB33" s="72">
        <f t="shared" ref="AB33:AC33" si="437">+(AB32/AB9)*100</f>
        <v>7.0847103862234819</v>
      </c>
      <c r="AC33" s="72">
        <f t="shared" si="437"/>
        <v>2.806464448280487</v>
      </c>
      <c r="AD33" s="72">
        <f t="shared" ref="AD33:AE33" si="438">+(AD32/AD9)*100</f>
        <v>7.8864962651851069</v>
      </c>
      <c r="AE33" s="72">
        <f t="shared" si="438"/>
        <v>15.818808481321788</v>
      </c>
      <c r="AF33" s="72">
        <f t="shared" ref="AF33:AG33" si="439">+(AF32/AF9)*100</f>
        <v>44.255027864193295</v>
      </c>
      <c r="AG33" s="72">
        <f t="shared" si="439"/>
        <v>21.793710773221694</v>
      </c>
      <c r="AH33" s="72">
        <f t="shared" ref="AH33:AI33" si="440">+(AH32/AH9)*100</f>
        <v>11.668031852957517</v>
      </c>
      <c r="AI33" s="72">
        <f t="shared" si="440"/>
        <v>17.510420869533057</v>
      </c>
      <c r="AJ33" s="72">
        <f t="shared" ref="AJ33:AK33" si="441">+(AJ32/AJ9)*100</f>
        <v>5.8258221739440943</v>
      </c>
      <c r="AK33" s="72">
        <f t="shared" si="441"/>
        <v>9.199703498416973</v>
      </c>
      <c r="AL33" s="72">
        <f t="shared" ref="AL33:AM33" si="442">+(AL32/AL9)*100</f>
        <v>13.832306066879813</v>
      </c>
      <c r="AM33" s="72">
        <f t="shared" si="442"/>
        <v>41.964456604069596</v>
      </c>
      <c r="AN33" s="72">
        <f t="shared" ref="AN33:AO33" si="443">+(AN32/AN9)*100</f>
        <v>11.693943135606952</v>
      </c>
      <c r="AO33" s="72">
        <f t="shared" si="443"/>
        <v>13.627016192817573</v>
      </c>
      <c r="AP33" s="72">
        <f t="shared" ref="AP33:AQ33" si="444">+(AP32/AP9)*100</f>
        <v>19.353962083882585</v>
      </c>
      <c r="AQ33" s="72">
        <f t="shared" si="444"/>
        <v>9.2843900404383195</v>
      </c>
      <c r="AR33" s="72">
        <f t="shared" ref="AR33:AS33" si="445">+(AR32/AR9)*100</f>
        <v>67.944065110428355</v>
      </c>
      <c r="AS33" s="72">
        <f t="shared" si="445"/>
        <v>80.125813818928734</v>
      </c>
      <c r="AT33" s="72">
        <f t="shared" ref="AT33:AU33" si="446">+(AT32/AT9)*100</f>
        <v>31.815896789642984</v>
      </c>
      <c r="AU33" s="72">
        <f t="shared" si="446"/>
        <v>12.177263723713045</v>
      </c>
      <c r="AV33" s="72">
        <f t="shared" ref="AV33:AW33" si="447">+(AV32/AV9)*100</f>
        <v>23.973075793395555</v>
      </c>
      <c r="AW33" s="72">
        <f t="shared" si="447"/>
        <v>11.141320997357782</v>
      </c>
      <c r="AX33" s="72">
        <f t="shared" ref="AX33:AY33" si="448">+(AX32/AX9)*100</f>
        <v>11.490248780410139</v>
      </c>
      <c r="AY33" s="72">
        <f t="shared" si="448"/>
        <v>5.5047161951082719</v>
      </c>
      <c r="AZ33" s="72">
        <f t="shared" ref="AZ33:BA33" si="449">+(AZ32/AZ9)*100</f>
        <v>34.092823374969825</v>
      </c>
      <c r="BA33" s="72">
        <f t="shared" si="449"/>
        <v>72.1906560217584</v>
      </c>
      <c r="BB33" s="72">
        <f t="shared" ref="BB33:BC33" si="450">+(BB32/BB9)*100</f>
        <v>26.244444058723531</v>
      </c>
      <c r="BC33" s="72">
        <f t="shared" si="450"/>
        <v>15.842979926019801</v>
      </c>
      <c r="BD33" s="72">
        <f t="shared" ref="BD33:BE33" si="451">+(BD32/BD9)*100</f>
        <v>38.54271300793102</v>
      </c>
      <c r="BE33" s="72">
        <f t="shared" si="451"/>
        <v>14.408248376639673</v>
      </c>
      <c r="BF33" s="72">
        <f t="shared" ref="BF33:BH33" si="452">+(BF32/BF9)*100</f>
        <v>70.511412554909924</v>
      </c>
      <c r="BG33" s="72">
        <f t="shared" ref="BG33" si="453">+(BG32/BG9)*100</f>
        <v>26.188629397129976</v>
      </c>
      <c r="BH33" s="72">
        <f t="shared" si="452"/>
        <v>3.011427097305666</v>
      </c>
      <c r="BI33" s="72">
        <f t="shared" ref="BI33:BJ33" si="454">+(BI32/BI9)*100</f>
        <v>42.635379007616962</v>
      </c>
      <c r="BJ33" s="72">
        <f t="shared" si="454"/>
        <v>8.1536668031381456</v>
      </c>
      <c r="BK33" s="72">
        <f t="shared" ref="BK33:BL33" si="455">+(BK32/BK9)*100</f>
        <v>27.676480715904511</v>
      </c>
      <c r="BL33" s="72">
        <f t="shared" si="455"/>
        <v>2.9777036485372919</v>
      </c>
      <c r="BM33" s="72">
        <f t="shared" ref="BM33:BN33" si="456">+(BM32/BM9)*100</f>
        <v>35.106106973444838</v>
      </c>
      <c r="BN33" s="72">
        <f t="shared" si="456"/>
        <v>24.451339680477496</v>
      </c>
      <c r="BO33" s="72">
        <f t="shared" ref="BO33:BP33" si="457">+(BO32/BO9)*100</f>
        <v>52.210574724004765</v>
      </c>
      <c r="BP33" s="72">
        <f t="shared" si="457"/>
        <v>7.9251361281015207</v>
      </c>
      <c r="BQ33" s="72">
        <f t="shared" ref="BQ33:BR33" si="458">+(BQ32/BQ9)*100</f>
        <v>7.8308210614469314</v>
      </c>
      <c r="BR33" s="72">
        <f t="shared" si="458"/>
        <v>32.916812968524759</v>
      </c>
      <c r="BS33" s="72">
        <f t="shared" ref="BS33:BT33" si="459">+(BS32/BS9)*100</f>
        <v>53.295465933358969</v>
      </c>
      <c r="BT33" s="72">
        <f t="shared" si="459"/>
        <v>21.652297172898184</v>
      </c>
      <c r="BU33" s="72">
        <f t="shared" ref="BU33:BV33" si="460">+(BU32/BU9)*100</f>
        <v>10.77396226154387</v>
      </c>
      <c r="BV33" s="72">
        <f t="shared" si="460"/>
        <v>31.909588817258655</v>
      </c>
      <c r="BW33" s="129"/>
    </row>
    <row r="34" spans="2:75" x14ac:dyDescent="0.3">
      <c r="B34" s="206"/>
      <c r="C34" s="16" t="s">
        <v>1</v>
      </c>
      <c r="D34" s="62">
        <f t="shared" ref="D34:P34" si="461">+(D32/D124)*100</f>
        <v>0.34014368683265395</v>
      </c>
      <c r="E34" s="62">
        <f t="shared" si="461"/>
        <v>0.33275456530664799</v>
      </c>
      <c r="F34" s="62">
        <f t="shared" si="461"/>
        <v>0.31949249789746559</v>
      </c>
      <c r="G34" s="62">
        <f t="shared" si="461"/>
        <v>0.30224275567407466</v>
      </c>
      <c r="H34" s="62">
        <f t="shared" si="461"/>
        <v>0.21195855384602949</v>
      </c>
      <c r="I34" s="62">
        <f t="shared" si="461"/>
        <v>0.45678505420196264</v>
      </c>
      <c r="J34" s="62">
        <f t="shared" si="461"/>
        <v>0.47161240678550936</v>
      </c>
      <c r="K34" s="62">
        <f t="shared" si="461"/>
        <v>0.41150686935406994</v>
      </c>
      <c r="L34" s="62">
        <f t="shared" si="461"/>
        <v>0.31154980368233959</v>
      </c>
      <c r="M34" s="62">
        <f t="shared" si="461"/>
        <v>0.24943295861437151</v>
      </c>
      <c r="N34" s="62">
        <f t="shared" si="461"/>
        <v>0.46450772781811345</v>
      </c>
      <c r="O34" s="62">
        <f t="shared" si="461"/>
        <v>0.44952553345232804</v>
      </c>
      <c r="P34" s="62">
        <f t="shared" si="461"/>
        <v>0.71090335185334441</v>
      </c>
      <c r="Q34" s="62">
        <f t="shared" ref="Q34" si="462">+(Q32/Q48)*100</f>
        <v>0.65530094437706654</v>
      </c>
      <c r="R34" s="72">
        <f>+(R32/R48)*100</f>
        <v>0.46735952267856173</v>
      </c>
      <c r="S34" s="72">
        <f>+(S32/S48)*100</f>
        <v>2.4842247108156329E-2</v>
      </c>
      <c r="T34" s="31">
        <f t="shared" ref="T34" si="463">+(T32/T48)*100</f>
        <v>0.49305085341706861</v>
      </c>
      <c r="U34" s="72">
        <f t="shared" ref="U34:V34" si="464">+(U32/U48)*100</f>
        <v>6.6526922615359994E-3</v>
      </c>
      <c r="V34" s="72">
        <f t="shared" si="464"/>
        <v>0.1384547255673044</v>
      </c>
      <c r="W34" s="72">
        <f t="shared" ref="W34" si="465">+(W32/W48)*100</f>
        <v>2.1162416669463058E-2</v>
      </c>
      <c r="X34" s="72">
        <f t="shared" ref="X34:Y34" si="466">+(X32/X48)*100</f>
        <v>1.0814844414851581E-2</v>
      </c>
      <c r="Y34" s="72">
        <f t="shared" si="466"/>
        <v>0.17206107817885888</v>
      </c>
      <c r="Z34" s="72">
        <f t="shared" ref="Z34:AA34" si="467">+(Z32/Z48)*100</f>
        <v>1.7502561391207774E-2</v>
      </c>
      <c r="AA34" s="72">
        <f t="shared" si="467"/>
        <v>7.3684825358368029E-3</v>
      </c>
      <c r="AB34" s="72">
        <f t="shared" ref="AB34:AC34" si="468">+(AB32/AB48)*100</f>
        <v>1.0052318083741548E-2</v>
      </c>
      <c r="AC34" s="72">
        <f t="shared" si="468"/>
        <v>7.0417660986094432E-3</v>
      </c>
      <c r="AD34" s="72">
        <f t="shared" ref="AD34:AE34" si="469">+(AD32/AD48)*100</f>
        <v>1.760151196642442E-2</v>
      </c>
      <c r="AE34" s="72">
        <f t="shared" si="469"/>
        <v>2.325554425763619E-2</v>
      </c>
      <c r="AF34" s="72">
        <f t="shared" ref="AF34:AG34" si="470">+(AF32/AF48)*100</f>
        <v>2.9193174613775873E-2</v>
      </c>
      <c r="AG34" s="72">
        <f t="shared" si="470"/>
        <v>0.45092075394583653</v>
      </c>
      <c r="AH34" s="72">
        <f t="shared" ref="AH34:AI34" si="471">+(AH32/AH48)*100</f>
        <v>5.9145580246863149E-3</v>
      </c>
      <c r="AI34" s="72">
        <f t="shared" si="471"/>
        <v>1.8223140562348333E-2</v>
      </c>
      <c r="AJ34" s="72">
        <f t="shared" ref="AJ34:AK34" si="472">+(AJ32/AJ48)*100</f>
        <v>1.4219199831226863E-2</v>
      </c>
      <c r="AK34" s="72">
        <f t="shared" si="472"/>
        <v>1.9007134140525597E-2</v>
      </c>
      <c r="AL34" s="72">
        <f t="shared" ref="AL34:AM34" si="473">+(AL32/AL48)*100</f>
        <v>2.2847741424301626E-2</v>
      </c>
      <c r="AM34" s="72">
        <f t="shared" si="473"/>
        <v>2.6070137822723796E-2</v>
      </c>
      <c r="AN34" s="72">
        <f t="shared" ref="AN34:AO34" si="474">+(AN32/AN48)*100</f>
        <v>6.9289536910323501E-3</v>
      </c>
      <c r="AO34" s="72">
        <f t="shared" si="474"/>
        <v>1.6010995241760632E-2</v>
      </c>
      <c r="AP34" s="72">
        <f t="shared" ref="AP34:AQ34" si="475">+(AP32/AP48)*100</f>
        <v>5.6724201195602938E-2</v>
      </c>
      <c r="AQ34" s="72">
        <f t="shared" si="475"/>
        <v>1.9524007204853082E-2</v>
      </c>
      <c r="AR34" s="72">
        <f t="shared" ref="AR34:AS34" si="476">+(AR32/AR48)*100</f>
        <v>0.37987996005078545</v>
      </c>
      <c r="AS34" s="72">
        <f t="shared" si="476"/>
        <v>0.1578507229859259</v>
      </c>
      <c r="AT34" s="72">
        <f t="shared" ref="AT34:AU34" si="477">+(AT32/AT48)*100</f>
        <v>0.73787238309380143</v>
      </c>
      <c r="AU34" s="72">
        <f t="shared" si="477"/>
        <v>6.5090344699197224E-3</v>
      </c>
      <c r="AV34" s="72">
        <f t="shared" ref="AV34:AW34" si="478">+(AV32/AV48)*100</f>
        <v>2.4140478490356134E-2</v>
      </c>
      <c r="AW34" s="72">
        <f t="shared" si="478"/>
        <v>3.2813055893716289E-2</v>
      </c>
      <c r="AX34" s="72">
        <f t="shared" ref="AX34:AY34" si="479">+(AX32/AX48)*100</f>
        <v>2.2605552742876751E-2</v>
      </c>
      <c r="AY34" s="72">
        <f t="shared" si="479"/>
        <v>9.9116954084192792E-3</v>
      </c>
      <c r="AZ34" s="72">
        <f t="shared" ref="AZ34:BA34" si="480">+(AZ32/AZ48)*100</f>
        <v>2.2558279831703762E-2</v>
      </c>
      <c r="BA34" s="72">
        <f t="shared" si="480"/>
        <v>8.884891030490337E-2</v>
      </c>
      <c r="BB34" s="72">
        <f t="shared" ref="BB34:BC34" si="481">+(BB32/BB48)*100</f>
        <v>3.2790992677663222E-2</v>
      </c>
      <c r="BC34" s="72">
        <f t="shared" si="481"/>
        <v>5.7101905433714954E-2</v>
      </c>
      <c r="BD34" s="72">
        <f t="shared" ref="BD34:BE34" si="482">+(BD32/BD48)*100</f>
        <v>0.11924979894325936</v>
      </c>
      <c r="BE34" s="72">
        <f t="shared" si="482"/>
        <v>4.232512067793729E-2</v>
      </c>
      <c r="BF34" s="72">
        <f t="shared" ref="BF34:BH34" si="483">+(BF32/BF48)*100</f>
        <v>0.19166020464369599</v>
      </c>
      <c r="BG34" s="72">
        <f t="shared" ref="BG34" si="484">+(BG32/BG48)*100</f>
        <v>0.63093649977919308</v>
      </c>
      <c r="BH34" s="72">
        <f t="shared" si="483"/>
        <v>1.8026042959135381E-2</v>
      </c>
      <c r="BI34" s="72">
        <f t="shared" ref="BI34:BJ34" si="485">+(BI32/BI48)*100</f>
        <v>8.84715834195203E-2</v>
      </c>
      <c r="BJ34" s="72">
        <f t="shared" si="485"/>
        <v>2.7525420730680469E-2</v>
      </c>
      <c r="BK34" s="72">
        <f t="shared" ref="BK34:BL34" si="486">+(BK32/BK48)*100</f>
        <v>8.2013472798947121E-2</v>
      </c>
      <c r="BL34" s="72">
        <f t="shared" si="486"/>
        <v>8.9248602651291996E-3</v>
      </c>
      <c r="BM34" s="72">
        <f t="shared" ref="BM34:BN34" si="487">+(BM32/BM48)*100</f>
        <v>6.0243629895745325E-2</v>
      </c>
      <c r="BN34" s="72">
        <f t="shared" si="487"/>
        <v>6.6685112685800602E-2</v>
      </c>
      <c r="BO34" s="72">
        <f t="shared" ref="BO34:BP34" si="488">+(BO32/BO48)*100</f>
        <v>0.11051486447295217</v>
      </c>
      <c r="BP34" s="72">
        <f t="shared" si="488"/>
        <v>3.6647772200608122E-2</v>
      </c>
      <c r="BQ34" s="72">
        <f t="shared" ref="BQ34:BR34" si="489">+(BQ32/BQ48)*100</f>
        <v>1.8166104398083006E-2</v>
      </c>
      <c r="BR34" s="72">
        <f t="shared" si="489"/>
        <v>0.15282432684883274</v>
      </c>
      <c r="BS34" s="72">
        <f t="shared" ref="BS34:BT34" si="490">+(BS32/BS48)*100</f>
        <v>0.16770051128924388</v>
      </c>
      <c r="BT34" s="72">
        <f t="shared" si="490"/>
        <v>0.83774370196467751</v>
      </c>
      <c r="BU34" s="72">
        <f t="shared" ref="BU34:BV34" si="491">+(BU32/BU48)*100</f>
        <v>2.7972584889417746E-3</v>
      </c>
      <c r="BV34" s="72">
        <f t="shared" si="491"/>
        <v>0.18339781255813112</v>
      </c>
      <c r="BW34" s="129"/>
    </row>
    <row r="35" spans="2:75" x14ac:dyDescent="0.3">
      <c r="B35" s="206"/>
      <c r="C35" s="18" t="s">
        <v>53</v>
      </c>
      <c r="D35" s="61">
        <v>32.845005860096151</v>
      </c>
      <c r="E35" s="61">
        <v>35.882591188032791</v>
      </c>
      <c r="F35" s="61">
        <v>42.96992157930368</v>
      </c>
      <c r="G35" s="61">
        <v>54.13600457010309</v>
      </c>
      <c r="H35" s="61">
        <v>51.730719124340787</v>
      </c>
      <c r="I35" s="61">
        <v>101.58499061173914</v>
      </c>
      <c r="J35" s="61">
        <v>127.95216116050659</v>
      </c>
      <c r="K35" s="61">
        <v>138.71145401992837</v>
      </c>
      <c r="L35" s="61">
        <v>103.62547894452213</v>
      </c>
      <c r="M35" s="61">
        <v>95.618915670282789</v>
      </c>
      <c r="N35" s="61">
        <v>185.88170726266222</v>
      </c>
      <c r="O35" s="61">
        <v>163.24432472501164</v>
      </c>
      <c r="P35" s="61">
        <v>258.43926300520076</v>
      </c>
      <c r="Q35" s="61">
        <v>256.28186313231294</v>
      </c>
      <c r="R35" s="74">
        <v>190.11684463449305</v>
      </c>
      <c r="S35" s="74">
        <v>9.6280917605723246</v>
      </c>
      <c r="T35" s="33">
        <v>189.58781761816618</v>
      </c>
      <c r="U35" s="74">
        <v>2.4208263278299933</v>
      </c>
      <c r="V35" s="74">
        <v>50.381835156225996</v>
      </c>
      <c r="W35" s="74">
        <v>7.7007222670053581</v>
      </c>
      <c r="X35" s="74">
        <v>3.935378199023011</v>
      </c>
      <c r="Y35" s="74">
        <v>62.610740385280749</v>
      </c>
      <c r="Z35" s="74">
        <v>6.3689495552457487</v>
      </c>
      <c r="AA35" s="74">
        <v>2.6812928988227065</v>
      </c>
      <c r="AB35" s="74">
        <v>2.5321544666120843</v>
      </c>
      <c r="AC35" s="74">
        <v>2.5624051279952917</v>
      </c>
      <c r="AD35" s="74">
        <v>6.4049563549324482</v>
      </c>
      <c r="AE35" s="74">
        <v>8.4623835875286861</v>
      </c>
      <c r="AF35" s="74">
        <v>10.552092610407662</v>
      </c>
      <c r="AG35" s="74">
        <v>160.73719812970222</v>
      </c>
      <c r="AH35" s="74">
        <v>2.382626912573417</v>
      </c>
      <c r="AI35" s="74">
        <v>5.513738218210773</v>
      </c>
      <c r="AJ35" s="74">
        <v>5.7280777450716283</v>
      </c>
      <c r="AK35" s="74">
        <v>7.6568543490637468</v>
      </c>
      <c r="AL35" s="74">
        <v>9.2040087157563608</v>
      </c>
      <c r="AM35" s="74">
        <v>10.502122344841519</v>
      </c>
      <c r="AN35" s="74">
        <v>2.7912671532382451</v>
      </c>
      <c r="AO35" s="74">
        <v>4.5923086229169856</v>
      </c>
      <c r="AP35" s="74">
        <v>22.850838185840729</v>
      </c>
      <c r="AQ35" s="74">
        <v>7.8650720499149047</v>
      </c>
      <c r="AR35" s="74">
        <v>153.03125146233043</v>
      </c>
      <c r="AS35" s="74">
        <v>63.588754930743136</v>
      </c>
      <c r="AT35" s="74">
        <v>293.56043475824094</v>
      </c>
      <c r="AU35" s="74">
        <v>2.7398547023100059</v>
      </c>
      <c r="AV35" s="74">
        <v>6.0454469454282211</v>
      </c>
      <c r="AW35" s="74">
        <v>13.812034012575818</v>
      </c>
      <c r="AX35" s="74">
        <v>9.5153790116050168</v>
      </c>
      <c r="AY35" s="74">
        <v>4.1721403378828601</v>
      </c>
      <c r="AZ35" s="74">
        <v>9.495480375552658</v>
      </c>
      <c r="BA35" s="74">
        <v>37.399264947664619</v>
      </c>
      <c r="BB35" s="74">
        <v>9.7493092499155409</v>
      </c>
      <c r="BC35" s="74">
        <v>24.035964909455267</v>
      </c>
      <c r="BD35" s="74">
        <v>50.195942868964643</v>
      </c>
      <c r="BE35" s="74">
        <v>17.815957412914909</v>
      </c>
      <c r="BF35" s="74">
        <v>80.675730842335653</v>
      </c>
      <c r="BG35" s="74">
        <v>257.41129457101295</v>
      </c>
      <c r="BH35" s="74">
        <v>7.821357546115145</v>
      </c>
      <c r="BI35" s="74">
        <v>34.453819857756912</v>
      </c>
      <c r="BJ35" s="74">
        <v>11.943062469669611</v>
      </c>
      <c r="BK35" s="74">
        <v>35.584997540132434</v>
      </c>
      <c r="BL35" s="74">
        <v>3.8724263190172517</v>
      </c>
      <c r="BM35" s="74">
        <v>24.779586412606751</v>
      </c>
      <c r="BN35" s="74">
        <v>28.934143256010653</v>
      </c>
      <c r="BO35" s="74">
        <v>44.083846207169422</v>
      </c>
      <c r="BP35" s="74">
        <v>15.901178661303023</v>
      </c>
      <c r="BQ35" s="74">
        <v>7.8821290973045084</v>
      </c>
      <c r="BR35" s="74">
        <v>66.309267360495483</v>
      </c>
      <c r="BS35" s="74">
        <v>70.757974114615521</v>
      </c>
      <c r="BT35" s="74">
        <v>352.32378884219645</v>
      </c>
      <c r="BU35" s="74">
        <v>1.2737860147237214</v>
      </c>
      <c r="BV35" s="74">
        <v>79.755109962426516</v>
      </c>
      <c r="BW35" s="129"/>
    </row>
    <row r="36" spans="2:75" x14ac:dyDescent="0.3">
      <c r="B36" s="206"/>
      <c r="C36" s="16" t="s">
        <v>12</v>
      </c>
      <c r="D36" s="62">
        <f>+(D35/D9)*100</f>
        <v>13.283844270695486</v>
      </c>
      <c r="E36" s="62">
        <f t="shared" ref="E36:Q36" si="492">+(E35/E9)*100</f>
        <v>13.534715288620374</v>
      </c>
      <c r="F36" s="62">
        <f t="shared" si="492"/>
        <v>14.269538825494301</v>
      </c>
      <c r="G36" s="62">
        <f t="shared" si="492"/>
        <v>16.293119429481159</v>
      </c>
      <c r="H36" s="62">
        <f t="shared" si="492"/>
        <v>15.145246070423617</v>
      </c>
      <c r="I36" s="62">
        <f t="shared" si="492"/>
        <v>24.617979125809303</v>
      </c>
      <c r="J36" s="62">
        <f t="shared" si="492"/>
        <v>31.523969336772744</v>
      </c>
      <c r="K36" s="62">
        <f t="shared" si="492"/>
        <v>32.360617873534231</v>
      </c>
      <c r="L36" s="62">
        <f t="shared" si="492"/>
        <v>26.164093479831163</v>
      </c>
      <c r="M36" s="62">
        <f t="shared" si="492"/>
        <v>26.149389413350736</v>
      </c>
      <c r="N36" s="62">
        <f t="shared" si="492"/>
        <v>40.814996503688747</v>
      </c>
      <c r="O36" s="62">
        <f t="shared" si="492"/>
        <v>34.424442599163626</v>
      </c>
      <c r="P36" s="62">
        <f t="shared" si="492"/>
        <v>40.220761110891011</v>
      </c>
      <c r="Q36" s="62">
        <f t="shared" si="492"/>
        <v>37.630734563257427</v>
      </c>
      <c r="R36" s="72">
        <f t="shared" ref="R36:S36" si="493">+(R35/R9)*100</f>
        <v>29.368933069881887</v>
      </c>
      <c r="S36" s="72">
        <f t="shared" si="493"/>
        <v>16.852089985533198</v>
      </c>
      <c r="T36" s="31">
        <f t="shared" ref="T36" si="494">+(T35/T9)*100</f>
        <v>26.69681608293719</v>
      </c>
      <c r="U36" s="72">
        <f t="shared" ref="U36:V36" si="495">+(U35/U9)*100</f>
        <v>9.7386032673828513</v>
      </c>
      <c r="V36" s="72">
        <f t="shared" si="495"/>
        <v>79.400606662369853</v>
      </c>
      <c r="W36" s="72">
        <f t="shared" ref="W36" si="496">+(W35/W9)*100</f>
        <v>8.1719070475633231</v>
      </c>
      <c r="X36" s="72">
        <f t="shared" ref="X36:Y36" si="497">+(X35/X9)*100</f>
        <v>7.2558878191717993</v>
      </c>
      <c r="Y36" s="72">
        <f t="shared" si="497"/>
        <v>55.235171379895021</v>
      </c>
      <c r="Z36" s="72">
        <f t="shared" ref="Z36:AA36" si="498">+(Z35/Z9)*100</f>
        <v>34.229783807219647</v>
      </c>
      <c r="AA36" s="72">
        <f t="shared" si="498"/>
        <v>10.001075522010362</v>
      </c>
      <c r="AB36" s="72">
        <f t="shared" ref="AB36:AC36" si="499">+(AB35/AB9)*100</f>
        <v>4.904332140806404</v>
      </c>
      <c r="AC36" s="72">
        <f t="shared" si="499"/>
        <v>2.806464448280487</v>
      </c>
      <c r="AD36" s="72">
        <f t="shared" ref="AD36:AE36" si="500">+(AD35/AD9)*100</f>
        <v>7.8864962651851069</v>
      </c>
      <c r="AE36" s="72">
        <f t="shared" si="500"/>
        <v>15.818808481321797</v>
      </c>
      <c r="AF36" s="72">
        <f t="shared" ref="AF36:AG36" si="501">+(AF35/AF9)*100</f>
        <v>44.255027864193295</v>
      </c>
      <c r="AG36" s="72">
        <f t="shared" si="501"/>
        <v>21.492655772440813</v>
      </c>
      <c r="AH36" s="72">
        <f t="shared" ref="AH36:AI36" si="502">+(AH35/AH9)*100</f>
        <v>11.668031852957517</v>
      </c>
      <c r="AI36" s="72">
        <f t="shared" si="502"/>
        <v>13.151816966236577</v>
      </c>
      <c r="AJ36" s="72">
        <f t="shared" ref="AJ36:AK36" si="503">+(AJ35/AJ9)*100</f>
        <v>5.8258221739440907</v>
      </c>
      <c r="AK36" s="72">
        <f t="shared" si="503"/>
        <v>9.199703498416973</v>
      </c>
      <c r="AL36" s="72">
        <f t="shared" ref="AL36:AM36" si="504">+(AL35/AL9)*100</f>
        <v>13.832306066879818</v>
      </c>
      <c r="AM36" s="72">
        <f t="shared" si="504"/>
        <v>41.964456604069596</v>
      </c>
      <c r="AN36" s="72">
        <f t="shared" ref="AN36:AO36" si="505">+(AN35/AN9)*100</f>
        <v>11.693943135606952</v>
      </c>
      <c r="AO36" s="72">
        <f t="shared" si="505"/>
        <v>9.7024131561926268</v>
      </c>
      <c r="AP36" s="72">
        <f t="shared" ref="AP36:AQ36" si="506">+(AP35/AP9)*100</f>
        <v>19.353962083882585</v>
      </c>
      <c r="AQ36" s="72">
        <f t="shared" si="506"/>
        <v>9.2843900404383195</v>
      </c>
      <c r="AR36" s="72">
        <f t="shared" ref="AR36:AS36" si="507">+(AR35/AR9)*100</f>
        <v>67.944065110428355</v>
      </c>
      <c r="AS36" s="72">
        <f t="shared" si="507"/>
        <v>80.125813818928734</v>
      </c>
      <c r="AT36" s="72">
        <f t="shared" ref="AT36:AU36" si="508">+(AT35/AT9)*100</f>
        <v>31.421483766015708</v>
      </c>
      <c r="AU36" s="72">
        <f t="shared" si="508"/>
        <v>12.177263723713045</v>
      </c>
      <c r="AV36" s="72">
        <f t="shared" ref="AV36:AW36" si="509">+(AV35/AV9)*100</f>
        <v>14.262489501664627</v>
      </c>
      <c r="AW36" s="72">
        <f t="shared" si="509"/>
        <v>11.141320997357782</v>
      </c>
      <c r="AX36" s="72">
        <f t="shared" ref="AX36:AY36" si="510">+(AX35/AX9)*100</f>
        <v>11.490248780410139</v>
      </c>
      <c r="AY36" s="72">
        <f t="shared" si="510"/>
        <v>5.5047161951082719</v>
      </c>
      <c r="AZ36" s="72">
        <f t="shared" ref="AZ36:BA36" si="511">+(AZ35/AZ9)*100</f>
        <v>34.092823374969825</v>
      </c>
      <c r="BA36" s="72">
        <f t="shared" si="511"/>
        <v>72.1906560217584</v>
      </c>
      <c r="BB36" s="72">
        <f t="shared" ref="BB36:BC36" si="512">+(BB35/BB9)*100</f>
        <v>18.537266727061741</v>
      </c>
      <c r="BC36" s="72">
        <f t="shared" si="512"/>
        <v>15.842979926019801</v>
      </c>
      <c r="BD36" s="72">
        <f t="shared" ref="BD36:BE36" si="513">+(BD35/BD9)*100</f>
        <v>38.54271300793102</v>
      </c>
      <c r="BE36" s="72">
        <f t="shared" si="513"/>
        <v>14.408248376639673</v>
      </c>
      <c r="BF36" s="72">
        <f t="shared" ref="BF36:BH36" si="514">+(BF35/BF9)*100</f>
        <v>70.511412554909924</v>
      </c>
      <c r="BG36" s="72">
        <f t="shared" ref="BG36" si="515">+(BG35/BG9)*100</f>
        <v>25.383047100375279</v>
      </c>
      <c r="BH36" s="72">
        <f t="shared" si="514"/>
        <v>3.011427097305666</v>
      </c>
      <c r="BI36" s="72">
        <f t="shared" ref="BI36:BJ36" si="516">+(BI35/BI9)*100</f>
        <v>38.266784316650487</v>
      </c>
      <c r="BJ36" s="72">
        <f t="shared" si="516"/>
        <v>8.1536668031381456</v>
      </c>
      <c r="BK36" s="72">
        <f t="shared" ref="BK36:BL36" si="517">+(BK35/BK9)*100</f>
        <v>27.676480715904511</v>
      </c>
      <c r="BL36" s="72">
        <f t="shared" si="517"/>
        <v>2.9777036485372919</v>
      </c>
      <c r="BM36" s="72">
        <f t="shared" ref="BM36:BN36" si="518">+(BM35/BM9)*100</f>
        <v>33.280041220056695</v>
      </c>
      <c r="BN36" s="72">
        <f t="shared" si="518"/>
        <v>24.451339680477496</v>
      </c>
      <c r="BO36" s="72">
        <f t="shared" ref="BO36:BP36" si="519">+(BO35/BO9)*100</f>
        <v>47.999367993770967</v>
      </c>
      <c r="BP36" s="72">
        <f t="shared" si="519"/>
        <v>7.9251361281015207</v>
      </c>
      <c r="BQ36" s="72">
        <f t="shared" ref="BQ36:BR36" si="520">+(BQ35/BQ9)*100</f>
        <v>7.8308210614469314</v>
      </c>
      <c r="BR36" s="72">
        <f t="shared" si="520"/>
        <v>32.916812968524759</v>
      </c>
      <c r="BS36" s="72">
        <f t="shared" ref="BS36:BT36" si="521">+(BS35/BS9)*100</f>
        <v>51.826219339137921</v>
      </c>
      <c r="BT36" s="72">
        <f t="shared" si="521"/>
        <v>20.987129251420608</v>
      </c>
      <c r="BU36" s="72">
        <f t="shared" ref="BU36:BV36" si="522">+(BU35/BU9)*100</f>
        <v>10.77396226154387</v>
      </c>
      <c r="BV36" s="72">
        <f t="shared" si="522"/>
        <v>30.473455189978694</v>
      </c>
      <c r="BW36" s="129"/>
    </row>
    <row r="37" spans="2:75" x14ac:dyDescent="0.3">
      <c r="B37" s="206"/>
      <c r="C37" s="16" t="s">
        <v>13</v>
      </c>
      <c r="D37" s="62">
        <f t="shared" ref="D37:P37" si="523">+(D35/D124)*100</f>
        <v>0.34014368683265395</v>
      </c>
      <c r="E37" s="62">
        <f t="shared" si="523"/>
        <v>0.33275456530664799</v>
      </c>
      <c r="F37" s="62">
        <f t="shared" si="523"/>
        <v>0.31949249789746564</v>
      </c>
      <c r="G37" s="62">
        <f t="shared" si="523"/>
        <v>0.30224275567407471</v>
      </c>
      <c r="H37" s="62">
        <f t="shared" si="523"/>
        <v>0.2101390473813094</v>
      </c>
      <c r="I37" s="62">
        <f t="shared" si="523"/>
        <v>0.45369139306836187</v>
      </c>
      <c r="J37" s="62">
        <f t="shared" si="523"/>
        <v>0.4698103124829256</v>
      </c>
      <c r="K37" s="62">
        <f t="shared" si="523"/>
        <v>0.41010831779262685</v>
      </c>
      <c r="L37" s="62">
        <f t="shared" si="523"/>
        <v>0.31024696447583056</v>
      </c>
      <c r="M37" s="62">
        <f t="shared" si="523"/>
        <v>0.24879309211072045</v>
      </c>
      <c r="N37" s="62">
        <f t="shared" si="523"/>
        <v>0.46371753077708427</v>
      </c>
      <c r="O37" s="62">
        <f t="shared" si="523"/>
        <v>0.44930607296811603</v>
      </c>
      <c r="P37" s="62">
        <f t="shared" si="523"/>
        <v>0.71037907410924894</v>
      </c>
      <c r="Q37" s="62">
        <f t="shared" ref="Q37" si="524">+(Q35/Q48)*100</f>
        <v>0.65055478317561821</v>
      </c>
      <c r="R37" s="72">
        <f t="shared" ref="R37:S37" si="525">+(R35/R48)*100</f>
        <v>0.46720737758016151</v>
      </c>
      <c r="S37" s="72">
        <f t="shared" si="525"/>
        <v>2.4842247108156329E-2</v>
      </c>
      <c r="T37" s="31">
        <f t="shared" ref="T37" si="526">+(T35/T48)*100</f>
        <v>0.48917142992482177</v>
      </c>
      <c r="U37" s="72">
        <f t="shared" ref="U37:V37" si="527">+(U35/U48)*100</f>
        <v>6.6526922615359986E-3</v>
      </c>
      <c r="V37" s="72">
        <f t="shared" si="527"/>
        <v>0.1384547255673044</v>
      </c>
      <c r="W37" s="72">
        <f t="shared" ref="W37" si="528">+(W35/W48)*100</f>
        <v>2.1162416669463058E-2</v>
      </c>
      <c r="X37" s="72">
        <f t="shared" ref="X37:Y37" si="529">+(X35/X48)*100</f>
        <v>1.0814844414851579E-2</v>
      </c>
      <c r="Y37" s="72">
        <f t="shared" si="529"/>
        <v>0.17206107817885902</v>
      </c>
      <c r="Z37" s="72">
        <f t="shared" ref="Z37:AA37" si="530">+(Z35/Z48)*100</f>
        <v>1.7502561391207774E-2</v>
      </c>
      <c r="AA37" s="72">
        <f t="shared" si="530"/>
        <v>7.3684825358368029E-3</v>
      </c>
      <c r="AB37" s="72">
        <f t="shared" ref="AB37:AC37" si="531">+(AB35/AB48)*100</f>
        <v>6.9586340132645162E-3</v>
      </c>
      <c r="AC37" s="72">
        <f t="shared" si="531"/>
        <v>7.0417660986094432E-3</v>
      </c>
      <c r="AD37" s="72">
        <f t="shared" ref="AD37:AE37" si="532">+(AD35/AD48)*100</f>
        <v>1.760151196642442E-2</v>
      </c>
      <c r="AE37" s="72">
        <f t="shared" si="532"/>
        <v>2.32555442576362E-2</v>
      </c>
      <c r="AF37" s="72">
        <f t="shared" ref="AF37:AG37" si="533">+(AF35/AF48)*100</f>
        <v>2.9193174613775873E-2</v>
      </c>
      <c r="AG37" s="72">
        <f t="shared" si="533"/>
        <v>0.44469180333967917</v>
      </c>
      <c r="AH37" s="72">
        <f t="shared" ref="AH37:AI37" si="534">+(AH35/AH48)*100</f>
        <v>5.9145580246863149E-3</v>
      </c>
      <c r="AI37" s="72">
        <f t="shared" si="534"/>
        <v>1.3687130138774208E-2</v>
      </c>
      <c r="AJ37" s="72">
        <f t="shared" ref="AJ37:AK37" si="535">+(AJ35/AJ48)*100</f>
        <v>1.4219199831226853E-2</v>
      </c>
      <c r="AK37" s="72">
        <f t="shared" si="535"/>
        <v>1.9007134140525597E-2</v>
      </c>
      <c r="AL37" s="72">
        <f t="shared" ref="AL37:AM37" si="536">+(AL35/AL48)*100</f>
        <v>2.2847741424301633E-2</v>
      </c>
      <c r="AM37" s="72">
        <f t="shared" si="536"/>
        <v>2.6070137822723796E-2</v>
      </c>
      <c r="AN37" s="72">
        <f t="shared" ref="AN37:AO37" si="537">+(AN35/AN48)*100</f>
        <v>6.9289536910323501E-3</v>
      </c>
      <c r="AO37" s="72">
        <f t="shared" si="537"/>
        <v>1.1399802324978094E-2</v>
      </c>
      <c r="AP37" s="72">
        <f t="shared" ref="AP37:AQ37" si="538">+(AP35/AP48)*100</f>
        <v>5.6724201195602938E-2</v>
      </c>
      <c r="AQ37" s="72">
        <f t="shared" si="538"/>
        <v>1.9524007204853082E-2</v>
      </c>
      <c r="AR37" s="72">
        <f t="shared" ref="AR37:AS37" si="539">+(AR35/AR48)*100</f>
        <v>0.37987996005078545</v>
      </c>
      <c r="AS37" s="72">
        <f t="shared" si="539"/>
        <v>0.1578507229859259</v>
      </c>
      <c r="AT37" s="72">
        <f t="shared" ref="AT37:AU37" si="540">+(AT35/AT48)*100</f>
        <v>0.72872517974475648</v>
      </c>
      <c r="AU37" s="72">
        <f t="shared" si="540"/>
        <v>6.5090344699197224E-3</v>
      </c>
      <c r="AV37" s="72">
        <f t="shared" ref="AV37:AW37" si="541">+(AV35/AV48)*100</f>
        <v>1.4362083697608741E-2</v>
      </c>
      <c r="AW37" s="72">
        <f t="shared" si="541"/>
        <v>3.2813055893716289E-2</v>
      </c>
      <c r="AX37" s="72">
        <f t="shared" ref="AX37:AY37" si="542">+(AX35/AX48)*100</f>
        <v>2.2605552742876751E-2</v>
      </c>
      <c r="AY37" s="72">
        <f t="shared" si="542"/>
        <v>9.9116954084192792E-3</v>
      </c>
      <c r="AZ37" s="72">
        <f t="shared" ref="AZ37:BA37" si="543">+(AZ35/AZ48)*100</f>
        <v>2.2558279831703762E-2</v>
      </c>
      <c r="BA37" s="72">
        <f t="shared" si="543"/>
        <v>8.884891030490337E-2</v>
      </c>
      <c r="BB37" s="72">
        <f t="shared" ref="BB37:BC37" si="544">+(BB35/BB48)*100</f>
        <v>2.3161297535998795E-2</v>
      </c>
      <c r="BC37" s="72">
        <f t="shared" si="544"/>
        <v>5.7101905433714954E-2</v>
      </c>
      <c r="BD37" s="72">
        <f t="shared" ref="BD37:BE37" si="545">+(BD35/BD48)*100</f>
        <v>0.11924979894325936</v>
      </c>
      <c r="BE37" s="72">
        <f t="shared" si="545"/>
        <v>4.232512067793729E-2</v>
      </c>
      <c r="BF37" s="72">
        <f t="shared" ref="BF37:BH37" si="546">+(BF35/BF48)*100</f>
        <v>0.19166020464369599</v>
      </c>
      <c r="BG37" s="72">
        <f t="shared" ref="BG37" si="547">+(BG35/BG48)*100</f>
        <v>0.61152840984478063</v>
      </c>
      <c r="BH37" s="72">
        <f t="shared" si="546"/>
        <v>1.8026042959135381E-2</v>
      </c>
      <c r="BI37" s="72">
        <f t="shared" ref="BI37:BJ37" si="548">+(BI35/BI48)*100</f>
        <v>7.9406424421898519E-2</v>
      </c>
      <c r="BJ37" s="72">
        <f t="shared" si="548"/>
        <v>2.7525420730680469E-2</v>
      </c>
      <c r="BK37" s="72">
        <f t="shared" ref="BK37:BL37" si="549">+(BK35/BK48)*100</f>
        <v>8.2013472798947121E-2</v>
      </c>
      <c r="BL37" s="72">
        <f t="shared" si="549"/>
        <v>8.9248602651291996E-3</v>
      </c>
      <c r="BM37" s="72">
        <f t="shared" ref="BM37:BN37" si="550">+(BM35/BM48)*100</f>
        <v>5.7110020421598157E-2</v>
      </c>
      <c r="BN37" s="72">
        <f t="shared" si="550"/>
        <v>6.6685112685800602E-2</v>
      </c>
      <c r="BO37" s="72">
        <f t="shared" ref="BO37:BP37" si="551">+(BO35/BO48)*100</f>
        <v>0.1016009434230581</v>
      </c>
      <c r="BP37" s="72">
        <f t="shared" si="551"/>
        <v>3.6647772200608122E-2</v>
      </c>
      <c r="BQ37" s="72">
        <f t="shared" ref="BQ37:BR37" si="552">+(BQ35/BQ48)*100</f>
        <v>1.8166104398083006E-2</v>
      </c>
      <c r="BR37" s="72">
        <f t="shared" si="552"/>
        <v>0.15282432684883274</v>
      </c>
      <c r="BS37" s="72">
        <f t="shared" ref="BS37:BT37" si="553">+(BS35/BS48)*100</f>
        <v>0.16307735243800237</v>
      </c>
      <c r="BT37" s="72">
        <f t="shared" si="553"/>
        <v>0.81200785359177319</v>
      </c>
      <c r="BU37" s="72">
        <f t="shared" ref="BU37:BV37" si="554">+(BU35/BU48)*100</f>
        <v>2.7972584889417746E-3</v>
      </c>
      <c r="BV37" s="72">
        <f t="shared" si="554"/>
        <v>0.17514374926409498</v>
      </c>
      <c r="BW37" s="129"/>
    </row>
    <row r="38" spans="2:75" x14ac:dyDescent="0.3">
      <c r="B38" s="206"/>
      <c r="C38" s="18" t="s">
        <v>54</v>
      </c>
      <c r="D38" s="61">
        <f t="shared" ref="D38:O38" si="555">+D32-D35</f>
        <v>0</v>
      </c>
      <c r="E38" s="61">
        <f t="shared" si="555"/>
        <v>0</v>
      </c>
      <c r="F38" s="61">
        <f t="shared" si="555"/>
        <v>0</v>
      </c>
      <c r="G38" s="61">
        <f t="shared" si="555"/>
        <v>0</v>
      </c>
      <c r="H38" s="61">
        <f t="shared" si="555"/>
        <v>0.44791474523324837</v>
      </c>
      <c r="I38" s="61">
        <f t="shared" si="555"/>
        <v>0.69269451000006654</v>
      </c>
      <c r="J38" s="61">
        <f t="shared" si="555"/>
        <v>0.49079778477405966</v>
      </c>
      <c r="K38" s="61">
        <f t="shared" si="555"/>
        <v>0.47303386006353776</v>
      </c>
      <c r="L38" s="61">
        <f t="shared" si="555"/>
        <v>0.43516086286386724</v>
      </c>
      <c r="M38" s="61">
        <f t="shared" si="555"/>
        <v>0.24592057895891628</v>
      </c>
      <c r="N38" s="61">
        <f t="shared" si="555"/>
        <v>0.31675139564865162</v>
      </c>
      <c r="O38" s="61">
        <f t="shared" si="555"/>
        <v>7.9735576045862899E-2</v>
      </c>
      <c r="P38" s="61">
        <v>0.19073472000000002</v>
      </c>
      <c r="Q38" s="61">
        <v>0.12568020000000002</v>
      </c>
      <c r="R38" s="74">
        <v>6.1911149999999998E-2</v>
      </c>
      <c r="S38" s="74">
        <v>0</v>
      </c>
      <c r="T38" s="33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  <c r="BF38" s="74">
        <v>0</v>
      </c>
      <c r="BG38" s="74">
        <v>0</v>
      </c>
      <c r="BH38" s="74"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v>0</v>
      </c>
      <c r="BP38" s="74">
        <v>0</v>
      </c>
      <c r="BQ38" s="74">
        <v>0</v>
      </c>
      <c r="BR38" s="74">
        <v>0</v>
      </c>
      <c r="BS38" s="74">
        <v>0</v>
      </c>
      <c r="BT38" s="74">
        <f>+SUM(BH38:BS38)</f>
        <v>0</v>
      </c>
      <c r="BU38" s="201">
        <f>+SUM(BI38:BT38)</f>
        <v>0</v>
      </c>
      <c r="BV38" s="201">
        <f>+SUM(BJ38:BU38)</f>
        <v>0</v>
      </c>
      <c r="BW38" s="129"/>
    </row>
    <row r="39" spans="2:75" x14ac:dyDescent="0.3">
      <c r="B39" s="206"/>
      <c r="C39" s="16" t="s">
        <v>12</v>
      </c>
      <c r="D39" s="72">
        <f t="shared" ref="D39:Q39" si="556">+(D38/D9)*100</f>
        <v>0</v>
      </c>
      <c r="E39" s="72">
        <f t="shared" si="556"/>
        <v>0</v>
      </c>
      <c r="F39" s="72">
        <f t="shared" si="556"/>
        <v>0</v>
      </c>
      <c r="G39" s="72">
        <f t="shared" si="556"/>
        <v>0</v>
      </c>
      <c r="H39" s="72">
        <f t="shared" si="556"/>
        <v>0.13113637602491182</v>
      </c>
      <c r="I39" s="72">
        <f t="shared" si="556"/>
        <v>0.16786671815446061</v>
      </c>
      <c r="J39" s="72">
        <f t="shared" si="556"/>
        <v>0.12091936687466413</v>
      </c>
      <c r="K39" s="72">
        <f t="shared" si="556"/>
        <v>0.11035619296846093</v>
      </c>
      <c r="L39" s="72">
        <f t="shared" si="556"/>
        <v>0.10987249092310303</v>
      </c>
      <c r="M39" s="72">
        <f t="shared" si="556"/>
        <v>6.7253146920509849E-2</v>
      </c>
      <c r="N39" s="72">
        <f t="shared" si="556"/>
        <v>6.9550722856606323E-2</v>
      </c>
      <c r="O39" s="72">
        <f t="shared" si="556"/>
        <v>1.6814383993598636E-2</v>
      </c>
      <c r="P39" s="72">
        <f t="shared" si="556"/>
        <v>2.968394012375089E-2</v>
      </c>
      <c r="Q39" s="72">
        <f t="shared" si="556"/>
        <v>1.8454049725771648E-2</v>
      </c>
      <c r="R39" s="72">
        <f t="shared" ref="R39:S39" si="557">+(R38/R9)*100</f>
        <v>9.5639311925521456E-3</v>
      </c>
      <c r="S39" s="72">
        <f t="shared" si="557"/>
        <v>0</v>
      </c>
      <c r="T39" s="31">
        <f t="shared" ref="T39" si="558">+(T38/T9)*100</f>
        <v>0</v>
      </c>
      <c r="U39" s="72">
        <f t="shared" ref="U39:V39" si="559">+(U38/U9)*100</f>
        <v>0</v>
      </c>
      <c r="V39" s="72">
        <f t="shared" si="559"/>
        <v>0</v>
      </c>
      <c r="W39" s="72">
        <f t="shared" ref="W39" si="560">+(W38/W9)*100</f>
        <v>0</v>
      </c>
      <c r="X39" s="72">
        <f t="shared" ref="X39:Y39" si="561">+(X38/X9)*100</f>
        <v>0</v>
      </c>
      <c r="Y39" s="72">
        <f t="shared" si="561"/>
        <v>0</v>
      </c>
      <c r="Z39" s="72">
        <f t="shared" ref="Z39:AA39" si="562">+(Z38/Z9)*100</f>
        <v>0</v>
      </c>
      <c r="AA39" s="72">
        <f t="shared" si="562"/>
        <v>0</v>
      </c>
      <c r="AB39" s="72">
        <f t="shared" ref="AB39:AC39" si="563">+(AB38/AB9)*100</f>
        <v>0</v>
      </c>
      <c r="AC39" s="72">
        <f t="shared" si="563"/>
        <v>0</v>
      </c>
      <c r="AD39" s="72">
        <f t="shared" ref="AD39:AE39" si="564">+(AD38/AD9)*100</f>
        <v>0</v>
      </c>
      <c r="AE39" s="72">
        <f t="shared" si="564"/>
        <v>0</v>
      </c>
      <c r="AF39" s="72">
        <f t="shared" ref="AF39:AG39" si="565">+(AF38/AF9)*100</f>
        <v>0</v>
      </c>
      <c r="AG39" s="72">
        <f t="shared" si="565"/>
        <v>0</v>
      </c>
      <c r="AH39" s="72">
        <f t="shared" ref="AH39:AI39" si="566">+(AH38/AH9)*100</f>
        <v>0</v>
      </c>
      <c r="AI39" s="72">
        <f t="shared" si="566"/>
        <v>0</v>
      </c>
      <c r="AJ39" s="72">
        <f t="shared" ref="AJ39:AK39" si="567">+(AJ38/AJ9)*100</f>
        <v>0</v>
      </c>
      <c r="AK39" s="72">
        <f t="shared" si="567"/>
        <v>0</v>
      </c>
      <c r="AL39" s="72">
        <f t="shared" ref="AL39:AM39" si="568">+(AL38/AL9)*100</f>
        <v>0</v>
      </c>
      <c r="AM39" s="72">
        <f t="shared" si="568"/>
        <v>0</v>
      </c>
      <c r="AN39" s="72">
        <f t="shared" ref="AN39:AO39" si="569">+(AN38/AN9)*100</f>
        <v>0</v>
      </c>
      <c r="AO39" s="72">
        <f t="shared" si="569"/>
        <v>0</v>
      </c>
      <c r="AP39" s="72">
        <f t="shared" ref="AP39:AQ39" si="570">+(AP38/AP9)*100</f>
        <v>0</v>
      </c>
      <c r="AQ39" s="72">
        <f t="shared" si="570"/>
        <v>0</v>
      </c>
      <c r="AR39" s="72">
        <f t="shared" ref="AR39:AS39" si="571">+(AR38/AR9)*100</f>
        <v>0</v>
      </c>
      <c r="AS39" s="72">
        <f t="shared" si="571"/>
        <v>0</v>
      </c>
      <c r="AT39" s="72">
        <f t="shared" ref="AT39:AU39" si="572">+(AT38/AT9)*100</f>
        <v>0</v>
      </c>
      <c r="AU39" s="72">
        <f t="shared" si="572"/>
        <v>0</v>
      </c>
      <c r="AV39" s="72">
        <f t="shared" ref="AV39:AW39" si="573">+(AV38/AV9)*100</f>
        <v>0</v>
      </c>
      <c r="AW39" s="72">
        <f t="shared" si="573"/>
        <v>0</v>
      </c>
      <c r="AX39" s="72">
        <f t="shared" ref="AX39:AY39" si="574">+(AX38/AX9)*100</f>
        <v>0</v>
      </c>
      <c r="AY39" s="72">
        <f t="shared" si="574"/>
        <v>0</v>
      </c>
      <c r="AZ39" s="72">
        <f t="shared" ref="AZ39:BA39" si="575">+(AZ38/AZ9)*100</f>
        <v>0</v>
      </c>
      <c r="BA39" s="72">
        <f t="shared" si="575"/>
        <v>0</v>
      </c>
      <c r="BB39" s="72">
        <f t="shared" ref="BB39:BC39" si="576">+(BB38/BB9)*100</f>
        <v>0</v>
      </c>
      <c r="BC39" s="72">
        <f t="shared" si="576"/>
        <v>0</v>
      </c>
      <c r="BD39" s="72">
        <f t="shared" ref="BD39:BE39" si="577">+(BD38/BD9)*100</f>
        <v>0</v>
      </c>
      <c r="BE39" s="72">
        <f t="shared" si="577"/>
        <v>0</v>
      </c>
      <c r="BF39" s="72">
        <f t="shared" ref="BF39:BH39" si="578">+(BF38/BF9)*100</f>
        <v>0</v>
      </c>
      <c r="BG39" s="72">
        <f t="shared" ref="BG39" si="579">+(BG38/BG9)*100</f>
        <v>0</v>
      </c>
      <c r="BH39" s="72">
        <f t="shared" si="578"/>
        <v>0</v>
      </c>
      <c r="BI39" s="72">
        <f t="shared" ref="BI39:BJ39" si="580">+(BI38/BI9)*100</f>
        <v>0</v>
      </c>
      <c r="BJ39" s="72">
        <f t="shared" si="580"/>
        <v>0</v>
      </c>
      <c r="BK39" s="72">
        <f t="shared" ref="BK39:BL39" si="581">+(BK38/BK9)*100</f>
        <v>0</v>
      </c>
      <c r="BL39" s="72">
        <f t="shared" si="581"/>
        <v>0</v>
      </c>
      <c r="BM39" s="72">
        <f t="shared" ref="BM39:BN39" si="582">+(BM38/BM9)*100</f>
        <v>0</v>
      </c>
      <c r="BN39" s="72">
        <f t="shared" si="582"/>
        <v>0</v>
      </c>
      <c r="BO39" s="72">
        <f t="shared" ref="BO39:BP39" si="583">+(BO38/BO9)*100</f>
        <v>0</v>
      </c>
      <c r="BP39" s="72">
        <f t="shared" si="583"/>
        <v>0</v>
      </c>
      <c r="BQ39" s="72">
        <f t="shared" ref="BQ39:BR39" si="584">+(BQ38/BQ9)*100</f>
        <v>0</v>
      </c>
      <c r="BR39" s="72">
        <f t="shared" si="584"/>
        <v>0</v>
      </c>
      <c r="BS39" s="72">
        <f t="shared" ref="BS39:BT39" si="585">+(BS38/BS9)*100</f>
        <v>0</v>
      </c>
      <c r="BT39" s="72">
        <f t="shared" si="585"/>
        <v>0</v>
      </c>
      <c r="BU39" s="202">
        <f t="shared" ref="BU39:BV39" si="586">+(BU38/BU9)*100</f>
        <v>0</v>
      </c>
      <c r="BV39" s="202">
        <f t="shared" si="586"/>
        <v>0</v>
      </c>
      <c r="BW39" s="129"/>
    </row>
    <row r="40" spans="2:75" x14ac:dyDescent="0.3">
      <c r="B40" s="206"/>
      <c r="C40" s="16" t="s">
        <v>13</v>
      </c>
      <c r="D40" s="72">
        <f>+(D38/D124)*100</f>
        <v>0</v>
      </c>
      <c r="E40" s="72">
        <f t="shared" ref="E40:R40" si="587">+(E38/E124)*100</f>
        <v>0</v>
      </c>
      <c r="F40" s="72">
        <f t="shared" si="587"/>
        <v>0</v>
      </c>
      <c r="G40" s="72">
        <f t="shared" si="587"/>
        <v>0</v>
      </c>
      <c r="H40" s="72">
        <f t="shared" si="587"/>
        <v>1.8195064647200795E-3</v>
      </c>
      <c r="I40" s="72">
        <f t="shared" si="587"/>
        <v>3.0936611336007699E-3</v>
      </c>
      <c r="J40" s="72">
        <f t="shared" si="587"/>
        <v>1.8020943025837649E-3</v>
      </c>
      <c r="K40" s="72">
        <f t="shared" si="587"/>
        <v>1.3985515614430763E-3</v>
      </c>
      <c r="L40" s="72">
        <f t="shared" si="587"/>
        <v>1.3028392065090163E-3</v>
      </c>
      <c r="M40" s="72">
        <f t="shared" si="587"/>
        <v>6.3986650365103863E-4</v>
      </c>
      <c r="N40" s="72">
        <f t="shared" si="587"/>
        <v>7.9019704102907301E-4</v>
      </c>
      <c r="O40" s="72">
        <f t="shared" si="587"/>
        <v>2.1946048421203198E-4</v>
      </c>
      <c r="P40" s="72">
        <f t="shared" si="587"/>
        <v>5.2427774409556421E-4</v>
      </c>
      <c r="Q40" s="72">
        <f t="shared" si="587"/>
        <v>3.1903098510820647E-4</v>
      </c>
      <c r="R40" s="72">
        <f t="shared" si="587"/>
        <v>1.5214509840031328E-4</v>
      </c>
      <c r="S40" s="72">
        <f t="shared" ref="S40" si="588">+(S38/S124)*100</f>
        <v>0</v>
      </c>
      <c r="T40" s="31">
        <f t="shared" ref="T40" si="589">+(T38/T124)*100</f>
        <v>0</v>
      </c>
      <c r="U40" s="72">
        <f t="shared" ref="U40:V40" si="590">+(U38/U124)*100</f>
        <v>0</v>
      </c>
      <c r="V40" s="72">
        <f t="shared" si="590"/>
        <v>0</v>
      </c>
      <c r="W40" s="72">
        <f t="shared" ref="W40" si="591">+(W38/W124)*100</f>
        <v>0</v>
      </c>
      <c r="X40" s="72">
        <f t="shared" ref="X40:Y40" si="592">+(X38/X124)*100</f>
        <v>0</v>
      </c>
      <c r="Y40" s="72">
        <f t="shared" si="592"/>
        <v>0</v>
      </c>
      <c r="Z40" s="72">
        <f t="shared" ref="Z40:AA40" si="593">+(Z38/Z124)*100</f>
        <v>0</v>
      </c>
      <c r="AA40" s="72">
        <f t="shared" si="593"/>
        <v>0</v>
      </c>
      <c r="AB40" s="72">
        <f t="shared" ref="AB40:AC40" si="594">+(AB38/AB124)*100</f>
        <v>0</v>
      </c>
      <c r="AC40" s="72">
        <f t="shared" si="594"/>
        <v>0</v>
      </c>
      <c r="AD40" s="72">
        <f t="shared" ref="AD40:AE40" si="595">+(AD38/AD124)*100</f>
        <v>0</v>
      </c>
      <c r="AE40" s="72">
        <f t="shared" si="595"/>
        <v>0</v>
      </c>
      <c r="AF40" s="72">
        <f t="shared" ref="AF40:AG40" si="596">+(AF38/AF124)*100</f>
        <v>0</v>
      </c>
      <c r="AG40" s="72">
        <f t="shared" si="596"/>
        <v>0</v>
      </c>
      <c r="AH40" s="72">
        <f t="shared" ref="AH40:AI40" si="597">+(AH38/AH124)*100</f>
        <v>0</v>
      </c>
      <c r="AI40" s="72">
        <f t="shared" si="597"/>
        <v>0</v>
      </c>
      <c r="AJ40" s="72">
        <f t="shared" ref="AJ40:AK40" si="598">+(AJ38/AJ124)*100</f>
        <v>0</v>
      </c>
      <c r="AK40" s="72">
        <f t="shared" si="598"/>
        <v>0</v>
      </c>
      <c r="AL40" s="72">
        <f t="shared" ref="AL40:AM40" si="599">+(AL38/AL124)*100</f>
        <v>0</v>
      </c>
      <c r="AM40" s="72">
        <f t="shared" si="599"/>
        <v>0</v>
      </c>
      <c r="AN40" s="72">
        <f t="shared" ref="AN40:AO40" si="600">+(AN38/AN124)*100</f>
        <v>0</v>
      </c>
      <c r="AO40" s="72">
        <f t="shared" si="600"/>
        <v>0</v>
      </c>
      <c r="AP40" s="72">
        <f t="shared" ref="AP40:AQ40" si="601">+(AP38/AP124)*100</f>
        <v>0</v>
      </c>
      <c r="AQ40" s="72">
        <f t="shared" si="601"/>
        <v>0</v>
      </c>
      <c r="AR40" s="72">
        <f t="shared" ref="AR40:AS40" si="602">+(AR38/AR124)*100</f>
        <v>0</v>
      </c>
      <c r="AS40" s="72">
        <f t="shared" si="602"/>
        <v>0</v>
      </c>
      <c r="AT40" s="72">
        <f t="shared" ref="AT40:AU40" si="603">+(AT38/AT124)*100</f>
        <v>0</v>
      </c>
      <c r="AU40" s="72">
        <f t="shared" si="603"/>
        <v>0</v>
      </c>
      <c r="AV40" s="72">
        <f t="shared" ref="AV40:AW40" si="604">+(AV38/AV124)*100</f>
        <v>0</v>
      </c>
      <c r="AW40" s="72">
        <f t="shared" si="604"/>
        <v>0</v>
      </c>
      <c r="AX40" s="72">
        <f t="shared" ref="AX40:AY40" si="605">+(AX38/AX124)*100</f>
        <v>0</v>
      </c>
      <c r="AY40" s="72">
        <f t="shared" si="605"/>
        <v>0</v>
      </c>
      <c r="AZ40" s="72">
        <f t="shared" ref="AZ40:BA40" si="606">+(AZ38/AZ124)*100</f>
        <v>0</v>
      </c>
      <c r="BA40" s="72">
        <f t="shared" si="606"/>
        <v>0</v>
      </c>
      <c r="BB40" s="72">
        <f t="shared" ref="BB40:BC40" si="607">+(BB38/BB124)*100</f>
        <v>0</v>
      </c>
      <c r="BC40" s="72">
        <f t="shared" si="607"/>
        <v>0</v>
      </c>
      <c r="BD40" s="72">
        <f t="shared" ref="BD40:BE40" si="608">+(BD38/BD124)*100</f>
        <v>0</v>
      </c>
      <c r="BE40" s="72">
        <f t="shared" si="608"/>
        <v>0</v>
      </c>
      <c r="BF40" s="72">
        <f t="shared" ref="BF40" si="609">+(BF38/BF124)*100</f>
        <v>0</v>
      </c>
      <c r="BG40" s="72">
        <f t="shared" ref="BG40" si="610">+(BG38/BG124)*100</f>
        <v>0</v>
      </c>
      <c r="BH40" s="72">
        <f>+(BH38/BH48)*100</f>
        <v>0</v>
      </c>
      <c r="BI40" s="72">
        <f t="shared" ref="BI40:BT40" si="611">+(BI38/BI48)*100</f>
        <v>0</v>
      </c>
      <c r="BJ40" s="72">
        <f t="shared" si="611"/>
        <v>0</v>
      </c>
      <c r="BK40" s="72">
        <f t="shared" si="611"/>
        <v>0</v>
      </c>
      <c r="BL40" s="72">
        <f t="shared" si="611"/>
        <v>0</v>
      </c>
      <c r="BM40" s="72">
        <f t="shared" si="611"/>
        <v>0</v>
      </c>
      <c r="BN40" s="72">
        <f t="shared" si="611"/>
        <v>0</v>
      </c>
      <c r="BO40" s="72">
        <f t="shared" si="611"/>
        <v>0</v>
      </c>
      <c r="BP40" s="72">
        <f t="shared" si="611"/>
        <v>0</v>
      </c>
      <c r="BQ40" s="72">
        <f t="shared" si="611"/>
        <v>0</v>
      </c>
      <c r="BR40" s="72">
        <f t="shared" si="611"/>
        <v>0</v>
      </c>
      <c r="BS40" s="72">
        <f t="shared" si="611"/>
        <v>0</v>
      </c>
      <c r="BT40" s="72">
        <f t="shared" si="611"/>
        <v>0</v>
      </c>
      <c r="BU40" s="202">
        <f t="shared" ref="BU40:BV40" si="612">+(BU38/BU48)*100</f>
        <v>0</v>
      </c>
      <c r="BV40" s="202">
        <f t="shared" si="612"/>
        <v>0</v>
      </c>
      <c r="BW40" s="129"/>
    </row>
    <row r="41" spans="2:75" x14ac:dyDescent="0.3">
      <c r="B41" s="206"/>
      <c r="C41" s="18" t="s">
        <v>33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33">
        <v>1.5035453595986301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1.1257505312698632</v>
      </c>
      <c r="AC41" s="74">
        <v>0</v>
      </c>
      <c r="AD41" s="74">
        <v>0</v>
      </c>
      <c r="AE41" s="74">
        <v>0</v>
      </c>
      <c r="AF41" s="74">
        <v>0</v>
      </c>
      <c r="AG41" s="74">
        <v>2.2515010625397265</v>
      </c>
      <c r="AH41" s="74">
        <v>0</v>
      </c>
      <c r="AI41" s="74">
        <v>1.8272913150589036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1.857577911441096</v>
      </c>
      <c r="AP41" s="74">
        <v>0</v>
      </c>
      <c r="AQ41" s="74">
        <v>0</v>
      </c>
      <c r="AR41" s="74">
        <v>0</v>
      </c>
      <c r="AS41" s="74">
        <v>0</v>
      </c>
      <c r="AT41" s="74">
        <v>3.6848692300000003</v>
      </c>
      <c r="AU41" s="74">
        <v>0</v>
      </c>
      <c r="AV41" s="74">
        <v>4.1160299700000005</v>
      </c>
      <c r="AW41" s="74">
        <v>0</v>
      </c>
      <c r="AX41" s="74">
        <v>0</v>
      </c>
      <c r="AY41" s="74">
        <v>0</v>
      </c>
      <c r="AZ41" s="74">
        <v>0</v>
      </c>
      <c r="BA41" s="74">
        <v>0</v>
      </c>
      <c r="BB41" s="74">
        <v>4.0534376700000001</v>
      </c>
      <c r="BC41" s="74">
        <v>0</v>
      </c>
      <c r="BD41" s="74">
        <v>0</v>
      </c>
      <c r="BE41" s="74">
        <v>0</v>
      </c>
      <c r="BF41" s="74">
        <v>0</v>
      </c>
      <c r="BG41" s="74">
        <v>8.1694676400000006</v>
      </c>
      <c r="BH41" s="74">
        <v>0</v>
      </c>
      <c r="BI41" s="74">
        <v>3.9333008299999999</v>
      </c>
      <c r="BJ41" s="74">
        <v>0</v>
      </c>
      <c r="BK41" s="74">
        <v>0</v>
      </c>
      <c r="BL41" s="74">
        <v>0</v>
      </c>
      <c r="BM41" s="74">
        <v>1.3596483799999999</v>
      </c>
      <c r="BN41" s="74">
        <v>0</v>
      </c>
      <c r="BO41" s="74">
        <v>3.8676798800000003</v>
      </c>
      <c r="BP41" s="74">
        <v>0</v>
      </c>
      <c r="BQ41" s="74">
        <v>0</v>
      </c>
      <c r="BR41" s="74">
        <v>0</v>
      </c>
      <c r="BS41" s="74">
        <v>2.0059520800000006</v>
      </c>
      <c r="BT41" s="74">
        <v>11.166581170000002</v>
      </c>
      <c r="BU41" s="201">
        <v>0</v>
      </c>
      <c r="BV41" s="74">
        <v>3.7586481300000001</v>
      </c>
      <c r="BW41" s="129"/>
    </row>
    <row r="42" spans="2:75" x14ac:dyDescent="0.3">
      <c r="B42" s="206"/>
      <c r="C42" s="16" t="s">
        <v>12</v>
      </c>
      <c r="D42" s="72">
        <f>+(D41/D9)*100</f>
        <v>0</v>
      </c>
      <c r="E42" s="72">
        <f t="shared" ref="E42:R42" si="613">+(E41/E9)*100</f>
        <v>0</v>
      </c>
      <c r="F42" s="72">
        <f t="shared" si="613"/>
        <v>0</v>
      </c>
      <c r="G42" s="72">
        <f t="shared" si="613"/>
        <v>0</v>
      </c>
      <c r="H42" s="72">
        <f t="shared" si="613"/>
        <v>0</v>
      </c>
      <c r="I42" s="72">
        <f t="shared" si="613"/>
        <v>0</v>
      </c>
      <c r="J42" s="72">
        <f t="shared" si="613"/>
        <v>0</v>
      </c>
      <c r="K42" s="72">
        <f t="shared" si="613"/>
        <v>0</v>
      </c>
      <c r="L42" s="72">
        <f t="shared" si="613"/>
        <v>0</v>
      </c>
      <c r="M42" s="72">
        <f t="shared" si="613"/>
        <v>0</v>
      </c>
      <c r="N42" s="72">
        <f t="shared" si="613"/>
        <v>0</v>
      </c>
      <c r="O42" s="72">
        <f t="shared" si="613"/>
        <v>0</v>
      </c>
      <c r="P42" s="72">
        <f t="shared" si="613"/>
        <v>0</v>
      </c>
      <c r="Q42" s="72">
        <f t="shared" si="613"/>
        <v>0</v>
      </c>
      <c r="R42" s="72">
        <f t="shared" si="613"/>
        <v>0</v>
      </c>
      <c r="S42" s="72">
        <f t="shared" ref="S42" si="614">+(S41/S9)*100</f>
        <v>0</v>
      </c>
      <c r="T42" s="31">
        <f t="shared" ref="T42" si="615">+(T41/T9)*100</f>
        <v>0.21172179964854509</v>
      </c>
      <c r="U42" s="72">
        <f t="shared" ref="U42:V42" si="616">+(U41/U9)*100</f>
        <v>0</v>
      </c>
      <c r="V42" s="72">
        <f t="shared" si="616"/>
        <v>0</v>
      </c>
      <c r="W42" s="72">
        <f t="shared" ref="W42" si="617">+(W41/W9)*100</f>
        <v>0</v>
      </c>
      <c r="X42" s="72">
        <f t="shared" ref="X42:Y42" si="618">+(X41/X9)*100</f>
        <v>0</v>
      </c>
      <c r="Y42" s="72">
        <f t="shared" si="618"/>
        <v>0</v>
      </c>
      <c r="Z42" s="72">
        <f t="shared" ref="Z42:AA42" si="619">+(Z41/Z9)*100</f>
        <v>0</v>
      </c>
      <c r="AA42" s="72">
        <f t="shared" si="619"/>
        <v>0</v>
      </c>
      <c r="AB42" s="72">
        <f t="shared" ref="AB42:AC42" si="620">+(AB41/AB9)*100</f>
        <v>2.1803782454170784</v>
      </c>
      <c r="AC42" s="72">
        <f t="shared" si="620"/>
        <v>0</v>
      </c>
      <c r="AD42" s="72">
        <f t="shared" ref="AD42:AE42" si="621">+(AD41/AD9)*100</f>
        <v>0</v>
      </c>
      <c r="AE42" s="72">
        <f t="shared" si="621"/>
        <v>0</v>
      </c>
      <c r="AF42" s="72">
        <f t="shared" ref="AF42:AG42" si="622">+(AF41/AF9)*100</f>
        <v>0</v>
      </c>
      <c r="AG42" s="72">
        <f t="shared" si="622"/>
        <v>0.30105500078086206</v>
      </c>
      <c r="AH42" s="72">
        <f t="shared" ref="AH42:AI42" si="623">+(AH41/AH9)*100</f>
        <v>0</v>
      </c>
      <c r="AI42" s="72">
        <f t="shared" si="623"/>
        <v>4.3586039032964763</v>
      </c>
      <c r="AJ42" s="72">
        <f t="shared" ref="AJ42:AK42" si="624">+(AJ41/AJ9)*100</f>
        <v>0</v>
      </c>
      <c r="AK42" s="72">
        <f t="shared" si="624"/>
        <v>0</v>
      </c>
      <c r="AL42" s="72">
        <f t="shared" ref="AL42:AM42" si="625">+(AL41/AL9)*100</f>
        <v>0</v>
      </c>
      <c r="AM42" s="72">
        <f t="shared" si="625"/>
        <v>0</v>
      </c>
      <c r="AN42" s="72">
        <f t="shared" ref="AN42:AO42" si="626">+(AN41/AN9)*100</f>
        <v>0</v>
      </c>
      <c r="AO42" s="72">
        <f t="shared" si="626"/>
        <v>3.9246030366249434</v>
      </c>
      <c r="AP42" s="72">
        <f t="shared" ref="AP42:AQ42" si="627">+(AP41/AP9)*100</f>
        <v>0</v>
      </c>
      <c r="AQ42" s="72">
        <f t="shared" si="627"/>
        <v>0</v>
      </c>
      <c r="AR42" s="72">
        <f t="shared" ref="AR42:AS42" si="628">+(AR41/AR9)*100</f>
        <v>0</v>
      </c>
      <c r="AS42" s="72">
        <f t="shared" si="628"/>
        <v>0</v>
      </c>
      <c r="AT42" s="72">
        <f t="shared" ref="AT42:AU42" si="629">+(AT41/AT9)*100</f>
        <v>0.39441302362727704</v>
      </c>
      <c r="AU42" s="72">
        <f t="shared" si="629"/>
        <v>0</v>
      </c>
      <c r="AV42" s="72">
        <f t="shared" ref="AV42:AW42" si="630">+(AV41/AV9)*100</f>
        <v>9.7105862917309409</v>
      </c>
      <c r="AW42" s="72">
        <f t="shared" si="630"/>
        <v>0</v>
      </c>
      <c r="AX42" s="72">
        <f t="shared" ref="AX42:AY42" si="631">+(AX41/AX9)*100</f>
        <v>0</v>
      </c>
      <c r="AY42" s="72">
        <f t="shared" si="631"/>
        <v>0</v>
      </c>
      <c r="AZ42" s="72">
        <f t="shared" ref="AZ42:BA42" si="632">+(AZ41/AZ9)*100</f>
        <v>0</v>
      </c>
      <c r="BA42" s="72">
        <f t="shared" si="632"/>
        <v>0</v>
      </c>
      <c r="BB42" s="72">
        <f t="shared" ref="BB42:BC42" si="633">+(BB41/BB9)*100</f>
        <v>7.7071773316617911</v>
      </c>
      <c r="BC42" s="72">
        <f t="shared" si="633"/>
        <v>0</v>
      </c>
      <c r="BD42" s="72">
        <f t="shared" ref="BD42:BE42" si="634">+(BD41/BD9)*100</f>
        <v>0</v>
      </c>
      <c r="BE42" s="72">
        <f t="shared" si="634"/>
        <v>0</v>
      </c>
      <c r="BF42" s="72">
        <f t="shared" ref="BF42:BH42" si="635">+(BF41/BF9)*100</f>
        <v>0</v>
      </c>
      <c r="BG42" s="72">
        <f t="shared" ref="BG42" si="636">+(BG41/BG9)*100</f>
        <v>0.8055822967546783</v>
      </c>
      <c r="BH42" s="72">
        <f t="shared" si="635"/>
        <v>0</v>
      </c>
      <c r="BI42" s="72">
        <f t="shared" ref="BI42:BJ42" si="637">+(BI41/BI9)*100</f>
        <v>4.3685946909664795</v>
      </c>
      <c r="BJ42" s="72">
        <f t="shared" si="637"/>
        <v>0</v>
      </c>
      <c r="BK42" s="72">
        <f t="shared" ref="BK42:BL42" si="638">+(BK41/BK9)*100</f>
        <v>0</v>
      </c>
      <c r="BL42" s="72">
        <f t="shared" si="638"/>
        <v>0</v>
      </c>
      <c r="BM42" s="72">
        <f t="shared" ref="BM42:BN42" si="639">+(BM41/BM9)*100</f>
        <v>1.8260657533881417</v>
      </c>
      <c r="BN42" s="72">
        <f t="shared" si="639"/>
        <v>0</v>
      </c>
      <c r="BO42" s="72">
        <f t="shared" ref="BO42:BP42" si="640">+(BO41/BO9)*100</f>
        <v>4.2112067302338065</v>
      </c>
      <c r="BP42" s="72">
        <f t="shared" si="640"/>
        <v>0</v>
      </c>
      <c r="BQ42" s="72">
        <f t="shared" ref="BQ42:BR42" si="641">+(BQ41/BQ9)*100</f>
        <v>0</v>
      </c>
      <c r="BR42" s="72">
        <f t="shared" si="641"/>
        <v>0</v>
      </c>
      <c r="BS42" s="72">
        <f t="shared" ref="BS42:BT42" si="642">+(BS41/BS9)*100</f>
        <v>1.4692465942210489</v>
      </c>
      <c r="BT42" s="72">
        <f t="shared" si="642"/>
        <v>0.66516792147757997</v>
      </c>
      <c r="BU42" s="202">
        <f t="shared" ref="BU42:BV42" si="643">+(BU41/BU9)*100</f>
        <v>0</v>
      </c>
      <c r="BV42" s="202">
        <f t="shared" si="643"/>
        <v>1.4361336272799667</v>
      </c>
      <c r="BW42" s="129"/>
    </row>
    <row r="43" spans="2:75" x14ac:dyDescent="0.3">
      <c r="B43" s="206"/>
      <c r="C43" s="16" t="s">
        <v>13</v>
      </c>
      <c r="D43" s="72">
        <f>+(D41/D48)*100</f>
        <v>0</v>
      </c>
      <c r="E43" s="72">
        <f t="shared" ref="E43:BO43" si="644">+(E41/E48)*100</f>
        <v>0</v>
      </c>
      <c r="F43" s="72">
        <f t="shared" si="644"/>
        <v>0</v>
      </c>
      <c r="G43" s="72">
        <f t="shared" si="644"/>
        <v>0</v>
      </c>
      <c r="H43" s="72">
        <f t="shared" si="644"/>
        <v>0</v>
      </c>
      <c r="I43" s="72">
        <f t="shared" si="644"/>
        <v>0</v>
      </c>
      <c r="J43" s="72">
        <f t="shared" si="644"/>
        <v>0</v>
      </c>
      <c r="K43" s="72">
        <f t="shared" si="644"/>
        <v>0</v>
      </c>
      <c r="L43" s="72">
        <f t="shared" si="644"/>
        <v>0</v>
      </c>
      <c r="M43" s="72">
        <f t="shared" si="644"/>
        <v>0</v>
      </c>
      <c r="N43" s="72">
        <f t="shared" si="644"/>
        <v>0</v>
      </c>
      <c r="O43" s="72">
        <f t="shared" si="644"/>
        <v>0</v>
      </c>
      <c r="P43" s="72">
        <f t="shared" si="644"/>
        <v>0</v>
      </c>
      <c r="Q43" s="72">
        <f t="shared" si="644"/>
        <v>0</v>
      </c>
      <c r="R43" s="72">
        <f t="shared" si="644"/>
        <v>0</v>
      </c>
      <c r="S43" s="72">
        <f t="shared" si="644"/>
        <v>0</v>
      </c>
      <c r="T43" s="72">
        <f t="shared" si="644"/>
        <v>3.879423492246676E-3</v>
      </c>
      <c r="U43" s="72">
        <f t="shared" si="644"/>
        <v>0</v>
      </c>
      <c r="V43" s="72">
        <f t="shared" si="644"/>
        <v>0</v>
      </c>
      <c r="W43" s="72">
        <f t="shared" si="644"/>
        <v>0</v>
      </c>
      <c r="X43" s="72">
        <f t="shared" si="644"/>
        <v>0</v>
      </c>
      <c r="Y43" s="72">
        <f t="shared" si="644"/>
        <v>0</v>
      </c>
      <c r="Z43" s="72">
        <f t="shared" si="644"/>
        <v>0</v>
      </c>
      <c r="AA43" s="72">
        <f t="shared" si="644"/>
        <v>0</v>
      </c>
      <c r="AB43" s="72">
        <f t="shared" si="644"/>
        <v>3.0936840704770315E-3</v>
      </c>
      <c r="AC43" s="72">
        <f t="shared" si="644"/>
        <v>0</v>
      </c>
      <c r="AD43" s="72">
        <f t="shared" si="644"/>
        <v>0</v>
      </c>
      <c r="AE43" s="72">
        <f t="shared" si="644"/>
        <v>0</v>
      </c>
      <c r="AF43" s="72">
        <f t="shared" si="644"/>
        <v>0</v>
      </c>
      <c r="AG43" s="72">
        <f t="shared" si="644"/>
        <v>6.2289506061570512E-3</v>
      </c>
      <c r="AH43" s="72">
        <f t="shared" si="644"/>
        <v>0</v>
      </c>
      <c r="AI43" s="72">
        <f t="shared" si="644"/>
        <v>4.536010423574122E-3</v>
      </c>
      <c r="AJ43" s="72">
        <f t="shared" si="644"/>
        <v>0</v>
      </c>
      <c r="AK43" s="72">
        <f t="shared" si="644"/>
        <v>0</v>
      </c>
      <c r="AL43" s="72">
        <f t="shared" si="644"/>
        <v>0</v>
      </c>
      <c r="AM43" s="72">
        <f t="shared" si="644"/>
        <v>0</v>
      </c>
      <c r="AN43" s="72">
        <f t="shared" si="644"/>
        <v>0</v>
      </c>
      <c r="AO43" s="72">
        <f t="shared" si="644"/>
        <v>4.6111929167825345E-3</v>
      </c>
      <c r="AP43" s="72">
        <f t="shared" si="644"/>
        <v>0</v>
      </c>
      <c r="AQ43" s="72">
        <f t="shared" si="644"/>
        <v>0</v>
      </c>
      <c r="AR43" s="72">
        <f t="shared" si="644"/>
        <v>0</v>
      </c>
      <c r="AS43" s="72">
        <f t="shared" si="644"/>
        <v>0</v>
      </c>
      <c r="AT43" s="72">
        <f t="shared" si="644"/>
        <v>9.147203349044947E-3</v>
      </c>
      <c r="AU43" s="72">
        <f t="shared" si="644"/>
        <v>0</v>
      </c>
      <c r="AV43" s="72">
        <f t="shared" si="644"/>
        <v>9.7783947927474017E-3</v>
      </c>
      <c r="AW43" s="72">
        <f t="shared" si="644"/>
        <v>0</v>
      </c>
      <c r="AX43" s="72">
        <f t="shared" si="644"/>
        <v>0</v>
      </c>
      <c r="AY43" s="72">
        <f t="shared" si="644"/>
        <v>0</v>
      </c>
      <c r="AZ43" s="72">
        <f t="shared" si="644"/>
        <v>0</v>
      </c>
      <c r="BA43" s="72">
        <f t="shared" si="644"/>
        <v>0</v>
      </c>
      <c r="BB43" s="72">
        <f t="shared" si="644"/>
        <v>9.6296951416644221E-3</v>
      </c>
      <c r="BC43" s="72">
        <f t="shared" si="644"/>
        <v>0</v>
      </c>
      <c r="BD43" s="72">
        <f t="shared" si="644"/>
        <v>0</v>
      </c>
      <c r="BE43" s="72">
        <f t="shared" si="644"/>
        <v>0</v>
      </c>
      <c r="BF43" s="72">
        <f t="shared" si="644"/>
        <v>0</v>
      </c>
      <c r="BG43" s="72">
        <f t="shared" si="644"/>
        <v>1.9408089934411822E-2</v>
      </c>
      <c r="BH43" s="72">
        <f t="shared" si="644"/>
        <v>0</v>
      </c>
      <c r="BI43" s="72">
        <f t="shared" si="644"/>
        <v>9.0651589976217979E-3</v>
      </c>
      <c r="BJ43" s="72">
        <f t="shared" si="644"/>
        <v>0</v>
      </c>
      <c r="BK43" s="72">
        <f t="shared" si="644"/>
        <v>0</v>
      </c>
      <c r="BL43" s="72">
        <f t="shared" si="644"/>
        <v>0</v>
      </c>
      <c r="BM43" s="72">
        <f t="shared" si="644"/>
        <v>3.1336094741471632E-3</v>
      </c>
      <c r="BN43" s="72">
        <f t="shared" si="644"/>
        <v>0</v>
      </c>
      <c r="BO43" s="72">
        <f t="shared" si="644"/>
        <v>8.9139210498940663E-3</v>
      </c>
      <c r="BP43" s="72">
        <f t="shared" ref="BP43:BQ43" si="645">+(BP41/BP48)*100</f>
        <v>0</v>
      </c>
      <c r="BQ43" s="72">
        <f t="shared" si="645"/>
        <v>0</v>
      </c>
      <c r="BR43" s="72">
        <f t="shared" ref="BR43:BS43" si="646">+(BR41/BR48)*100</f>
        <v>0</v>
      </c>
      <c r="BS43" s="72">
        <f t="shared" si="646"/>
        <v>4.6231588512415326E-3</v>
      </c>
      <c r="BT43" s="72">
        <f t="shared" ref="BT43:BU43" si="647">+(BT41/BT48)*100</f>
        <v>2.5735848372904567E-2</v>
      </c>
      <c r="BU43" s="202">
        <f t="shared" si="647"/>
        <v>0</v>
      </c>
      <c r="BV43" s="202">
        <f t="shared" ref="BV43" si="648">+(BV41/BV48)*100</f>
        <v>8.2540632940361243E-3</v>
      </c>
      <c r="BW43" s="129"/>
    </row>
    <row r="44" spans="2:75" x14ac:dyDescent="0.3">
      <c r="B44" s="211"/>
      <c r="C44" s="50" t="s">
        <v>24</v>
      </c>
      <c r="D44" s="51">
        <v>21.946200000000001</v>
      </c>
      <c r="E44" s="51">
        <v>22.474388139344263</v>
      </c>
      <c r="F44" s="51">
        <v>33.009513152804644</v>
      </c>
      <c r="G44" s="51">
        <v>39.853807938144328</v>
      </c>
      <c r="H44" s="51">
        <v>32.76156906389452</v>
      </c>
      <c r="I44" s="51">
        <v>80.099787989130434</v>
      </c>
      <c r="J44" s="51">
        <v>102.71051740939011</v>
      </c>
      <c r="K44" s="51">
        <v>122.26563572140557</v>
      </c>
      <c r="L44" s="51">
        <v>85.338803865032844</v>
      </c>
      <c r="M44" s="51">
        <v>57.549430766455089</v>
      </c>
      <c r="N44" s="51">
        <v>129.40159945107095</v>
      </c>
      <c r="O44" s="51">
        <v>113.30014756799426</v>
      </c>
      <c r="P44" s="51">
        <v>204.14847306605245</v>
      </c>
      <c r="Q44" s="51">
        <v>201.7722944005653</v>
      </c>
      <c r="R44" s="70">
        <v>127.18656202205034</v>
      </c>
      <c r="S44" s="70">
        <v>0</v>
      </c>
      <c r="T44" s="81">
        <v>129.20144301843752</v>
      </c>
      <c r="U44" s="70">
        <v>0</v>
      </c>
      <c r="V44" s="70">
        <v>46.042428338812243</v>
      </c>
      <c r="W44" s="70">
        <v>4.9942099649550507</v>
      </c>
      <c r="X44" s="70">
        <v>0</v>
      </c>
      <c r="Y44" s="70">
        <v>52.650422256386491</v>
      </c>
      <c r="Z44" s="70">
        <v>0</v>
      </c>
      <c r="AA44" s="70">
        <v>0</v>
      </c>
      <c r="AB44" s="70">
        <v>0</v>
      </c>
      <c r="AC44" s="70">
        <v>0.21258211449106182</v>
      </c>
      <c r="AD44" s="70">
        <v>0</v>
      </c>
      <c r="AE44" s="70">
        <v>0</v>
      </c>
      <c r="AF44" s="70">
        <v>2.4938783874459971</v>
      </c>
      <c r="AG44" s="70">
        <v>101.62128360272517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13">
        <v>12.987353494870545</v>
      </c>
      <c r="AQ44" s="113">
        <v>0</v>
      </c>
      <c r="AR44" s="113">
        <v>143.92635704258308</v>
      </c>
      <c r="AS44" s="113">
        <v>53.007715890260961</v>
      </c>
      <c r="AT44" s="113">
        <v>208.98333059677975</v>
      </c>
      <c r="AU44" s="113">
        <v>0</v>
      </c>
      <c r="AV44" s="113">
        <v>2.28873865</v>
      </c>
      <c r="AW44" s="113">
        <v>2.593054884163895</v>
      </c>
      <c r="AX44" s="113">
        <v>0</v>
      </c>
      <c r="AY44" s="113">
        <v>0</v>
      </c>
      <c r="AZ44" s="113">
        <v>0</v>
      </c>
      <c r="BA44" s="113">
        <v>34.58979947562775</v>
      </c>
      <c r="BB44" s="113">
        <v>5.1855680701995919</v>
      </c>
      <c r="BC44" s="112">
        <v>11.704334411166217</v>
      </c>
      <c r="BD44" s="112">
        <v>41.261615144663224</v>
      </c>
      <c r="BE44" s="112">
        <v>13.852161422007482</v>
      </c>
      <c r="BF44" s="112">
        <v>71.446130010000005</v>
      </c>
      <c r="BG44" s="112">
        <v>177.9666873795951</v>
      </c>
      <c r="BH44" s="112">
        <v>6.1353098453311672</v>
      </c>
      <c r="BI44" s="112">
        <v>29.632958628780884</v>
      </c>
      <c r="BJ44" s="100">
        <v>0</v>
      </c>
      <c r="BK44" s="112">
        <v>28.0630464401324</v>
      </c>
      <c r="BL44" s="100">
        <v>0</v>
      </c>
      <c r="BM44" s="112">
        <v>16.483810837281435</v>
      </c>
      <c r="BN44" s="112">
        <v>27.478906504394562</v>
      </c>
      <c r="BO44" s="112">
        <v>32.539273861383705</v>
      </c>
      <c r="BP44" s="112">
        <v>4.5313424719983635</v>
      </c>
      <c r="BQ44" s="100">
        <v>0</v>
      </c>
      <c r="BR44" s="112">
        <v>62.67331776749915</v>
      </c>
      <c r="BS44" s="112">
        <v>62.022995163339971</v>
      </c>
      <c r="BT44" s="112">
        <v>269.56096152014163</v>
      </c>
      <c r="BU44" s="100">
        <v>0</v>
      </c>
      <c r="BV44" s="100">
        <v>57.137085778727624</v>
      </c>
      <c r="BW44" s="129"/>
    </row>
    <row r="45" spans="2:75" x14ac:dyDescent="0.3">
      <c r="B45" s="211"/>
      <c r="C45" s="16" t="s">
        <v>13</v>
      </c>
      <c r="D45" s="62">
        <f>+(D44/D48)*100</f>
        <v>0.22727538584597887</v>
      </c>
      <c r="E45" s="72">
        <f t="shared" ref="E45:BO45" si="649">+(E44/E48)*100</f>
        <v>0.20841458234305352</v>
      </c>
      <c r="F45" s="72">
        <f t="shared" si="649"/>
        <v>0.24543428109602114</v>
      </c>
      <c r="G45" s="72">
        <f t="shared" si="649"/>
        <v>0.22250487140645514</v>
      </c>
      <c r="H45" s="72">
        <f t="shared" si="649"/>
        <v>0.13308310865070544</v>
      </c>
      <c r="I45" s="72">
        <f t="shared" si="649"/>
        <v>0.35773576567195658</v>
      </c>
      <c r="J45" s="72">
        <f t="shared" si="649"/>
        <v>0.37712891944714289</v>
      </c>
      <c r="K45" s="72">
        <f t="shared" si="649"/>
        <v>0.36148531888612406</v>
      </c>
      <c r="L45" s="72">
        <f t="shared" si="649"/>
        <v>0.25549802153676127</v>
      </c>
      <c r="M45" s="72">
        <f t="shared" si="649"/>
        <v>0.14973920933144427</v>
      </c>
      <c r="N45" s="72">
        <f t="shared" si="649"/>
        <v>0.32281708114109414</v>
      </c>
      <c r="O45" s="72">
        <f t="shared" si="649"/>
        <v>0.31184204692099698</v>
      </c>
      <c r="P45" s="72">
        <f t="shared" si="649"/>
        <v>0.56114849419981849</v>
      </c>
      <c r="Q45" s="72">
        <f t="shared" si="649"/>
        <v>0.51218580054897578</v>
      </c>
      <c r="R45" s="72">
        <f t="shared" si="649"/>
        <v>0.31255778634450171</v>
      </c>
      <c r="S45" s="72">
        <f t="shared" si="649"/>
        <v>0</v>
      </c>
      <c r="T45" s="72">
        <f t="shared" si="649"/>
        <v>0.33336347990971082</v>
      </c>
      <c r="U45" s="72">
        <f t="shared" si="649"/>
        <v>0</v>
      </c>
      <c r="V45" s="72">
        <f t="shared" si="649"/>
        <v>0.12652956686344038</v>
      </c>
      <c r="W45" s="72">
        <f t="shared" si="649"/>
        <v>1.3724628489200617E-2</v>
      </c>
      <c r="X45" s="72">
        <f t="shared" si="649"/>
        <v>0</v>
      </c>
      <c r="Y45" s="72">
        <f t="shared" si="649"/>
        <v>0.14468904798537999</v>
      </c>
      <c r="Z45" s="72">
        <f t="shared" si="649"/>
        <v>0</v>
      </c>
      <c r="AA45" s="72">
        <f t="shared" si="649"/>
        <v>0</v>
      </c>
      <c r="AB45" s="72">
        <f t="shared" si="649"/>
        <v>0</v>
      </c>
      <c r="AC45" s="72">
        <f t="shared" si="649"/>
        <v>5.8419861505858682E-4</v>
      </c>
      <c r="AD45" s="72">
        <f t="shared" si="649"/>
        <v>0</v>
      </c>
      <c r="AE45" s="72">
        <f t="shared" si="649"/>
        <v>0</v>
      </c>
      <c r="AF45" s="72">
        <f t="shared" si="649"/>
        <v>6.8995060902351316E-3</v>
      </c>
      <c r="AG45" s="72">
        <f t="shared" si="649"/>
        <v>0.28114308566287149</v>
      </c>
      <c r="AH45" s="72">
        <f t="shared" si="649"/>
        <v>0</v>
      </c>
      <c r="AI45" s="72">
        <f t="shared" si="649"/>
        <v>0</v>
      </c>
      <c r="AJ45" s="72">
        <f t="shared" si="649"/>
        <v>0</v>
      </c>
      <c r="AK45" s="72">
        <f t="shared" si="649"/>
        <v>0</v>
      </c>
      <c r="AL45" s="72">
        <f t="shared" si="649"/>
        <v>0</v>
      </c>
      <c r="AM45" s="72">
        <f t="shared" si="649"/>
        <v>0</v>
      </c>
      <c r="AN45" s="72">
        <f t="shared" si="649"/>
        <v>0</v>
      </c>
      <c r="AO45" s="72">
        <f t="shared" si="649"/>
        <v>0</v>
      </c>
      <c r="AP45" s="72">
        <f t="shared" si="649"/>
        <v>3.2239397375713776E-2</v>
      </c>
      <c r="AQ45" s="72">
        <f t="shared" si="649"/>
        <v>0</v>
      </c>
      <c r="AR45" s="72">
        <f t="shared" si="649"/>
        <v>0.35727825683403008</v>
      </c>
      <c r="AS45" s="72">
        <f t="shared" si="649"/>
        <v>0.1315846848428372</v>
      </c>
      <c r="AT45" s="72">
        <f t="shared" si="649"/>
        <v>0.51877363950020861</v>
      </c>
      <c r="AU45" s="72">
        <f t="shared" si="649"/>
        <v>0</v>
      </c>
      <c r="AV45" s="72">
        <f t="shared" si="649"/>
        <v>5.4373243781603749E-3</v>
      </c>
      <c r="AW45" s="72">
        <f t="shared" si="649"/>
        <v>6.1602841965255287E-3</v>
      </c>
      <c r="AX45" s="72">
        <f t="shared" si="649"/>
        <v>0</v>
      </c>
      <c r="AY45" s="72">
        <f t="shared" si="649"/>
        <v>0</v>
      </c>
      <c r="AZ45" s="72">
        <f t="shared" si="649"/>
        <v>0</v>
      </c>
      <c r="BA45" s="72">
        <f t="shared" si="649"/>
        <v>8.2174502503599409E-2</v>
      </c>
      <c r="BB45" s="72">
        <f t="shared" si="649"/>
        <v>1.2319281488389375E-2</v>
      </c>
      <c r="BC45" s="72">
        <f t="shared" si="649"/>
        <v>2.7805823449512431E-2</v>
      </c>
      <c r="BD45" s="72">
        <f t="shared" si="649"/>
        <v>9.8024641611373434E-2</v>
      </c>
      <c r="BE45" s="72">
        <f t="shared" si="649"/>
        <v>3.290838601868936E-2</v>
      </c>
      <c r="BF45" s="72">
        <f t="shared" si="649"/>
        <v>0.16973357112162568</v>
      </c>
      <c r="BG45" s="72">
        <f t="shared" si="649"/>
        <v>0.42279296842805481</v>
      </c>
      <c r="BH45" s="72">
        <f t="shared" si="649"/>
        <v>1.4140174283999895E-2</v>
      </c>
      <c r="BI45" s="72">
        <f t="shared" si="649"/>
        <v>6.8295686790844204E-2</v>
      </c>
      <c r="BJ45" s="72">
        <f t="shared" si="649"/>
        <v>0</v>
      </c>
      <c r="BK45" s="72">
        <f t="shared" si="649"/>
        <v>6.4677478009594461E-2</v>
      </c>
      <c r="BL45" s="72">
        <f t="shared" si="649"/>
        <v>0</v>
      </c>
      <c r="BM45" s="72">
        <f t="shared" si="649"/>
        <v>3.7990576511961714E-2</v>
      </c>
      <c r="BN45" s="72">
        <f t="shared" si="649"/>
        <v>6.3331198733436442E-2</v>
      </c>
      <c r="BO45" s="72">
        <f t="shared" si="649"/>
        <v>7.4993931044069748E-2</v>
      </c>
      <c r="BP45" s="72">
        <f t="shared" ref="BP45:BQ45" si="650">+(BP44/BP48)*100</f>
        <v>1.0443477820978613E-2</v>
      </c>
      <c r="BQ45" s="72">
        <f t="shared" si="650"/>
        <v>0</v>
      </c>
      <c r="BR45" s="72">
        <f t="shared" ref="BR45:BS45" si="651">+(BR44/BR48)*100</f>
        <v>0.144444479338453</v>
      </c>
      <c r="BS45" s="72">
        <f t="shared" si="651"/>
        <v>0.14294566751061466</v>
      </c>
      <c r="BT45" s="72">
        <f t="shared" ref="BT45:BU45" si="652">+(BT44/BT48)*100</f>
        <v>0.62126267004395275</v>
      </c>
      <c r="BU45" s="202">
        <f t="shared" si="652"/>
        <v>0</v>
      </c>
      <c r="BV45" s="202">
        <f t="shared" ref="BV45" si="653">+(BV44/BV48)*100</f>
        <v>0.12547413488646758</v>
      </c>
      <c r="BW45" s="129"/>
    </row>
    <row r="46" spans="2:75" x14ac:dyDescent="0.3">
      <c r="B46" s="211"/>
      <c r="C46" s="50" t="s">
        <v>25</v>
      </c>
      <c r="D46" s="51">
        <v>10.898805860096154</v>
      </c>
      <c r="E46" s="51">
        <v>13.408203048688524</v>
      </c>
      <c r="F46" s="51">
        <v>9.9604084264990345</v>
      </c>
      <c r="G46" s="51">
        <v>14.282196631958762</v>
      </c>
      <c r="H46" s="51">
        <v>19.417064805679516</v>
      </c>
      <c r="I46" s="51">
        <v>22.177897132608688</v>
      </c>
      <c r="J46" s="51">
        <v>25.73244153589053</v>
      </c>
      <c r="K46" s="51">
        <v>16.918852158586276</v>
      </c>
      <c r="L46" s="51">
        <v>18.548830865196965</v>
      </c>
      <c r="M46" s="51">
        <v>38.315405482786545</v>
      </c>
      <c r="N46" s="51">
        <v>56.796859207239812</v>
      </c>
      <c r="O46" s="51">
        <v>50.023912733063263</v>
      </c>
      <c r="P46" s="51">
        <v>54.481524659148313</v>
      </c>
      <c r="Q46" s="51">
        <v>56.379288341671973</v>
      </c>
      <c r="R46" s="70">
        <v>62.992193762442717</v>
      </c>
      <c r="S46" s="70">
        <v>9.6280917605723246</v>
      </c>
      <c r="T46" s="81">
        <v>61.889919959327308</v>
      </c>
      <c r="U46" s="70">
        <v>2.4208263278299937</v>
      </c>
      <c r="V46" s="70">
        <v>4.3394068174137459</v>
      </c>
      <c r="W46" s="70">
        <v>2.7065123020503066</v>
      </c>
      <c r="X46" s="70">
        <v>3.9353781990230114</v>
      </c>
      <c r="Y46" s="70">
        <v>9.9603181288942526</v>
      </c>
      <c r="Z46" s="70">
        <v>6.3689495552457487</v>
      </c>
      <c r="AA46" s="70">
        <v>2.6812928988227065</v>
      </c>
      <c r="AB46" s="70">
        <v>3.6579049978819476</v>
      </c>
      <c r="AC46" s="70">
        <v>2.34982301350423</v>
      </c>
      <c r="AD46" s="70">
        <v>6.4049563549324482</v>
      </c>
      <c r="AE46" s="70">
        <v>8.4623835875286826</v>
      </c>
      <c r="AF46" s="70">
        <v>8.0582142229616647</v>
      </c>
      <c r="AG46" s="70">
        <v>61.367415589516909</v>
      </c>
      <c r="AH46" s="70">
        <v>2.382626912573417</v>
      </c>
      <c r="AI46" s="70">
        <v>7.3410295332696789</v>
      </c>
      <c r="AJ46" s="70">
        <v>5.7280777450716318</v>
      </c>
      <c r="AK46" s="70">
        <v>7.6568543490637468</v>
      </c>
      <c r="AL46" s="70">
        <v>9.2040087157563573</v>
      </c>
      <c r="AM46" s="70">
        <v>10.210249703464772</v>
      </c>
      <c r="AN46" s="70">
        <v>2.7912671532382451</v>
      </c>
      <c r="AO46" s="70">
        <v>6.4498865343580825</v>
      </c>
      <c r="AP46" s="70">
        <v>5.9740292535165551</v>
      </c>
      <c r="AQ46" s="70">
        <v>7.703290901837347</v>
      </c>
      <c r="AR46" s="70">
        <v>9.1048944197473052</v>
      </c>
      <c r="AS46" s="70">
        <v>10.581039040482173</v>
      </c>
      <c r="AT46" s="70">
        <v>88.26197339146124</v>
      </c>
      <c r="AU46" s="70">
        <v>2.7398547023100059</v>
      </c>
      <c r="AV46" s="70">
        <v>7.8727382654282207</v>
      </c>
      <c r="AW46" s="70">
        <v>11.218979128411924</v>
      </c>
      <c r="AX46" s="70">
        <v>9.5153790116050168</v>
      </c>
      <c r="AY46" s="113">
        <v>4.1721403378828601</v>
      </c>
      <c r="AZ46" s="113">
        <v>9.495480375552658</v>
      </c>
      <c r="BA46" s="113">
        <v>2.8094654720368748</v>
      </c>
      <c r="BB46" s="113">
        <v>8.6171788497159465</v>
      </c>
      <c r="BC46" s="112">
        <v>12.331630498289053</v>
      </c>
      <c r="BD46" s="112">
        <v>8.934327724301431</v>
      </c>
      <c r="BE46" s="112">
        <v>3.9637959909074416</v>
      </c>
      <c r="BF46" s="112">
        <v>9.2296008323356542</v>
      </c>
      <c r="BG46" s="112">
        <v>87.614074831417554</v>
      </c>
      <c r="BH46" s="112">
        <v>1.6860477007839778</v>
      </c>
      <c r="BI46" s="112">
        <v>8.7541620589760338</v>
      </c>
      <c r="BJ46" s="112">
        <v>11.943062469669611</v>
      </c>
      <c r="BK46" s="112">
        <v>7.5219511000000496</v>
      </c>
      <c r="BL46" s="112">
        <v>3.8724263190172517</v>
      </c>
      <c r="BM46" s="112">
        <v>9.6554239553253076</v>
      </c>
      <c r="BN46" s="112">
        <v>1.4552367516160913</v>
      </c>
      <c r="BO46" s="112">
        <v>15.412252225785712</v>
      </c>
      <c r="BP46" s="112">
        <v>11.369836189304655</v>
      </c>
      <c r="BQ46" s="112">
        <v>7.8821290973045084</v>
      </c>
      <c r="BR46" s="112">
        <v>3.635949592996365</v>
      </c>
      <c r="BS46" s="112">
        <v>10.740931031275569</v>
      </c>
      <c r="BT46" s="112">
        <v>93.929408492055074</v>
      </c>
      <c r="BU46" s="203">
        <v>1.2737860147237214</v>
      </c>
      <c r="BV46" s="203">
        <v>26.376672313698965</v>
      </c>
      <c r="BW46" s="129"/>
    </row>
    <row r="47" spans="2:75" x14ac:dyDescent="0.3">
      <c r="B47" s="211"/>
      <c r="C47" s="16" t="s">
        <v>13</v>
      </c>
      <c r="D47" s="62">
        <f>+(D46/D48)*100</f>
        <v>0.11286830098667509</v>
      </c>
      <c r="E47" s="72">
        <f t="shared" ref="E47:BO47" si="654">+(E46/E48)*100</f>
        <v>0.12433998296359447</v>
      </c>
      <c r="F47" s="72">
        <f t="shared" si="654"/>
        <v>7.4058216801444546E-2</v>
      </c>
      <c r="G47" s="72">
        <f t="shared" si="654"/>
        <v>7.9737884267619574E-2</v>
      </c>
      <c r="H47" s="72">
        <f t="shared" si="654"/>
        <v>7.8875445195324037E-2</v>
      </c>
      <c r="I47" s="72">
        <f t="shared" si="654"/>
        <v>9.9049288530005636E-2</v>
      </c>
      <c r="J47" s="72">
        <f t="shared" si="654"/>
        <v>9.4483487338366409E-2</v>
      </c>
      <c r="K47" s="72">
        <f t="shared" si="654"/>
        <v>5.0021550467945659E-2</v>
      </c>
      <c r="L47" s="72">
        <f t="shared" si="654"/>
        <v>5.5533817832425655E-2</v>
      </c>
      <c r="M47" s="72">
        <f t="shared" si="654"/>
        <v>9.9693749282927055E-2</v>
      </c>
      <c r="N47" s="72">
        <f t="shared" si="654"/>
        <v>0.14169064667701903</v>
      </c>
      <c r="O47" s="72">
        <f t="shared" si="654"/>
        <v>0.13768348653133117</v>
      </c>
      <c r="P47" s="72">
        <f t="shared" si="654"/>
        <v>0.14975485765352595</v>
      </c>
      <c r="Q47" s="72">
        <f t="shared" si="654"/>
        <v>0.14311514382809087</v>
      </c>
      <c r="R47" s="72">
        <f t="shared" si="654"/>
        <v>0.15480173633406014</v>
      </c>
      <c r="S47" s="72">
        <f t="shared" si="654"/>
        <v>2.4842247108156329E-2</v>
      </c>
      <c r="T47" s="72">
        <f t="shared" si="654"/>
        <v>0.15968737350735765</v>
      </c>
      <c r="U47" s="72">
        <f t="shared" si="654"/>
        <v>6.6526922615359994E-3</v>
      </c>
      <c r="V47" s="72">
        <f t="shared" si="654"/>
        <v>1.1925158703864005E-2</v>
      </c>
      <c r="W47" s="72">
        <f t="shared" si="654"/>
        <v>7.437788180262442E-3</v>
      </c>
      <c r="X47" s="72">
        <f t="shared" si="654"/>
        <v>1.0814844414851581E-2</v>
      </c>
      <c r="Y47" s="72">
        <f t="shared" si="654"/>
        <v>2.737203019347902E-2</v>
      </c>
      <c r="Z47" s="72">
        <f t="shared" si="654"/>
        <v>1.7502561391207774E-2</v>
      </c>
      <c r="AA47" s="72">
        <f t="shared" si="654"/>
        <v>7.3684825358368029E-3</v>
      </c>
      <c r="AB47" s="72">
        <f t="shared" si="654"/>
        <v>1.0052318083741548E-2</v>
      </c>
      <c r="AC47" s="72">
        <f t="shared" si="654"/>
        <v>6.4575674835508556E-3</v>
      </c>
      <c r="AD47" s="72">
        <f t="shared" si="654"/>
        <v>1.760151196642442E-2</v>
      </c>
      <c r="AE47" s="72">
        <f t="shared" si="654"/>
        <v>2.325554425763619E-2</v>
      </c>
      <c r="AF47" s="72">
        <f t="shared" si="654"/>
        <v>2.2293668523540738E-2</v>
      </c>
      <c r="AG47" s="72">
        <f t="shared" si="654"/>
        <v>0.16977766828296506</v>
      </c>
      <c r="AH47" s="72">
        <f t="shared" si="654"/>
        <v>5.9145580246863149E-3</v>
      </c>
      <c r="AI47" s="72">
        <f t="shared" si="654"/>
        <v>1.8223140562348333E-2</v>
      </c>
      <c r="AJ47" s="72">
        <f t="shared" si="654"/>
        <v>1.4219199831226863E-2</v>
      </c>
      <c r="AK47" s="72">
        <f t="shared" si="654"/>
        <v>1.9007134140525597E-2</v>
      </c>
      <c r="AL47" s="72">
        <f t="shared" si="654"/>
        <v>2.2847741424301626E-2</v>
      </c>
      <c r="AM47" s="72">
        <f t="shared" si="654"/>
        <v>2.5345602368124782E-2</v>
      </c>
      <c r="AN47" s="72">
        <f t="shared" si="654"/>
        <v>6.9289536910323501E-3</v>
      </c>
      <c r="AO47" s="72">
        <f t="shared" si="654"/>
        <v>1.6010995241760632E-2</v>
      </c>
      <c r="AP47" s="72">
        <f t="shared" si="654"/>
        <v>1.4829742111379924E-2</v>
      </c>
      <c r="AQ47" s="72">
        <f t="shared" si="654"/>
        <v>1.9122406776957469E-2</v>
      </c>
      <c r="AR47" s="72">
        <f t="shared" si="654"/>
        <v>2.2601703216755184E-2</v>
      </c>
      <c r="AS47" s="72">
        <f t="shared" si="654"/>
        <v>2.6266038143088692E-2</v>
      </c>
      <c r="AT47" s="72">
        <f t="shared" si="654"/>
        <v>0.21909874359359294</v>
      </c>
      <c r="AU47" s="72">
        <f t="shared" si="654"/>
        <v>6.5090344699197224E-3</v>
      </c>
      <c r="AV47" s="72">
        <f t="shared" si="654"/>
        <v>1.8703154112195766E-2</v>
      </c>
      <c r="AW47" s="72">
        <f t="shared" si="654"/>
        <v>2.6652771697190759E-2</v>
      </c>
      <c r="AX47" s="72">
        <f t="shared" si="654"/>
        <v>2.2605552742876751E-2</v>
      </c>
      <c r="AY47" s="72">
        <f t="shared" si="654"/>
        <v>9.9116954084192792E-3</v>
      </c>
      <c r="AZ47" s="72">
        <f t="shared" si="654"/>
        <v>2.2558279831703762E-2</v>
      </c>
      <c r="BA47" s="72">
        <f t="shared" si="654"/>
        <v>6.6744078013039818E-3</v>
      </c>
      <c r="BB47" s="72">
        <f t="shared" si="654"/>
        <v>2.0471711189273836E-2</v>
      </c>
      <c r="BC47" s="72">
        <f t="shared" si="654"/>
        <v>2.9296081984202537E-2</v>
      </c>
      <c r="BD47" s="72">
        <f t="shared" si="654"/>
        <v>2.1225157331885958E-2</v>
      </c>
      <c r="BE47" s="72">
        <f t="shared" si="654"/>
        <v>9.4167346592479613E-3</v>
      </c>
      <c r="BF47" s="72">
        <f t="shared" si="654"/>
        <v>2.1926633522070305E-2</v>
      </c>
      <c r="BG47" s="72">
        <f t="shared" si="654"/>
        <v>0.208143531351137</v>
      </c>
      <c r="BH47" s="72">
        <f t="shared" si="654"/>
        <v>3.8858686751354898E-3</v>
      </c>
      <c r="BI47" s="72">
        <f t="shared" si="654"/>
        <v>2.0175896628676117E-2</v>
      </c>
      <c r="BJ47" s="72">
        <f t="shared" si="654"/>
        <v>2.7525420730680469E-2</v>
      </c>
      <c r="BK47" s="72">
        <f t="shared" si="654"/>
        <v>1.7335994789352695E-2</v>
      </c>
      <c r="BL47" s="72">
        <f t="shared" si="654"/>
        <v>8.9248602651291996E-3</v>
      </c>
      <c r="BM47" s="72">
        <f t="shared" si="654"/>
        <v>2.225305338378358E-2</v>
      </c>
      <c r="BN47" s="72">
        <f t="shared" si="654"/>
        <v>3.3539139523641594E-3</v>
      </c>
      <c r="BO47" s="72">
        <f t="shared" si="654"/>
        <v>3.5520933428882413E-2</v>
      </c>
      <c r="BP47" s="72">
        <f t="shared" ref="BP47:BQ47" si="655">+(BP46/BP48)*100</f>
        <v>2.6204294379629494E-2</v>
      </c>
      <c r="BQ47" s="72">
        <f t="shared" si="655"/>
        <v>1.8166104398083006E-2</v>
      </c>
      <c r="BR47" s="72">
        <f t="shared" ref="BR47:BS47" si="656">+(BR46/BR48)*100</f>
        <v>8.3798475103798037E-3</v>
      </c>
      <c r="BS47" s="72">
        <f t="shared" si="656"/>
        <v>2.4754843778629285E-2</v>
      </c>
      <c r="BT47" s="72">
        <f t="shared" ref="BT47:BU47" si="657">+(BT46/BT48)*100</f>
        <v>0.21648103192072557</v>
      </c>
      <c r="BU47" s="72">
        <f t="shared" si="657"/>
        <v>2.7972584889417746E-3</v>
      </c>
      <c r="BV47" s="72">
        <f t="shared" ref="BV47" si="658">+(BV46/BV48)*100</f>
        <v>5.7923677671663697E-2</v>
      </c>
      <c r="BW47" s="129"/>
    </row>
    <row r="48" spans="2:75" x14ac:dyDescent="0.3">
      <c r="B48" s="207"/>
      <c r="C48" s="71" t="s">
        <v>31</v>
      </c>
      <c r="D48" s="71">
        <f>+Saldo!D42</f>
        <v>9656.2150442778748</v>
      </c>
      <c r="E48" s="71">
        <f>+Saldo!E42</f>
        <v>10783.500792833722</v>
      </c>
      <c r="F48" s="71">
        <f>+Saldo!F42</f>
        <v>13449.430538144894</v>
      </c>
      <c r="G48" s="71">
        <f>+Saldo!G42</f>
        <v>17911.431640227955</v>
      </c>
      <c r="H48" s="71">
        <f>+Saldo!H42</f>
        <v>24617.375860885302</v>
      </c>
      <c r="I48" s="71">
        <f>+Saldo!I42</f>
        <v>22390.768739232484</v>
      </c>
      <c r="J48" s="71">
        <f>+Saldo!J42</f>
        <v>27234.855804736468</v>
      </c>
      <c r="K48" s="71">
        <f>+Saldo!K42</f>
        <v>33823.126233218332</v>
      </c>
      <c r="L48" s="71">
        <f>+Saldo!L42</f>
        <v>33400.964653949079</v>
      </c>
      <c r="M48" s="71">
        <f>+Saldo!M42</f>
        <v>38433.107149023846</v>
      </c>
      <c r="N48" s="71">
        <f>+Saldo!N42</f>
        <v>40085.115382885582</v>
      </c>
      <c r="O48" s="71">
        <f>+Saldo!O42</f>
        <v>36332.543570270391</v>
      </c>
      <c r="P48" s="71">
        <f>+Saldo!P42</f>
        <v>36380.472401901789</v>
      </c>
      <c r="Q48" s="71">
        <f>+Saldo!Q42</f>
        <v>39394.355365630952</v>
      </c>
      <c r="R48" s="71">
        <f>+Saldo!R42</f>
        <v>40692.175200481201</v>
      </c>
      <c r="S48" s="71">
        <f>+Saldo!S42</f>
        <v>38756.92773948449</v>
      </c>
      <c r="T48" s="71">
        <f>+Saldo!T42</f>
        <v>38756.92773948449</v>
      </c>
      <c r="U48" s="108">
        <f>+Saldo!U42</f>
        <v>36388.67142294455</v>
      </c>
      <c r="V48" s="108">
        <f>+Saldo!V42</f>
        <v>36388.67142294455</v>
      </c>
      <c r="W48" s="108">
        <f>+Saldo!W42</f>
        <v>36388.67142294455</v>
      </c>
      <c r="X48" s="108">
        <f>+Saldo!X42</f>
        <v>36388.67142294455</v>
      </c>
      <c r="Y48" s="108">
        <f>+Saldo!Y42</f>
        <v>36388.67142294455</v>
      </c>
      <c r="Z48" s="108">
        <f>+Saldo!Z42</f>
        <v>36388.67142294455</v>
      </c>
      <c r="AA48" s="108">
        <f>+Saldo!AA42</f>
        <v>36388.67142294455</v>
      </c>
      <c r="AB48" s="108">
        <f>+Saldo!AB42</f>
        <v>36388.67142294455</v>
      </c>
      <c r="AC48" s="108">
        <f>+Saldo!AC42</f>
        <v>36388.67142294455</v>
      </c>
      <c r="AD48" s="108">
        <f>+Saldo!AD42</f>
        <v>36388.67142294455</v>
      </c>
      <c r="AE48" s="108">
        <f>+Saldo!AE42</f>
        <v>36388.67142294455</v>
      </c>
      <c r="AF48" s="108">
        <f>+Saldo!AF42</f>
        <v>36145.752389081623</v>
      </c>
      <c r="AG48" s="71">
        <f>+Saldo!AF42</f>
        <v>36145.752389081623</v>
      </c>
      <c r="AH48" s="71">
        <f>+Saldo!AH42</f>
        <v>40284.107495923708</v>
      </c>
      <c r="AI48" s="71">
        <f>+AH48</f>
        <v>40284.107495923708</v>
      </c>
      <c r="AJ48" s="71">
        <f t="shared" ref="AJ48:AT48" si="659">+AH48</f>
        <v>40284.107495923708</v>
      </c>
      <c r="AK48" s="71">
        <f t="shared" si="659"/>
        <v>40284.107495923708</v>
      </c>
      <c r="AL48" s="71">
        <f t="shared" si="659"/>
        <v>40284.107495923708</v>
      </c>
      <c r="AM48" s="71">
        <f t="shared" si="659"/>
        <v>40284.107495923708</v>
      </c>
      <c r="AN48" s="71">
        <f t="shared" si="659"/>
        <v>40284.107495923708</v>
      </c>
      <c r="AO48" s="71">
        <f t="shared" si="659"/>
        <v>40284.107495923708</v>
      </c>
      <c r="AP48" s="71">
        <f t="shared" si="659"/>
        <v>40284.107495923708</v>
      </c>
      <c r="AQ48" s="71">
        <f t="shared" si="659"/>
        <v>40284.107495923708</v>
      </c>
      <c r="AR48" s="71">
        <f t="shared" si="659"/>
        <v>40284.107495923708</v>
      </c>
      <c r="AS48" s="71">
        <f t="shared" si="659"/>
        <v>40284.107495923708</v>
      </c>
      <c r="AT48" s="71">
        <f t="shared" si="659"/>
        <v>40284.107495923708</v>
      </c>
      <c r="AU48" s="71">
        <v>42093.104821793902</v>
      </c>
      <c r="AV48" s="71">
        <f t="shared" ref="AV48:BG48" si="660">AU48</f>
        <v>42093.104821793902</v>
      </c>
      <c r="AW48" s="71">
        <f t="shared" si="660"/>
        <v>42093.104821793902</v>
      </c>
      <c r="AX48" s="71">
        <f t="shared" si="660"/>
        <v>42093.104821793902</v>
      </c>
      <c r="AY48" s="71">
        <f t="shared" si="660"/>
        <v>42093.104821793902</v>
      </c>
      <c r="AZ48" s="71">
        <f t="shared" si="660"/>
        <v>42093.104821793902</v>
      </c>
      <c r="BA48" s="71">
        <f t="shared" si="660"/>
        <v>42093.104821793902</v>
      </c>
      <c r="BB48" s="71">
        <f t="shared" si="660"/>
        <v>42093.104821793902</v>
      </c>
      <c r="BC48" s="71">
        <f t="shared" si="660"/>
        <v>42093.104821793902</v>
      </c>
      <c r="BD48" s="71">
        <f t="shared" si="660"/>
        <v>42093.104821793902</v>
      </c>
      <c r="BE48" s="71">
        <f t="shared" si="660"/>
        <v>42093.104821793902</v>
      </c>
      <c r="BF48" s="71">
        <f t="shared" si="660"/>
        <v>42093.104821793902</v>
      </c>
      <c r="BG48" s="71">
        <f t="shared" si="660"/>
        <v>42093.104821793902</v>
      </c>
      <c r="BH48" s="71">
        <v>43389.209511183231</v>
      </c>
      <c r="BI48" s="71">
        <f t="shared" ref="BI48:BT48" si="661">BH48</f>
        <v>43389.209511183231</v>
      </c>
      <c r="BJ48" s="71">
        <f t="shared" si="661"/>
        <v>43389.209511183231</v>
      </c>
      <c r="BK48" s="71">
        <f t="shared" si="661"/>
        <v>43389.209511183231</v>
      </c>
      <c r="BL48" s="71">
        <f t="shared" si="661"/>
        <v>43389.209511183231</v>
      </c>
      <c r="BM48" s="71">
        <f t="shared" si="661"/>
        <v>43389.209511183231</v>
      </c>
      <c r="BN48" s="71">
        <f t="shared" si="661"/>
        <v>43389.209511183231</v>
      </c>
      <c r="BO48" s="71">
        <f t="shared" si="661"/>
        <v>43389.209511183231</v>
      </c>
      <c r="BP48" s="71">
        <f t="shared" si="661"/>
        <v>43389.209511183231</v>
      </c>
      <c r="BQ48" s="71">
        <f t="shared" si="661"/>
        <v>43389.209511183231</v>
      </c>
      <c r="BR48" s="71">
        <f t="shared" si="661"/>
        <v>43389.209511183231</v>
      </c>
      <c r="BS48" s="71">
        <f t="shared" si="661"/>
        <v>43389.209511183231</v>
      </c>
      <c r="BT48" s="71">
        <f t="shared" si="661"/>
        <v>43389.209511183231</v>
      </c>
      <c r="BU48" s="71">
        <v>45536.943395088412</v>
      </c>
      <c r="BV48" s="71">
        <v>45536.943395088412</v>
      </c>
      <c r="BW48" s="129"/>
    </row>
    <row r="49" spans="2:75" x14ac:dyDescent="0.3"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75" x14ac:dyDescent="0.3">
      <c r="B50" s="38"/>
      <c r="C50" s="66"/>
      <c r="D50" s="116">
        <v>2004</v>
      </c>
      <c r="E50" s="116">
        <v>2005</v>
      </c>
      <c r="F50" s="116">
        <v>2006</v>
      </c>
      <c r="G50" s="116">
        <v>2007</v>
      </c>
      <c r="H50" s="116">
        <v>2008</v>
      </c>
      <c r="I50" s="116">
        <v>2009</v>
      </c>
      <c r="J50" s="116">
        <v>2010</v>
      </c>
      <c r="K50" s="116">
        <v>2011</v>
      </c>
      <c r="L50" s="116">
        <v>2012</v>
      </c>
      <c r="M50" s="116">
        <v>2013</v>
      </c>
      <c r="N50" s="116">
        <v>2014</v>
      </c>
      <c r="O50" s="116">
        <v>2015</v>
      </c>
      <c r="P50" s="116">
        <v>2016</v>
      </c>
      <c r="Q50" s="116">
        <v>2017</v>
      </c>
      <c r="R50" s="116">
        <v>2018</v>
      </c>
      <c r="S50" s="116">
        <v>43770</v>
      </c>
      <c r="T50" s="116">
        <v>2019</v>
      </c>
      <c r="U50" s="78" t="s">
        <v>59</v>
      </c>
      <c r="V50" s="78" t="s">
        <v>60</v>
      </c>
      <c r="W50" s="78" t="s">
        <v>61</v>
      </c>
      <c r="X50" s="78" t="s">
        <v>62</v>
      </c>
      <c r="Y50" s="78" t="s">
        <v>63</v>
      </c>
      <c r="Z50" s="78" t="s">
        <v>64</v>
      </c>
      <c r="AA50" s="78" t="s">
        <v>65</v>
      </c>
      <c r="AB50" s="78" t="s">
        <v>67</v>
      </c>
      <c r="AC50" s="78" t="s">
        <v>68</v>
      </c>
      <c r="AD50" s="78" t="s">
        <v>69</v>
      </c>
      <c r="AE50" s="78" t="s">
        <v>70</v>
      </c>
      <c r="AF50" s="78" t="s">
        <v>71</v>
      </c>
      <c r="AG50" s="116">
        <v>2020</v>
      </c>
      <c r="AH50" s="85">
        <f>+AH8</f>
        <v>44197</v>
      </c>
      <c r="AI50" s="85">
        <f t="shared" ref="AI50:AT50" si="662">+AI8</f>
        <v>44228</v>
      </c>
      <c r="AJ50" s="85">
        <f t="shared" si="662"/>
        <v>44256</v>
      </c>
      <c r="AK50" s="85">
        <f t="shared" si="662"/>
        <v>44287</v>
      </c>
      <c r="AL50" s="85">
        <f t="shared" si="662"/>
        <v>44317</v>
      </c>
      <c r="AM50" s="85">
        <f t="shared" si="662"/>
        <v>44348</v>
      </c>
      <c r="AN50" s="85">
        <f t="shared" si="662"/>
        <v>44378</v>
      </c>
      <c r="AO50" s="85">
        <f t="shared" si="662"/>
        <v>44409</v>
      </c>
      <c r="AP50" s="85">
        <f t="shared" si="662"/>
        <v>44440</v>
      </c>
      <c r="AQ50" s="85">
        <f t="shared" si="662"/>
        <v>44470</v>
      </c>
      <c r="AR50" s="85">
        <f t="shared" si="662"/>
        <v>44501</v>
      </c>
      <c r="AS50" s="85">
        <f t="shared" si="662"/>
        <v>44531</v>
      </c>
      <c r="AT50" s="133">
        <f t="shared" si="662"/>
        <v>2021</v>
      </c>
      <c r="AU50" s="93">
        <f>+AU8</f>
        <v>44562</v>
      </c>
      <c r="AV50" s="93">
        <f t="shared" ref="AV50:BF50" si="663">+AV8</f>
        <v>44593</v>
      </c>
      <c r="AW50" s="93">
        <f t="shared" si="663"/>
        <v>44621</v>
      </c>
      <c r="AX50" s="93">
        <f t="shared" si="663"/>
        <v>44652</v>
      </c>
      <c r="AY50" s="93">
        <f t="shared" si="663"/>
        <v>44682</v>
      </c>
      <c r="AZ50" s="93">
        <f t="shared" si="663"/>
        <v>44713</v>
      </c>
      <c r="BA50" s="93">
        <f t="shared" si="663"/>
        <v>44743</v>
      </c>
      <c r="BB50" s="93">
        <f t="shared" si="663"/>
        <v>44774</v>
      </c>
      <c r="BC50" s="93">
        <f t="shared" si="663"/>
        <v>44805</v>
      </c>
      <c r="BD50" s="93">
        <f t="shared" si="663"/>
        <v>44835</v>
      </c>
      <c r="BE50" s="93">
        <f t="shared" si="663"/>
        <v>44866</v>
      </c>
      <c r="BF50" s="93">
        <f t="shared" si="663"/>
        <v>44896</v>
      </c>
      <c r="BG50" s="126" t="str">
        <f t="shared" ref="BG50" si="664">BG8</f>
        <v>2022 (*)</v>
      </c>
      <c r="BH50" s="115" t="str">
        <f t="shared" ref="BH50" si="665">BH8</f>
        <v>ene-23(*)</v>
      </c>
      <c r="BI50" s="115" t="str">
        <f t="shared" ref="BI50:BJ50" si="666">BI8</f>
        <v>feb-23(*)</v>
      </c>
      <c r="BJ50" s="115" t="str">
        <f t="shared" si="666"/>
        <v>mar-23(*)</v>
      </c>
      <c r="BK50" s="115" t="str">
        <f t="shared" ref="BK50:BL50" si="667">BK8</f>
        <v>abr-23(*)</v>
      </c>
      <c r="BL50" s="115" t="str">
        <f t="shared" si="667"/>
        <v>may-23(*)</v>
      </c>
      <c r="BM50" s="115" t="str">
        <f t="shared" ref="BM50:BN50" si="668">BM8</f>
        <v>jun-23(*)</v>
      </c>
      <c r="BN50" s="118" t="str">
        <f t="shared" si="668"/>
        <v>jul-23(*)</v>
      </c>
      <c r="BO50" s="118" t="str">
        <f t="shared" ref="BO50:BP50" si="669">BO8</f>
        <v>ago-23(*)</v>
      </c>
      <c r="BP50" s="118" t="str">
        <f t="shared" si="669"/>
        <v>sep-23(*)</v>
      </c>
      <c r="BQ50" s="118" t="str">
        <f t="shared" ref="BQ50:BR50" si="670">BQ8</f>
        <v>oct-23(*)</v>
      </c>
      <c r="BR50" s="118" t="str">
        <f t="shared" si="670"/>
        <v>nov-23(*)</v>
      </c>
      <c r="BS50" s="118" t="str">
        <f t="shared" ref="BS50:BT50" si="671">BS8</f>
        <v>dic-23(*)</v>
      </c>
      <c r="BT50" s="118" t="str">
        <f t="shared" si="671"/>
        <v>2023(*)</v>
      </c>
      <c r="BU50" s="118" t="str">
        <f t="shared" ref="BU50:BV50" si="672">BU8</f>
        <v>ene-24 (*)</v>
      </c>
      <c r="BV50" s="118" t="str">
        <f t="shared" si="672"/>
        <v>feb-24 (*)</v>
      </c>
    </row>
    <row r="51" spans="2:75" ht="15.75" customHeight="1" x14ac:dyDescent="0.3">
      <c r="B51" s="210" t="s">
        <v>5</v>
      </c>
      <c r="C51" s="60" t="s">
        <v>2</v>
      </c>
      <c r="D51" s="60">
        <v>201.86656826009613</v>
      </c>
      <c r="E51" s="60">
        <v>214.28979256803271</v>
      </c>
      <c r="F51" s="60">
        <v>258.41847167930382</v>
      </c>
      <c r="G51" s="60">
        <v>289.68787198010301</v>
      </c>
      <c r="H51" s="60">
        <v>297.1172565385192</v>
      </c>
      <c r="I51" s="60">
        <v>354.91773097826098</v>
      </c>
      <c r="J51" s="60">
        <v>351.54222159159474</v>
      </c>
      <c r="K51" s="60">
        <v>373.94951127272077</v>
      </c>
      <c r="L51" s="60">
        <v>340.79225692596407</v>
      </c>
      <c r="M51" s="60">
        <v>310.28260135564818</v>
      </c>
      <c r="N51" s="60">
        <v>387.7687305800174</v>
      </c>
      <c r="O51" s="60">
        <v>407.83360832115636</v>
      </c>
      <c r="P51" s="60">
        <v>551.88076863124411</v>
      </c>
      <c r="Q51" s="60">
        <v>555.56771947386983</v>
      </c>
      <c r="R51" s="60">
        <v>572.65082416178893</v>
      </c>
      <c r="S51" s="60">
        <v>47.376085157969172</v>
      </c>
      <c r="T51" s="80">
        <v>578.02835563003464</v>
      </c>
      <c r="U51" s="107">
        <v>23.893352174661945</v>
      </c>
      <c r="V51" s="107">
        <v>58.41329363487295</v>
      </c>
      <c r="W51" s="107">
        <v>85.780569861524654</v>
      </c>
      <c r="X51" s="107">
        <v>46.458051639655594</v>
      </c>
      <c r="Y51" s="107">
        <v>104.34324654749142</v>
      </c>
      <c r="Z51" s="107">
        <v>12.737327534467742</v>
      </c>
      <c r="AA51" s="107">
        <v>22.531112441148242</v>
      </c>
      <c r="AB51" s="107">
        <v>46.105214898037481</v>
      </c>
      <c r="AC51" s="107">
        <v>82.652582189651525</v>
      </c>
      <c r="AD51" s="107">
        <v>72.409915744048917</v>
      </c>
      <c r="AE51" s="107">
        <v>51.822067790164674</v>
      </c>
      <c r="AF51" s="107">
        <v>16.005718039043696</v>
      </c>
      <c r="AG51" s="60">
        <v>667.94362931545606</v>
      </c>
      <c r="AH51" s="60">
        <v>19.405747180599882</v>
      </c>
      <c r="AI51" s="111">
        <v>35.796782714547597</v>
      </c>
      <c r="AJ51" s="111">
        <v>91.168962304020511</v>
      </c>
      <c r="AK51" s="111">
        <v>74.850375286612731</v>
      </c>
      <c r="AL51" s="111">
        <v>57.764880640662845</v>
      </c>
      <c r="AM51" s="111">
        <v>15.012319477484542</v>
      </c>
      <c r="AN51" s="111">
        <v>22.452703518925901</v>
      </c>
      <c r="AO51" s="111">
        <v>41.789037426828578</v>
      </c>
      <c r="AP51" s="111">
        <v>103.3694642861314</v>
      </c>
      <c r="AQ51" s="111">
        <v>76.329517752747975</v>
      </c>
      <c r="AR51" s="111">
        <v>185.73934278349552</v>
      </c>
      <c r="AS51" s="111">
        <v>16.315991422293383</v>
      </c>
      <c r="AT51" s="111">
        <v>744.0314227683084</v>
      </c>
      <c r="AU51" s="111">
        <v>21.109212333541635</v>
      </c>
      <c r="AV51" s="111">
        <v>35.966142683270164</v>
      </c>
      <c r="AW51" s="111">
        <v>108.74533318671583</v>
      </c>
      <c r="AX51" s="111">
        <v>69.287931121316163</v>
      </c>
      <c r="AY51" s="111">
        <v>67.110717196926373</v>
      </c>
      <c r="AZ51" s="111">
        <v>21.900988217913479</v>
      </c>
      <c r="BA51" s="111">
        <v>50.380367104652855</v>
      </c>
      <c r="BB51" s="111">
        <v>42.536891581592428</v>
      </c>
      <c r="BC51" s="111">
        <v>119.98940653091233</v>
      </c>
      <c r="BD51" s="111">
        <v>75.128079762604116</v>
      </c>
      <c r="BE51" s="111">
        <v>113.96156941717271</v>
      </c>
      <c r="BF51" s="111">
        <v>25.926069762335651</v>
      </c>
      <c r="BG51" s="111">
        <v>764.41921547436039</v>
      </c>
      <c r="BH51" s="111">
        <v>258.28710094583755</v>
      </c>
      <c r="BI51" s="111">
        <v>37.043528144672479</v>
      </c>
      <c r="BJ51" s="111">
        <v>135.50780488715407</v>
      </c>
      <c r="BK51" s="111">
        <v>84.981912931828901</v>
      </c>
      <c r="BL51" s="111">
        <v>118.60257961901726</v>
      </c>
      <c r="BM51" s="111">
        <v>40.502298459312165</v>
      </c>
      <c r="BN51" s="111">
        <v>89.336118789999986</v>
      </c>
      <c r="BO51" s="111">
        <v>47.878624388177229</v>
      </c>
      <c r="BP51" s="111">
        <v>162.98905657472494</v>
      </c>
      <c r="BQ51" s="111">
        <v>84.168583452627786</v>
      </c>
      <c r="BR51" s="111">
        <v>189.92546352712907</v>
      </c>
      <c r="BS51" s="111">
        <v>55.336196294457757</v>
      </c>
      <c r="BT51" s="111">
        <v>1304.5592680149389</v>
      </c>
      <c r="BU51" s="111">
        <v>10.549032590000001</v>
      </c>
      <c r="BV51" s="111">
        <v>196.0291590845799</v>
      </c>
      <c r="BW51" s="129"/>
    </row>
    <row r="52" spans="2:75" x14ac:dyDescent="0.3">
      <c r="B52" s="206"/>
      <c r="C52" s="16" t="s">
        <v>4</v>
      </c>
      <c r="D52" s="62">
        <f t="shared" ref="D52:Q52" si="673">+(D51/D9)*100</f>
        <v>81.642976945993055</v>
      </c>
      <c r="E52" s="62">
        <f t="shared" si="673"/>
        <v>80.828926664391446</v>
      </c>
      <c r="F52" s="62">
        <f t="shared" si="673"/>
        <v>85.816130896287319</v>
      </c>
      <c r="G52" s="62">
        <f t="shared" si="673"/>
        <v>87.186321431091883</v>
      </c>
      <c r="H52" s="62">
        <f t="shared" si="673"/>
        <v>86.987268652287398</v>
      </c>
      <c r="I52" s="62">
        <f t="shared" si="673"/>
        <v>86.010317469013415</v>
      </c>
      <c r="J52" s="62">
        <f t="shared" si="673"/>
        <v>86.61054345250831</v>
      </c>
      <c r="K52" s="62">
        <f t="shared" si="673"/>
        <v>87.240360385472144</v>
      </c>
      <c r="L52" s="62">
        <f t="shared" si="673"/>
        <v>86.045638179266632</v>
      </c>
      <c r="M52" s="62">
        <f t="shared" si="673"/>
        <v>84.854555337296659</v>
      </c>
      <c r="N52" s="62">
        <f t="shared" si="673"/>
        <v>85.144362056557981</v>
      </c>
      <c r="O52" s="62">
        <f t="shared" si="673"/>
        <v>86.002650709671883</v>
      </c>
      <c r="P52" s="62">
        <f t="shared" si="673"/>
        <v>85.888902091341663</v>
      </c>
      <c r="Q52" s="62">
        <f t="shared" si="673"/>
        <v>81.575891200080406</v>
      </c>
      <c r="R52" s="72">
        <f t="shared" ref="R52:S52" si="674">+(R51/R9)*100</f>
        <v>88.46214421217546</v>
      </c>
      <c r="S52" s="72">
        <f t="shared" si="674"/>
        <v>82.922563483848805</v>
      </c>
      <c r="T52" s="31">
        <f t="shared" ref="T52" si="675">+(T51/T9)*100</f>
        <v>81.395085901864434</v>
      </c>
      <c r="U52" s="72">
        <f t="shared" ref="U52:V52" si="676">+(U51/U9)*100</f>
        <v>96.119194872385279</v>
      </c>
      <c r="V52" s="72">
        <f t="shared" si="676"/>
        <v>92.057999423288322</v>
      </c>
      <c r="W52" s="72">
        <f t="shared" ref="W52" si="677">+(W51/W9)*100</f>
        <v>91.029233244635805</v>
      </c>
      <c r="X52" s="72">
        <f t="shared" ref="X52:Y52" si="678">+(X51/X9)*100</f>
        <v>85.657437213612113</v>
      </c>
      <c r="Y52" s="72">
        <f t="shared" si="678"/>
        <v>92.051572460565524</v>
      </c>
      <c r="Z52" s="72">
        <f t="shared" ref="Z52:AA52" si="679">+(Z51/Z9)*100</f>
        <v>68.456495691266909</v>
      </c>
      <c r="AA52" s="72">
        <f t="shared" si="679"/>
        <v>84.039814232070782</v>
      </c>
      <c r="AB52" s="72">
        <f t="shared" ref="AB52:AC52" si="680">+(AB51/AB9)*100</f>
        <v>89.297588383604491</v>
      </c>
      <c r="AC52" s="72">
        <f t="shared" si="680"/>
        <v>90.524925562927692</v>
      </c>
      <c r="AD52" s="72">
        <f t="shared" ref="AD52:AE52" si="681">+(AD51/AD9)*100</f>
        <v>89.159160255329013</v>
      </c>
      <c r="AE52" s="72">
        <f t="shared" si="681"/>
        <v>96.871449633505662</v>
      </c>
      <c r="AF52" s="72">
        <f t="shared" ref="AF52:AG52" si="682">+(AF51/AF9)*100</f>
        <v>67.127301091506894</v>
      </c>
      <c r="AG52" s="72">
        <f t="shared" si="682"/>
        <v>89.31275813758954</v>
      </c>
      <c r="AH52" s="72">
        <f t="shared" ref="AH52:AI52" si="683">+(AH51/AH9)*100</f>
        <v>95.03245138330189</v>
      </c>
      <c r="AI52" s="96">
        <f t="shared" si="683"/>
        <v>85.385398364930936</v>
      </c>
      <c r="AJ52" s="96">
        <f t="shared" ref="AJ52:AK52" si="684">+(AJ51/AJ9)*100</f>
        <v>92.724677597684021</v>
      </c>
      <c r="AK52" s="96">
        <f t="shared" si="684"/>
        <v>89.932657458251668</v>
      </c>
      <c r="AL52" s="96">
        <f t="shared" ref="AL52:AM52" si="685">+(AL51/AL9)*100</f>
        <v>86.812337277623683</v>
      </c>
      <c r="AM52" s="96">
        <f t="shared" si="685"/>
        <v>59.986335004825698</v>
      </c>
      <c r="AN52" s="96">
        <f t="shared" ref="AN52:AO52" si="686">+(AN51/AN9)*100</f>
        <v>94.065033469245662</v>
      </c>
      <c r="AO52" s="96">
        <f t="shared" si="686"/>
        <v>88.289908150194691</v>
      </c>
      <c r="AP52" s="96">
        <f t="shared" ref="AP52:AQ52" si="687">+(AP51/AP9)*100</f>
        <v>87.550779369865623</v>
      </c>
      <c r="AQ52" s="96">
        <f t="shared" si="687"/>
        <v>90.103817220942119</v>
      </c>
      <c r="AR52" s="96">
        <f t="shared" ref="AR52:AS52" si="688">+(AR51/AR9)*100</f>
        <v>82.46607068201655</v>
      </c>
      <c r="AS52" s="96">
        <f t="shared" si="688"/>
        <v>20.559171073529932</v>
      </c>
      <c r="AT52" s="96">
        <f t="shared" ref="AT52:AU52" si="689">+(AT51/AT9)*100</f>
        <v>79.638018288033891</v>
      </c>
      <c r="AU52" s="96">
        <f t="shared" si="689"/>
        <v>93.819736268740243</v>
      </c>
      <c r="AV52" s="96">
        <f t="shared" ref="AV52:AW52" si="690">+(AV51/AV9)*100</f>
        <v>84.851746622875595</v>
      </c>
      <c r="AW52" s="96">
        <f t="shared" si="690"/>
        <v>87.718192910233</v>
      </c>
      <c r="AX52" s="96">
        <f t="shared" ref="AX52:AY52" si="691">+(AX51/AX9)*100</f>
        <v>83.668297930421147</v>
      </c>
      <c r="AY52" s="96">
        <f t="shared" si="691"/>
        <v>88.545787509802608</v>
      </c>
      <c r="AZ52" s="96">
        <f t="shared" ref="AZ52:BA52" si="692">+(AZ51/AZ9)*100</f>
        <v>78.633886177365909</v>
      </c>
      <c r="BA52" s="96">
        <f t="shared" si="692"/>
        <v>97.247680054444942</v>
      </c>
      <c r="BB52" s="96">
        <f t="shared" ref="BB52:BC52" si="693">+(BB51/BB9)*100</f>
        <v>80.879340758927825</v>
      </c>
      <c r="BC52" s="96">
        <f t="shared" si="693"/>
        <v>79.089388179979508</v>
      </c>
      <c r="BD52" s="96">
        <f t="shared" ref="BD52:BE52" si="694">+(BD51/BD9)*100</f>
        <v>57.686734258304554</v>
      </c>
      <c r="BE52" s="96">
        <f t="shared" si="694"/>
        <v>92.163814691429423</v>
      </c>
      <c r="BF52" s="96">
        <f t="shared" ref="BF52:BH52" si="695">+(BF51/BF9)*100</f>
        <v>22.659649709428027</v>
      </c>
      <c r="BG52" s="96">
        <f t="shared" ref="BG52" si="696">+(BG51/BG9)*100</f>
        <v>75.37854538649529</v>
      </c>
      <c r="BH52" s="96">
        <f t="shared" si="695"/>
        <v>99.447285217021872</v>
      </c>
      <c r="BI52" s="96">
        <f t="shared" ref="BI52:BJ52" si="697">+(BI51/BI9)*100</f>
        <v>41.143092629272289</v>
      </c>
      <c r="BJ52" s="96">
        <f t="shared" si="697"/>
        <v>92.512744790580868</v>
      </c>
      <c r="BK52" s="96">
        <f t="shared" ref="BK52:BL52" si="698">+(BK51/BK9)*100</f>
        <v>66.095277140482423</v>
      </c>
      <c r="BL52" s="96">
        <f t="shared" si="698"/>
        <v>91.199497411511373</v>
      </c>
      <c r="BM52" s="96">
        <f t="shared" ref="BM52:BN52" si="699">+(BM51/BM9)*100</f>
        <v>54.396313957330086</v>
      </c>
      <c r="BN52" s="96">
        <f t="shared" si="699"/>
        <v>75.49516040417069</v>
      </c>
      <c r="BO52" s="96">
        <f t="shared" ref="BO52:BP52" si="700">+(BO51/BO9)*100</f>
        <v>52.131197905093529</v>
      </c>
      <c r="BP52" s="96">
        <f t="shared" si="700"/>
        <v>81.233629799345067</v>
      </c>
      <c r="BQ52" s="96">
        <f t="shared" ref="BQ52:BR52" si="701">+(BQ51/BQ9)*100</f>
        <v>83.620695357348325</v>
      </c>
      <c r="BR52" s="96">
        <f t="shared" si="701"/>
        <v>94.281556858331783</v>
      </c>
      <c r="BS52" s="96">
        <f t="shared" ref="BS52:BT52" si="702">+(BS51/BS9)*100</f>
        <v>40.530638170967407</v>
      </c>
      <c r="BT52" s="96">
        <f t="shared" si="702"/>
        <v>77.709637671474511</v>
      </c>
      <c r="BU52" s="96">
        <f t="shared" ref="BU52:BV52" si="703">+(BU51/BU9)*100</f>
        <v>89.226037738456114</v>
      </c>
      <c r="BV52" s="96">
        <f t="shared" si="703"/>
        <v>74.900351815794835</v>
      </c>
      <c r="BW52" s="129"/>
    </row>
    <row r="53" spans="2:75" x14ac:dyDescent="0.3">
      <c r="B53" s="206"/>
      <c r="C53" s="16" t="s">
        <v>1</v>
      </c>
      <c r="D53" s="62">
        <f t="shared" ref="D53:P53" si="704">+(D51/D124)*100</f>
        <v>2.0905351355003137</v>
      </c>
      <c r="E53" s="62">
        <f t="shared" si="704"/>
        <v>1.9872006010371053</v>
      </c>
      <c r="F53" s="62">
        <f t="shared" si="704"/>
        <v>1.9214082778180435</v>
      </c>
      <c r="G53" s="62">
        <f t="shared" si="704"/>
        <v>1.6173351064215449</v>
      </c>
      <c r="H53" s="62">
        <f t="shared" si="704"/>
        <v>1.2069412199641092</v>
      </c>
      <c r="I53" s="62">
        <f t="shared" si="704"/>
        <v>1.5851073945325689</v>
      </c>
      <c r="J53" s="62">
        <f t="shared" si="704"/>
        <v>1.2907805501597602</v>
      </c>
      <c r="K53" s="62">
        <f t="shared" si="704"/>
        <v>1.1056030382710686</v>
      </c>
      <c r="L53" s="62">
        <f t="shared" si="704"/>
        <v>1.020306630232823</v>
      </c>
      <c r="M53" s="62">
        <f t="shared" si="704"/>
        <v>0.80733155441357274</v>
      </c>
      <c r="N53" s="62">
        <f t="shared" si="704"/>
        <v>0.96736338881932227</v>
      </c>
      <c r="O53" s="62">
        <f t="shared" si="704"/>
        <v>1.1225022204469932</v>
      </c>
      <c r="P53" s="62">
        <f t="shared" si="704"/>
        <v>1.5169697703056615</v>
      </c>
      <c r="Q53" s="62">
        <f t="shared" ref="Q53" si="705">+(Q51/Q48)*100</f>
        <v>1.410272396432122</v>
      </c>
      <c r="R53" s="72">
        <f t="shared" ref="R53:S53" si="706">+(R51/R48)*100</f>
        <v>1.4072750383592596</v>
      </c>
      <c r="S53" s="72">
        <f t="shared" si="706"/>
        <v>0.12223901098771491</v>
      </c>
      <c r="T53" s="31">
        <f t="shared" ref="T53" si="707">+(T51/T48)*100</f>
        <v>1.4914194425198344</v>
      </c>
      <c r="U53" s="72">
        <f t="shared" ref="U53:V53" si="708">+(U51/U48)*100</f>
        <v>6.5661512883914225E-2</v>
      </c>
      <c r="V53" s="72">
        <f t="shared" si="708"/>
        <v>0.16052604107453336</v>
      </c>
      <c r="W53" s="72">
        <f t="shared" ref="W53" si="709">+(W51/W48)*100</f>
        <v>0.23573427252811568</v>
      </c>
      <c r="X53" s="72">
        <f t="shared" ref="X53:Y53" si="710">+(X51/X48)*100</f>
        <v>0.12767174459236202</v>
      </c>
      <c r="Y53" s="72">
        <f t="shared" si="710"/>
        <v>0.28674651331650081</v>
      </c>
      <c r="Z53" s="72">
        <f t="shared" ref="Z53:AA53" si="711">+(Z51/Z48)*100</f>
        <v>3.5003552029757079E-2</v>
      </c>
      <c r="AA53" s="72">
        <f t="shared" si="711"/>
        <v>6.1917930938642216E-2</v>
      </c>
      <c r="AB53" s="72">
        <f t="shared" ref="AB53:AC53" si="712">+(AB51/AB48)*100</f>
        <v>0.12670211111078447</v>
      </c>
      <c r="AC53" s="72">
        <f t="shared" si="712"/>
        <v>0.22713822450119928</v>
      </c>
      <c r="AD53" s="72">
        <f t="shared" ref="AD53:AE53" si="713">+(AD51/AD48)*100</f>
        <v>0.19899027063239108</v>
      </c>
      <c r="AE53" s="72">
        <f t="shared" si="713"/>
        <v>0.14241264042822058</v>
      </c>
      <c r="AF53" s="72">
        <f t="shared" ref="AF53:AG53" si="714">+(AF51/AF48)*100</f>
        <v>4.4281048203822886E-2</v>
      </c>
      <c r="AG53" s="72">
        <f t="shared" si="714"/>
        <v>1.847917348975197</v>
      </c>
      <c r="AH53" s="72">
        <f t="shared" ref="AH53:AI53" si="715">+(AH51/AH48)*100</f>
        <v>4.8172215761671078E-2</v>
      </c>
      <c r="AI53" s="96">
        <f t="shared" si="715"/>
        <v>8.8860806257578931E-2</v>
      </c>
      <c r="AJ53" s="96">
        <f t="shared" ref="AJ53:AK53" si="716">+(AJ51/AJ48)*100</f>
        <v>0.22631496133616902</v>
      </c>
      <c r="AK53" s="96">
        <f t="shared" si="716"/>
        <v>0.18580621475649356</v>
      </c>
      <c r="AL53" s="96">
        <f t="shared" ref="AL53:AM53" si="717">+(AL51/AL48)*100</f>
        <v>0.14339372082776811</v>
      </c>
      <c r="AM53" s="96">
        <f t="shared" si="717"/>
        <v>3.7266109169735523E-2</v>
      </c>
      <c r="AN53" s="96">
        <f t="shared" ref="AN53:AO53" si="718">+(AN51/AN48)*100</f>
        <v>5.5735884234739116E-2</v>
      </c>
      <c r="AO53" s="96">
        <f t="shared" si="718"/>
        <v>0.10373579067392061</v>
      </c>
      <c r="AP53" s="96">
        <f t="shared" ref="AP53:AQ53" si="719">+(AP51/AP48)*100</f>
        <v>0.25660110329263519</v>
      </c>
      <c r="AQ53" s="96">
        <f t="shared" si="719"/>
        <v>0.18947799143985417</v>
      </c>
      <c r="AR53" s="96">
        <f t="shared" ref="AR53:AS53" si="720">+(AR51/AR48)*100</f>
        <v>0.46107349604875869</v>
      </c>
      <c r="AS53" s="96">
        <f t="shared" si="720"/>
        <v>4.0502303356092416E-2</v>
      </c>
      <c r="AT53" s="96">
        <f t="shared" ref="AT53:AU53" si="721">+(AT51/AT48)*100</f>
        <v>1.8469601761528311</v>
      </c>
      <c r="AU53" s="96">
        <f t="shared" si="721"/>
        <v>5.0148860301253519E-2</v>
      </c>
      <c r="AV53" s="96">
        <f t="shared" ref="AV53:AW53" si="722">+(AV51/AV48)*100</f>
        <v>8.5444261799021592E-2</v>
      </c>
      <c r="AW53" s="96">
        <f t="shared" si="722"/>
        <v>0.25834476607772688</v>
      </c>
      <c r="AX53" s="96">
        <f t="shared" ref="AX53:AY53" si="723">+(AX51/AX48)*100</f>
        <v>0.1646063682274205</v>
      </c>
      <c r="AY53" s="96">
        <f t="shared" si="723"/>
        <v>0.15943399157901864</v>
      </c>
      <c r="AZ53" s="96">
        <f t="shared" ref="AZ53:BA53" si="724">+(AZ51/AZ48)*100</f>
        <v>5.2029871188247777E-2</v>
      </c>
      <c r="BA53" s="96">
        <f t="shared" si="724"/>
        <v>0.11968793301882588</v>
      </c>
      <c r="BB53" s="96">
        <f t="shared" ref="BB53:BC53" si="725">+(BB51/BB48)*100</f>
        <v>0.10105429799411886</v>
      </c>
      <c r="BC53" s="96">
        <f t="shared" si="725"/>
        <v>0.28505715375214435</v>
      </c>
      <c r="BD53" s="96">
        <f t="shared" ref="BD53:BE53" si="726">+(BD51/BD48)*100</f>
        <v>0.17848072761718969</v>
      </c>
      <c r="BE53" s="96">
        <f t="shared" si="726"/>
        <v>0.27073690548521517</v>
      </c>
      <c r="BF53" s="96">
        <f t="shared" ref="BF53" si="727">+(BF51/BF48)*100</f>
        <v>6.1592201079242577E-2</v>
      </c>
      <c r="BG53" s="96">
        <f t="shared" ref="BG53" si="728">+(BG51/BG48)*100</f>
        <v>1.8160200315719612</v>
      </c>
      <c r="BH53" s="96">
        <f>+(BH51/BH100)*100</f>
        <v>0.59527957263030118</v>
      </c>
      <c r="BI53" s="96">
        <f t="shared" ref="BI53:BT53" si="729">+(BI51/BI100)*100</f>
        <v>8.5374978161620568E-2</v>
      </c>
      <c r="BJ53" s="96">
        <f t="shared" si="729"/>
        <v>0.31230761383709466</v>
      </c>
      <c r="BK53" s="96">
        <f t="shared" si="729"/>
        <v>0.19585955561122972</v>
      </c>
      <c r="BL53" s="96">
        <f t="shared" si="729"/>
        <v>0.27334579485355309</v>
      </c>
      <c r="BM53" s="96">
        <f t="shared" si="729"/>
        <v>9.3346476959606767E-2</v>
      </c>
      <c r="BN53" s="96">
        <f t="shared" si="729"/>
        <v>0.20589478304962966</v>
      </c>
      <c r="BO53" s="96">
        <f t="shared" si="729"/>
        <v>0.11034684643387405</v>
      </c>
      <c r="BP53" s="96">
        <f t="shared" si="729"/>
        <v>0.37564421756223926</v>
      </c>
      <c r="BQ53" s="96">
        <f t="shared" si="729"/>
        <v>0.19398505849924275</v>
      </c>
      <c r="BR53" s="96">
        <f t="shared" si="729"/>
        <v>0.43772510646495472</v>
      </c>
      <c r="BS53" s="96">
        <f t="shared" si="729"/>
        <v>0.12753446517663633</v>
      </c>
      <c r="BT53" s="96">
        <f t="shared" si="729"/>
        <v>3.0066444692399821</v>
      </c>
      <c r="BU53" s="96">
        <f t="shared" ref="BU53:BV53" si="730">+(BU51/BU100)*100</f>
        <v>2.3165877644606717E-2</v>
      </c>
      <c r="BV53" s="96">
        <f t="shared" si="730"/>
        <v>0.43048378847870472</v>
      </c>
      <c r="BW53" s="129"/>
    </row>
    <row r="54" spans="2:75" x14ac:dyDescent="0.3">
      <c r="B54" s="206"/>
      <c r="C54" s="17" t="s">
        <v>3</v>
      </c>
      <c r="D54" s="64">
        <v>169.02156239999999</v>
      </c>
      <c r="E54" s="64">
        <v>178.40720137999992</v>
      </c>
      <c r="F54" s="64">
        <v>215.44855010000012</v>
      </c>
      <c r="G54" s="64">
        <v>235.55186740999991</v>
      </c>
      <c r="H54" s="64">
        <v>245.36842702999994</v>
      </c>
      <c r="I54" s="64">
        <v>265.37630890000003</v>
      </c>
      <c r="J54" s="64">
        <v>233.32313304999991</v>
      </c>
      <c r="K54" s="64">
        <v>244.83790487999997</v>
      </c>
      <c r="L54" s="64">
        <v>252.02038902999999</v>
      </c>
      <c r="M54" s="64">
        <v>237.90069018</v>
      </c>
      <c r="N54" s="64">
        <v>239.45633602000007</v>
      </c>
      <c r="O54" s="64">
        <v>274.44932407999988</v>
      </c>
      <c r="P54" s="64">
        <v>340.35834408999989</v>
      </c>
      <c r="Q54" s="64">
        <v>376.37691570999993</v>
      </c>
      <c r="R54" s="73">
        <v>408.98580796000005</v>
      </c>
      <c r="S54" s="73">
        <v>39.572918340000015</v>
      </c>
      <c r="T54" s="32">
        <v>466.94671276000031</v>
      </c>
      <c r="U54" s="104">
        <v>22.43721811</v>
      </c>
      <c r="V54" s="104">
        <v>10.46010452</v>
      </c>
      <c r="W54" s="104">
        <v>80.184144410000016</v>
      </c>
      <c r="X54" s="104">
        <v>45.372223349999999</v>
      </c>
      <c r="Y54" s="104">
        <v>43.504568945582761</v>
      </c>
      <c r="Z54" s="104">
        <v>10.63287878</v>
      </c>
      <c r="AA54" s="104">
        <v>21.15728103</v>
      </c>
      <c r="AB54" s="104">
        <v>44.716719379999994</v>
      </c>
      <c r="AC54" s="104">
        <v>82.065860299999983</v>
      </c>
      <c r="AD54" s="104">
        <v>70.16739247000001</v>
      </c>
      <c r="AE54" s="104">
        <v>45.033324370000003</v>
      </c>
      <c r="AF54" s="104">
        <v>12.263330779999999</v>
      </c>
      <c r="AG54" s="104">
        <v>537.08896809999999</v>
      </c>
      <c r="AH54" s="104">
        <v>18.037500000000001</v>
      </c>
      <c r="AI54" s="109">
        <v>32.00052736</v>
      </c>
      <c r="AJ54" s="109">
        <v>87.13603268</v>
      </c>
      <c r="AK54" s="109">
        <v>71.072340969999999</v>
      </c>
      <c r="AL54" s="109">
        <v>50.701376539999998</v>
      </c>
      <c r="AM54" s="109">
        <v>9.9794555000000003</v>
      </c>
      <c r="AN54" s="109">
        <v>21.078073760000002</v>
      </c>
      <c r="AO54" s="109">
        <v>38.570356050000001</v>
      </c>
      <c r="AP54" s="109">
        <v>89.297676440000018</v>
      </c>
      <c r="AQ54" s="109">
        <v>72.563306400000016</v>
      </c>
      <c r="AR54" s="109">
        <v>64.07215309</v>
      </c>
      <c r="AS54" s="109">
        <v>11.099905650000004</v>
      </c>
      <c r="AT54" s="109">
        <v>571.70582970999999</v>
      </c>
      <c r="AU54" s="109">
        <v>19.759901930000002</v>
      </c>
      <c r="AV54" s="109">
        <v>30.5</v>
      </c>
      <c r="AW54" s="109">
        <v>97.411528219999994</v>
      </c>
      <c r="AX54" s="109">
        <v>65.351360670000005</v>
      </c>
      <c r="AY54" s="109">
        <v>64.145822080000002</v>
      </c>
      <c r="AZ54" s="109">
        <v>16.491829419999998</v>
      </c>
      <c r="BA54" s="109">
        <v>14.40697565</v>
      </c>
      <c r="BB54" s="109">
        <v>37.118993080000003</v>
      </c>
      <c r="BC54" s="109">
        <v>111.52856176</v>
      </c>
      <c r="BD54" s="109">
        <v>71.43189378000001</v>
      </c>
      <c r="BE54" s="109">
        <v>97.292570970000014</v>
      </c>
      <c r="BF54" s="109">
        <v>20.824884919999999</v>
      </c>
      <c r="BG54" s="109">
        <v>663.31848948999971</v>
      </c>
      <c r="BH54" s="109">
        <v>251.90126875000001</v>
      </c>
      <c r="BI54" s="109">
        <v>32.066739980000001</v>
      </c>
      <c r="BJ54" s="109">
        <v>127.10714514000001</v>
      </c>
      <c r="BK54" s="109">
        <v>81.245484450000006</v>
      </c>
      <c r="BL54" s="109">
        <v>116.26578294000004</v>
      </c>
      <c r="BM54" s="109">
        <v>34.0452631</v>
      </c>
      <c r="BN54" s="109">
        <v>89.336118789999986</v>
      </c>
      <c r="BO54" s="73">
        <v>37.498094420000001</v>
      </c>
      <c r="BP54" s="73">
        <v>154.66875708999999</v>
      </c>
      <c r="BQ54" s="73">
        <v>80.551064919999988</v>
      </c>
      <c r="BR54" s="73">
        <v>124.99590632</v>
      </c>
      <c r="BS54" s="73">
        <v>48.306942499999998</v>
      </c>
      <c r="BT54" s="73">
        <v>1177.9885683999998</v>
      </c>
      <c r="BU54" s="73">
        <v>10.549032590000001</v>
      </c>
      <c r="BV54" s="73">
        <v>176.24661959999997</v>
      </c>
      <c r="BW54" s="129"/>
    </row>
    <row r="55" spans="2:75" x14ac:dyDescent="0.3">
      <c r="B55" s="206"/>
      <c r="C55" s="16" t="s">
        <v>16</v>
      </c>
      <c r="D55" s="62">
        <f t="shared" ref="D55:Q55" si="731">+(D54/D51)*100</f>
        <v>83.729348478457908</v>
      </c>
      <c r="E55" s="62">
        <f t="shared" si="731"/>
        <v>83.255109467409284</v>
      </c>
      <c r="F55" s="62">
        <f t="shared" si="731"/>
        <v>83.371962035040141</v>
      </c>
      <c r="G55" s="62">
        <f t="shared" si="731"/>
        <v>81.31229857844329</v>
      </c>
      <c r="H55" s="62">
        <f t="shared" si="731"/>
        <v>82.583027956233707</v>
      </c>
      <c r="I55" s="62">
        <f t="shared" si="731"/>
        <v>74.771217591339379</v>
      </c>
      <c r="J55" s="62">
        <f t="shared" si="731"/>
        <v>66.371297306376974</v>
      </c>
      <c r="K55" s="62">
        <f t="shared" si="731"/>
        <v>65.473519151477134</v>
      </c>
      <c r="L55" s="62">
        <f t="shared" si="731"/>
        <v>73.951324863801275</v>
      </c>
      <c r="M55" s="62">
        <f t="shared" si="731"/>
        <v>76.672262363598179</v>
      </c>
      <c r="N55" s="62">
        <f t="shared" si="731"/>
        <v>61.752358335295796</v>
      </c>
      <c r="O55" s="62">
        <f t="shared" si="731"/>
        <v>67.294435397261211</v>
      </c>
      <c r="P55" s="62">
        <f t="shared" si="731"/>
        <v>61.672441482993698</v>
      </c>
      <c r="Q55" s="62">
        <f t="shared" si="731"/>
        <v>67.746361517626326</v>
      </c>
      <c r="R55" s="72">
        <f t="shared" ref="R55:S55" si="732">+(R54/R51)*100</f>
        <v>71.419753662041501</v>
      </c>
      <c r="S55" s="72">
        <f t="shared" si="732"/>
        <v>83.529312749353295</v>
      </c>
      <c r="T55" s="31">
        <f t="shared" ref="T55" si="733">+(T54/T51)*100</f>
        <v>80.782665454368853</v>
      </c>
      <c r="U55" s="72">
        <f t="shared" ref="U55:V55" si="734">+(U54/U51)*100</f>
        <v>93.905693709206176</v>
      </c>
      <c r="V55" s="72">
        <f t="shared" si="734"/>
        <v>17.907061679116275</v>
      </c>
      <c r="W55" s="72">
        <f t="shared" ref="W55" si="735">+(W54/W51)*100</f>
        <v>93.475882171733133</v>
      </c>
      <c r="X55" s="72">
        <f t="shared" ref="X55:Y55" si="736">+(X54/X51)*100</f>
        <v>97.662776953976362</v>
      </c>
      <c r="Y55" s="72">
        <f t="shared" si="736"/>
        <v>41.693708395187635</v>
      </c>
      <c r="Z55" s="72">
        <f t="shared" ref="Z55:AA55" si="737">+(Z54/Z51)*100</f>
        <v>83.478098142855998</v>
      </c>
      <c r="AA55" s="72">
        <f t="shared" si="737"/>
        <v>93.902514069215542</v>
      </c>
      <c r="AB55" s="72">
        <f t="shared" ref="AB55:AC55" si="738">+(AB54/AB51)*100</f>
        <v>96.988419810843155</v>
      </c>
      <c r="AC55" s="72">
        <f t="shared" si="738"/>
        <v>99.290134834135884</v>
      </c>
      <c r="AD55" s="72">
        <f t="shared" ref="AD55:AE55" si="739">+(AD54/AD51)*100</f>
        <v>96.903016318958763</v>
      </c>
      <c r="AE55" s="72">
        <f t="shared" si="739"/>
        <v>86.899898615290098</v>
      </c>
      <c r="AF55" s="72">
        <f t="shared" ref="AF55:AG55" si="740">+(AF54/AF51)*100</f>
        <v>76.618435674584106</v>
      </c>
      <c r="AG55" s="72">
        <f t="shared" si="740"/>
        <v>80.409325656782912</v>
      </c>
      <c r="AH55" s="72">
        <f t="shared" ref="AH55:AI55" si="741">+(AH54/AH51)*100</f>
        <v>92.949268235506395</v>
      </c>
      <c r="AI55" s="96">
        <f t="shared" si="741"/>
        <v>89.394981708775674</v>
      </c>
      <c r="AJ55" s="96">
        <f t="shared" ref="AJ55:AK55" si="742">+(AJ54/AJ51)*100</f>
        <v>95.576422587138893</v>
      </c>
      <c r="AK55" s="96">
        <f t="shared" si="742"/>
        <v>94.952551270256023</v>
      </c>
      <c r="AL55" s="96">
        <f t="shared" ref="AL55:AM55" si="743">+(AL54/AL51)*100</f>
        <v>87.771974905301576</v>
      </c>
      <c r="AM55" s="96">
        <f t="shared" si="743"/>
        <v>66.475107427384387</v>
      </c>
      <c r="AN55" s="96">
        <f t="shared" ref="AN55:AO55" si="744">+(AN54/AN51)*100</f>
        <v>93.877664853289531</v>
      </c>
      <c r="AO55" s="96">
        <f t="shared" si="744"/>
        <v>92.297785316389749</v>
      </c>
      <c r="AP55" s="96">
        <f t="shared" ref="AP55:AQ55" si="745">+(AP54/AP51)*100</f>
        <v>86.386900673897244</v>
      </c>
      <c r="AQ55" s="96">
        <f t="shared" si="745"/>
        <v>95.065852027327438</v>
      </c>
      <c r="AR55" s="96">
        <f t="shared" ref="AR55:AS55" si="746">+(AR54/AR51)*100</f>
        <v>34.495735868240267</v>
      </c>
      <c r="AS55" s="96">
        <f t="shared" si="746"/>
        <v>68.030837738941372</v>
      </c>
      <c r="AT55" s="96">
        <f t="shared" ref="AT55:AU55" si="747">+(AT54/AT51)*100</f>
        <v>76.83893612757123</v>
      </c>
      <c r="AU55" s="96">
        <f t="shared" si="747"/>
        <v>93.607954753491029</v>
      </c>
      <c r="AV55" s="96">
        <f t="shared" ref="AV55:AW55" si="748">+(AV54/AV51)*100</f>
        <v>84.80197687195195</v>
      </c>
      <c r="AW55" s="96">
        <f t="shared" si="748"/>
        <v>89.577663119339874</v>
      </c>
      <c r="AX55" s="96">
        <f t="shared" ref="AX55:AY55" si="749">+(AX54/AX51)*100</f>
        <v>94.3185337076617</v>
      </c>
      <c r="AY55" s="96">
        <f t="shared" si="749"/>
        <v>95.582083993788459</v>
      </c>
      <c r="AZ55" s="96">
        <f t="shared" ref="AZ55:BA55" si="750">+(AZ54/AZ51)*100</f>
        <v>75.301759244410874</v>
      </c>
      <c r="BA55" s="96">
        <f t="shared" si="750"/>
        <v>28.596408636866506</v>
      </c>
      <c r="BB55" s="96">
        <f t="shared" ref="BB55:BC55" si="751">+(BB54/BB51)*100</f>
        <v>87.263059663868376</v>
      </c>
      <c r="BC55" s="96">
        <f t="shared" si="751"/>
        <v>92.948673540832459</v>
      </c>
      <c r="BD55" s="96">
        <f t="shared" ref="BD55:BE55" si="752">+(BD54/BD51)*100</f>
        <v>95.080153792984433</v>
      </c>
      <c r="BE55" s="96">
        <f t="shared" si="752"/>
        <v>85.373140671524595</v>
      </c>
      <c r="BF55" s="96">
        <f t="shared" ref="BF55:BH55" si="753">+(BF54/BF51)*100</f>
        <v>80.324110483778583</v>
      </c>
      <c r="BG55" s="96">
        <f t="shared" ref="BG55" si="754">+(BG54/BG51)*100</f>
        <v>86.774177841458027</v>
      </c>
      <c r="BH55" s="96">
        <f t="shared" si="753"/>
        <v>97.527622489681889</v>
      </c>
      <c r="BI55" s="96">
        <f t="shared" ref="BI55:BJ55" si="755">+(BI54/BI51)*100</f>
        <v>86.565026567567301</v>
      </c>
      <c r="BJ55" s="96">
        <f t="shared" si="755"/>
        <v>93.800608198066655</v>
      </c>
      <c r="BK55" s="96">
        <f t="shared" ref="BK55:BL55" si="756">+(BK54/BK51)*100</f>
        <v>95.603266209333043</v>
      </c>
      <c r="BL55" s="96">
        <f t="shared" si="756"/>
        <v>98.029725250054739</v>
      </c>
      <c r="BM55" s="96">
        <f t="shared" ref="BM55:BN55" si="757">+(BM54/BM51)*100</f>
        <v>84.057607580471554</v>
      </c>
      <c r="BN55" s="96">
        <f t="shared" si="757"/>
        <v>100</v>
      </c>
      <c r="BO55" s="96">
        <f t="shared" ref="BO55:BP55" si="758">+(BO54/BO51)*100</f>
        <v>78.319072235624816</v>
      </c>
      <c r="BP55" s="96">
        <f t="shared" si="758"/>
        <v>94.895179063196565</v>
      </c>
      <c r="BQ55" s="96">
        <f t="shared" ref="BQ55:BR55" si="759">+(BQ54/BQ51)*100</f>
        <v>95.702056059118746</v>
      </c>
      <c r="BR55" s="96">
        <f t="shared" si="759"/>
        <v>65.813137427012521</v>
      </c>
      <c r="BS55" s="96">
        <f t="shared" ref="BS55:BT55" si="760">+(BS54/BS51)*100</f>
        <v>87.297186534012312</v>
      </c>
      <c r="BT55" s="96">
        <f t="shared" si="760"/>
        <v>90.297819139521863</v>
      </c>
      <c r="BU55" s="96">
        <f t="shared" ref="BU55:BV55" si="761">+(BU54/BU51)*100</f>
        <v>100</v>
      </c>
      <c r="BV55" s="96">
        <f t="shared" si="761"/>
        <v>89.90836895033334</v>
      </c>
      <c r="BW55" s="129"/>
    </row>
    <row r="56" spans="2:75" x14ac:dyDescent="0.3">
      <c r="B56" s="206"/>
      <c r="C56" s="16" t="s">
        <v>4</v>
      </c>
      <c r="D56" s="62">
        <f t="shared" ref="D56:Q56" si="762">+(D54/D9)*100</f>
        <v>68.359132675297587</v>
      </c>
      <c r="E56" s="62">
        <f t="shared" si="762"/>
        <v>67.29421137577107</v>
      </c>
      <c r="F56" s="62">
        <f t="shared" si="762"/>
        <v>71.546592070793011</v>
      </c>
      <c r="G56" s="62">
        <f t="shared" si="762"/>
        <v>70.893202001610717</v>
      </c>
      <c r="H56" s="62">
        <f t="shared" si="762"/>
        <v>71.836720389482622</v>
      </c>
      <c r="I56" s="62">
        <f t="shared" si="762"/>
        <v>64.310961625757798</v>
      </c>
      <c r="J56" s="62">
        <f t="shared" si="762"/>
        <v>57.484541293533113</v>
      </c>
      <c r="K56" s="62">
        <f t="shared" si="762"/>
        <v>57.119334064799766</v>
      </c>
      <c r="L56" s="62">
        <f t="shared" si="762"/>
        <v>63.63188942108048</v>
      </c>
      <c r="M56" s="62">
        <f t="shared" si="762"/>
        <v>65.059907295676695</v>
      </c>
      <c r="N56" s="62">
        <f t="shared" si="762"/>
        <v>52.578651559467318</v>
      </c>
      <c r="O56" s="62">
        <f t="shared" si="762"/>
        <v>57.87499822175235</v>
      </c>
      <c r="P56" s="62">
        <f t="shared" si="762"/>
        <v>52.96978288266844</v>
      </c>
      <c r="Q56" s="62">
        <f t="shared" si="762"/>
        <v>55.264698163631998</v>
      </c>
      <c r="R56" s="72">
        <f t="shared" ref="R56:S56" si="763">+(R54/R9)*100</f>
        <v>63.179445480495609</v>
      </c>
      <c r="S56" s="72">
        <f t="shared" si="763"/>
        <v>69.264647392205106</v>
      </c>
      <c r="T56" s="31">
        <f t="shared" ref="T56" si="764">+(T54/T9)*100</f>
        <v>65.753119940399301</v>
      </c>
      <c r="U56" s="72">
        <f t="shared" ref="U56:V56" si="765">+(U54/U9)*100</f>
        <v>90.261396732617143</v>
      </c>
      <c r="V56" s="72">
        <f t="shared" si="765"/>
        <v>16.484882737288746</v>
      </c>
      <c r="W56" s="72">
        <f t="shared" ref="W56" si="766">+(W54/W9)*100</f>
        <v>85.090378809587889</v>
      </c>
      <c r="X56" s="72">
        <f t="shared" ref="X56:Y56" si="767">+(X54/X9)*100</f>
        <v>83.655431850422332</v>
      </c>
      <c r="Y56" s="72">
        <f t="shared" si="767"/>
        <v>38.37971419489304</v>
      </c>
      <c r="Z56" s="72">
        <f t="shared" ref="Z56:AA56" si="768">+(Z54/Z9)*100</f>
        <v>57.146180658315771</v>
      </c>
      <c r="AA56" s="72">
        <f t="shared" si="768"/>
        <v>78.915498383012874</v>
      </c>
      <c r="AB56" s="72">
        <f t="shared" ref="AB56:AC56" si="769">+(AB54/AB9)*100</f>
        <v>86.608319902449026</v>
      </c>
      <c r="AC56" s="72">
        <f t="shared" si="769"/>
        <v>89.882320649932041</v>
      </c>
      <c r="AD56" s="72">
        <f t="shared" ref="AD56:AE56" si="770">+(AD54/AD9)*100</f>
        <v>86.397915612068061</v>
      </c>
      <c r="AE56" s="72">
        <f t="shared" si="770"/>
        <v>84.181191518678219</v>
      </c>
      <c r="AF56" s="72">
        <f t="shared" ref="AF56:AG56" si="771">+(AF54/AF9)*100</f>
        <v>51.431888006880598</v>
      </c>
      <c r="AG56" s="72">
        <f t="shared" si="771"/>
        <v>71.815786543909255</v>
      </c>
      <c r="AH56" s="72">
        <f t="shared" ref="AH56:AI56" si="772">+(AH54/AH9)*100</f>
        <v>88.331968147042488</v>
      </c>
      <c r="AI56" s="96">
        <f t="shared" si="772"/>
        <v>76.330261250295251</v>
      </c>
      <c r="AJ56" s="96">
        <f t="shared" ref="AJ56:AK56" si="773">+(AJ54/AJ9)*100</f>
        <v>88.622929703324587</v>
      </c>
      <c r="AK56" s="96">
        <f t="shared" si="773"/>
        <v>85.393352681750144</v>
      </c>
      <c r="AL56" s="96">
        <f t="shared" ref="AL56:AM56" si="774">+(AL54/AL9)*100</f>
        <v>76.196902890021619</v>
      </c>
      <c r="AM56" s="96">
        <f t="shared" si="774"/>
        <v>39.875980636208567</v>
      </c>
      <c r="AN56" s="96">
        <f t="shared" ref="AN56:AO56" si="775">+(AN54/AN9)*100</f>
        <v>88.306056864393071</v>
      </c>
      <c r="AO56" s="96">
        <f t="shared" si="775"/>
        <v>81.489629880504381</v>
      </c>
      <c r="AP56" s="96">
        <f t="shared" ref="AP56:AQ56" si="776">+(AP54/AP9)*100</f>
        <v>75.632404813468739</v>
      </c>
      <c r="AQ56" s="96">
        <f t="shared" si="776"/>
        <v>85.657961550234404</v>
      </c>
      <c r="AR56" s="96">
        <f t="shared" ref="AR56:AS56" si="777">+(AR54/AR9)*100</f>
        <v>28.447277923384757</v>
      </c>
      <c r="AS56" s="96">
        <f t="shared" si="777"/>
        <v>13.986576313504518</v>
      </c>
      <c r="AT56" s="96">
        <f t="shared" ref="AT56:AU56" si="778">+(AT54/AT9)*100</f>
        <v>61.193006005605852</v>
      </c>
      <c r="AU56" s="96">
        <f t="shared" si="778"/>
        <v>87.822736276286975</v>
      </c>
      <c r="AV56" s="96">
        <f t="shared" ref="AV56:AW56" si="779">+(AV54/AV9)*100</f>
        <v>71.955958546578231</v>
      </c>
      <c r="AW56" s="96">
        <f t="shared" si="779"/>
        <v>78.575907339501171</v>
      </c>
      <c r="AX56" s="96">
        <f t="shared" ref="AX56:AY56" si="780">+(AX54/AX9)*100</f>
        <v>78.914711786131093</v>
      </c>
      <c r="AY56" s="96">
        <f t="shared" si="780"/>
        <v>84.633908990580977</v>
      </c>
      <c r="AZ56" s="96">
        <f t="shared" ref="AZ56:BA56" si="781">+(AZ54/AZ9)*100</f>
        <v>59.212699653804158</v>
      </c>
      <c r="BA56" s="96">
        <f t="shared" si="781"/>
        <v>27.809343978241596</v>
      </c>
      <c r="BB56" s="96">
        <f t="shared" ref="BB56:BC56" si="782">+(BB54/BB9)*100</f>
        <v>70.577787382206594</v>
      </c>
      <c r="BC56" s="96">
        <f t="shared" si="782"/>
        <v>73.512537224850888</v>
      </c>
      <c r="BD56" s="96">
        <f t="shared" ref="BD56:BE56" si="783">+(BD54/BD9)*100</f>
        <v>54.848635650946207</v>
      </c>
      <c r="BE56" s="96">
        <f t="shared" si="783"/>
        <v>78.683143164757297</v>
      </c>
      <c r="BF56" s="96">
        <f t="shared" ref="BF56:BH56" si="784">+(BF54/BF9)*100</f>
        <v>18.20116206783818</v>
      </c>
      <c r="BG56" s="96">
        <f t="shared" ref="BG56" si="785">+(BG54/BG9)*100</f>
        <v>65.409113027981576</v>
      </c>
      <c r="BH56" s="96">
        <f t="shared" si="784"/>
        <v>96.988572902694315</v>
      </c>
      <c r="BI56" s="96">
        <f t="shared" ref="BI56:BJ56" si="786">+(BI54/BI9)*100</f>
        <v>35.615529065248381</v>
      </c>
      <c r="BJ56" s="96">
        <f t="shared" si="786"/>
        <v>86.777517274290091</v>
      </c>
      <c r="BK56" s="96">
        <f t="shared" ref="BK56:BL56" si="787">+(BK54/BK9)*100</f>
        <v>63.189243756411862</v>
      </c>
      <c r="BL56" s="96">
        <f t="shared" si="787"/>
        <v>89.402616741935375</v>
      </c>
      <c r="BM56" s="96">
        <f t="shared" ref="BM56:BN56" si="788">+(BM54/BM9)*100</f>
        <v>45.724240124493811</v>
      </c>
      <c r="BN56" s="96">
        <f t="shared" si="788"/>
        <v>75.49516040417069</v>
      </c>
      <c r="BO56" s="96">
        <f t="shared" ref="BO56:BP56" si="789">+(BO54/BO9)*100</f>
        <v>40.828670544586728</v>
      </c>
      <c r="BP56" s="96">
        <f t="shared" si="789"/>
        <v>77.086798457622706</v>
      </c>
      <c r="BQ56" s="96">
        <f t="shared" ref="BQ56:BR56" si="790">+(BQ54/BQ9)*100</f>
        <v>80.026724747914415</v>
      </c>
      <c r="BR56" s="96">
        <f t="shared" si="790"/>
        <v>62.049650583500849</v>
      </c>
      <c r="BS56" s="96">
        <f t="shared" ref="BS56:BT56" si="791">+(BS54/BS9)*100</f>
        <v>35.38210680753501</v>
      </c>
      <c r="BT56" s="96">
        <f t="shared" si="791"/>
        <v>70.170108078565804</v>
      </c>
      <c r="BU56" s="96">
        <f t="shared" ref="BU56:BV56" si="792">+(BU54/BU9)*100</f>
        <v>89.226037738456114</v>
      </c>
      <c r="BV56" s="96">
        <f t="shared" si="792"/>
        <v>67.341684655642524</v>
      </c>
      <c r="BW56" s="129"/>
    </row>
    <row r="57" spans="2:75" x14ac:dyDescent="0.3">
      <c r="B57" s="206"/>
      <c r="C57" s="16" t="s">
        <v>1</v>
      </c>
      <c r="D57" s="62">
        <f t="shared" ref="D57:P57" si="793">+(D54/D124)*100</f>
        <v>1.7503914486676597</v>
      </c>
      <c r="E57" s="62">
        <f t="shared" si="793"/>
        <v>1.6544460357304571</v>
      </c>
      <c r="F57" s="62">
        <f t="shared" si="793"/>
        <v>1.6019157799205777</v>
      </c>
      <c r="G57" s="62">
        <f t="shared" si="793"/>
        <v>1.3150923507474699</v>
      </c>
      <c r="H57" s="62">
        <f t="shared" si="793"/>
        <v>0.99672860509826855</v>
      </c>
      <c r="I57" s="62">
        <f t="shared" si="793"/>
        <v>1.1852040990223573</v>
      </c>
      <c r="J57" s="62">
        <f t="shared" si="793"/>
        <v>0.85670779651942275</v>
      </c>
      <c r="K57" s="62">
        <f t="shared" si="793"/>
        <v>0.72387721700172125</v>
      </c>
      <c r="L57" s="62">
        <f t="shared" si="793"/>
        <v>0.75453027073037848</v>
      </c>
      <c r="M57" s="62">
        <f t="shared" si="793"/>
        <v>0.61899936754408991</v>
      </c>
      <c r="N57" s="62">
        <f t="shared" si="793"/>
        <v>0.59736970626816865</v>
      </c>
      <c r="O57" s="62">
        <f t="shared" si="793"/>
        <v>0.75538153157152443</v>
      </c>
      <c r="P57" s="62">
        <f t="shared" si="793"/>
        <v>0.935552293906463</v>
      </c>
      <c r="Q57" s="62">
        <f t="shared" ref="Q57" si="794">+(Q54/Q48)*100</f>
        <v>0.95540823607019754</v>
      </c>
      <c r="R57" s="72">
        <f t="shared" ref="R57:S57" si="795">+(R54/R48)*100</f>
        <v>1.0050723657435832</v>
      </c>
      <c r="S57" s="72">
        <f t="shared" si="795"/>
        <v>0.10210540578964472</v>
      </c>
      <c r="T57" s="31">
        <f t="shared" ref="T57" si="796">+(T54/T48)*100</f>
        <v>1.2048083787722108</v>
      </c>
      <c r="U57" s="72">
        <f t="shared" ref="U57:V57" si="797">+(U54/U48)*100</f>
        <v>6.1659899173599431E-2</v>
      </c>
      <c r="V57" s="72">
        <f t="shared" si="797"/>
        <v>2.8745497186260214E-2</v>
      </c>
      <c r="W57" s="72">
        <f t="shared" ref="W57" si="798">+(W54/W48)*100</f>
        <v>0.2203546908267737</v>
      </c>
      <c r="X57" s="72">
        <f t="shared" ref="X57:Y57" si="799">+(X54/X48)*100</f>
        <v>0.1246877711544889</v>
      </c>
      <c r="Y57" s="72">
        <f t="shared" si="799"/>
        <v>0.11955525509554973</v>
      </c>
      <c r="Z57" s="72">
        <f t="shared" ref="Z57:AA57" si="800">+(Z54/Z48)*100</f>
        <v>2.9220299516886275E-2</v>
      </c>
      <c r="AA57" s="72">
        <f t="shared" si="800"/>
        <v>5.8142493811025667E-2</v>
      </c>
      <c r="AB57" s="72">
        <f t="shared" ref="AB57:AC57" si="801">+(AB54/AB48)*100</f>
        <v>0.12288637543332859</v>
      </c>
      <c r="AC57" s="72">
        <f t="shared" si="801"/>
        <v>0.22552584936710299</v>
      </c>
      <c r="AD57" s="72">
        <f t="shared" ref="AD57:AE57" si="802">+(AD54/AD48)*100</f>
        <v>0.19282757442404613</v>
      </c>
      <c r="AE57" s="72">
        <f t="shared" si="802"/>
        <v>0.1237564401474813</v>
      </c>
      <c r="AF57" s="72">
        <f t="shared" ref="AF57:AG57" si="803">+(AF54/AF48)*100</f>
        <v>3.3927446434077621E-2</v>
      </c>
      <c r="AG57" s="72">
        <f t="shared" si="803"/>
        <v>1.4858978790056558</v>
      </c>
      <c r="AH57" s="72">
        <f t="shared" ref="AH57:AI57" si="804">+(AH54/AH48)*100</f>
        <v>4.4775722043302539E-2</v>
      </c>
      <c r="AI57" s="96">
        <f t="shared" si="804"/>
        <v>7.9437101500233281E-2</v>
      </c>
      <c r="AJ57" s="96">
        <f t="shared" ref="AJ57:AK57" si="805">+(AJ54/AJ48)*100</f>
        <v>0.2163037438245769</v>
      </c>
      <c r="AK57" s="96">
        <f t="shared" si="805"/>
        <v>0.17642774132998157</v>
      </c>
      <c r="AL57" s="96">
        <f t="shared" ref="AL57:AM57" si="806">+(AL54/AL48)*100</f>
        <v>0.12585950066072682</v>
      </c>
      <c r="AM57" s="96">
        <f t="shared" si="806"/>
        <v>2.4772686104588035E-2</v>
      </c>
      <c r="AN57" s="96">
        <f t="shared" ref="AN57:AO57" si="807">+(AN54/AN48)*100</f>
        <v>5.2323546604905818E-2</v>
      </c>
      <c r="AO57" s="96">
        <f t="shared" si="807"/>
        <v>9.574583737247469E-2</v>
      </c>
      <c r="AP57" s="96">
        <f t="shared" ref="AP57:AQ57" si="808">+(AP54/AP48)*100</f>
        <v>0.22166974022953326</v>
      </c>
      <c r="AQ57" s="96">
        <f t="shared" si="808"/>
        <v>0.18012886696656391</v>
      </c>
      <c r="AR57" s="96">
        <f t="shared" ref="AR57:AS57" si="809">+(AR54/AR48)*100</f>
        <v>0.15905069535544103</v>
      </c>
      <c r="AS57" s="96">
        <f t="shared" si="809"/>
        <v>2.7554056276717032E-2</v>
      </c>
      <c r="AT57" s="96">
        <f t="shared" ref="AT57:AU57" si="810">+(AT54/AT48)*100</f>
        <v>1.4191845500557512</v>
      </c>
      <c r="AU57" s="96">
        <f t="shared" si="810"/>
        <v>4.6943322460188827E-2</v>
      </c>
      <c r="AV57" s="96">
        <f t="shared" ref="AV57:AW57" si="811">+(AV54/AV48)*100</f>
        <v>7.2458423129216354E-2</v>
      </c>
      <c r="AW57" s="96">
        <f t="shared" si="811"/>
        <v>0.23141920424355278</v>
      </c>
      <c r="AX57" s="96">
        <f t="shared" ref="AX57:AY57" si="812">+(AX54/AX48)*100</f>
        <v>0.15525431290153735</v>
      </c>
      <c r="AY57" s="96">
        <f t="shared" si="812"/>
        <v>0.15239033174570721</v>
      </c>
      <c r="AZ57" s="96">
        <f t="shared" ref="AZ57:BA57" si="813">+(AZ54/AZ48)*100</f>
        <v>3.9179408337351437E-2</v>
      </c>
      <c r="BA57" s="96">
        <f t="shared" si="813"/>
        <v>3.4226450415082522E-2</v>
      </c>
      <c r="BB57" s="96">
        <f t="shared" ref="BB57:BC57" si="814">+(BB54/BB48)*100</f>
        <v>8.818307235151128E-2</v>
      </c>
      <c r="BC57" s="96">
        <f t="shared" si="814"/>
        <v>0.26495684324586949</v>
      </c>
      <c r="BD57" s="96">
        <f t="shared" ref="BD57:BE57" si="815">+(BD54/BD48)*100</f>
        <v>0.1696997503092616</v>
      </c>
      <c r="BE57" s="96">
        <f t="shared" si="815"/>
        <v>0.23113659916962534</v>
      </c>
      <c r="BF57" s="96">
        <f t="shared" ref="BF57" si="816">+(BF54/BF48)*100</f>
        <v>4.9473387644281865E-2</v>
      </c>
      <c r="BG57" s="96">
        <f t="shared" ref="BG57" si="817">+(BG54/BG48)*100</f>
        <v>1.5758364518327559</v>
      </c>
      <c r="BH57" s="96">
        <f>+(BH54/BH100)*100</f>
        <v>0.58056201435307186</v>
      </c>
      <c r="BI57" s="96">
        <f t="shared" ref="BI57:BT57" si="818">+(BI54/BI100)*100</f>
        <v>7.3904872527661633E-2</v>
      </c>
      <c r="BJ57" s="96">
        <f t="shared" si="818"/>
        <v>0.29294644122806418</v>
      </c>
      <c r="BK57" s="96">
        <f t="shared" si="818"/>
        <v>0.18724813234742066</v>
      </c>
      <c r="BL57" s="96">
        <f t="shared" si="818"/>
        <v>0.26796013167751637</v>
      </c>
      <c r="BM57" s="96">
        <f t="shared" si="818"/>
        <v>7.8464815292901571E-2</v>
      </c>
      <c r="BN57" s="96">
        <f t="shared" si="818"/>
        <v>0.20589478304962966</v>
      </c>
      <c r="BO57" s="96">
        <f t="shared" si="818"/>
        <v>8.6422626368279784E-2</v>
      </c>
      <c r="BP57" s="96">
        <f t="shared" si="818"/>
        <v>0.35646825289623063</v>
      </c>
      <c r="BQ57" s="96">
        <f t="shared" si="818"/>
        <v>0.18564768943125956</v>
      </c>
      <c r="BR57" s="96">
        <f t="shared" si="818"/>
        <v>0.28808062587031757</v>
      </c>
      <c r="BS57" s="96">
        <f t="shared" si="818"/>
        <v>0.1113339999604032</v>
      </c>
      <c r="BT57" s="96">
        <f t="shared" si="818"/>
        <v>2.7149343850027563</v>
      </c>
      <c r="BU57" s="96">
        <f t="shared" ref="BU57:BV57" si="819">+(BU54/BU100)*100</f>
        <v>2.3165877644606717E-2</v>
      </c>
      <c r="BV57" s="96">
        <f t="shared" si="819"/>
        <v>0.38704095281680639</v>
      </c>
      <c r="BW57" s="129"/>
    </row>
    <row r="58" spans="2:75" x14ac:dyDescent="0.3">
      <c r="B58" s="206"/>
      <c r="C58" s="18" t="s">
        <v>11</v>
      </c>
      <c r="D58" s="61">
        <f t="shared" ref="D58:P58" si="820">+D54-D62-D66</f>
        <v>160.25225617999999</v>
      </c>
      <c r="E58" s="61">
        <f t="shared" si="820"/>
        <v>151.65030891999993</v>
      </c>
      <c r="F58" s="61">
        <f t="shared" si="820"/>
        <v>169.17936101000012</v>
      </c>
      <c r="G58" s="61">
        <f t="shared" si="820"/>
        <v>186.4270727899999</v>
      </c>
      <c r="H58" s="61">
        <f t="shared" si="820"/>
        <v>201.86448329999993</v>
      </c>
      <c r="I58" s="61">
        <f t="shared" si="820"/>
        <v>213.07048647000005</v>
      </c>
      <c r="J58" s="61">
        <f t="shared" si="820"/>
        <v>218.53345323999991</v>
      </c>
      <c r="K58" s="61">
        <f t="shared" si="820"/>
        <v>214.96537577999996</v>
      </c>
      <c r="L58" s="61">
        <f t="shared" si="820"/>
        <v>209.66536030999998</v>
      </c>
      <c r="M58" s="61">
        <f t="shared" si="820"/>
        <v>196.15502493</v>
      </c>
      <c r="N58" s="61">
        <f t="shared" si="820"/>
        <v>197.76342384000009</v>
      </c>
      <c r="O58" s="61">
        <f t="shared" si="820"/>
        <v>260.73906580999989</v>
      </c>
      <c r="P58" s="61">
        <f t="shared" si="820"/>
        <v>299.2125398099999</v>
      </c>
      <c r="Q58" s="61">
        <v>210.33753483000012</v>
      </c>
      <c r="R58" s="74">
        <v>243.57080796</v>
      </c>
      <c r="S58" s="74">
        <v>38.750766400000003</v>
      </c>
      <c r="T58" s="33">
        <v>268.39456082000004</v>
      </c>
      <c r="U58" s="74">
        <v>4.3997181100000002</v>
      </c>
      <c r="V58" s="74">
        <v>10.460104520000002</v>
      </c>
      <c r="W58" s="74">
        <v>27.944144409999996</v>
      </c>
      <c r="X58" s="74">
        <v>30.372223350000006</v>
      </c>
      <c r="Y58" s="74">
        <v>38.983623290000011</v>
      </c>
      <c r="Z58" s="74">
        <v>10.632878779999999</v>
      </c>
      <c r="AA58" s="74">
        <v>3.1197810300000004</v>
      </c>
      <c r="AB58" s="74">
        <v>14.216719380000001</v>
      </c>
      <c r="AC58" s="74">
        <v>29.825860299999999</v>
      </c>
      <c r="AD58" s="74">
        <v>30.417392470000003</v>
      </c>
      <c r="AE58" s="74">
        <v>37.800001989999998</v>
      </c>
      <c r="AF58" s="74">
        <v>12.26333078</v>
      </c>
      <c r="AG58" s="74">
        <v>269.0297000600001</v>
      </c>
      <c r="AH58" s="74">
        <v>0</v>
      </c>
      <c r="AI58" s="99">
        <v>1.5005273600000002</v>
      </c>
      <c r="AJ58" s="99">
        <v>28.797866679999998</v>
      </c>
      <c r="AK58" s="99">
        <v>31.322340969999999</v>
      </c>
      <c r="AL58" s="99">
        <v>41.580088539999998</v>
      </c>
      <c r="AM58" s="99">
        <v>9.9794555000000003</v>
      </c>
      <c r="AN58" s="99">
        <v>2.4434</v>
      </c>
      <c r="AO58" s="99">
        <v>8.0703560499999991</v>
      </c>
      <c r="AP58" s="99">
        <v>30.959510439999995</v>
      </c>
      <c r="AQ58" s="99">
        <v>32.813306400000002</v>
      </c>
      <c r="AR58" s="99">
        <v>52.13289000000001</v>
      </c>
      <c r="AS58" s="99">
        <v>11.09990565</v>
      </c>
      <c r="AT58" s="99">
        <v>256.51731911999997</v>
      </c>
      <c r="AU58" s="99">
        <v>6.5407000000000009E-4</v>
      </c>
      <c r="AV58" s="99">
        <v>0</v>
      </c>
      <c r="AW58" s="99">
        <v>39.07336222</v>
      </c>
      <c r="AX58" s="99">
        <v>27.423235669999997</v>
      </c>
      <c r="AY58" s="99">
        <v>49.269449970000011</v>
      </c>
      <c r="AZ58" s="99">
        <v>8.4634569199999987</v>
      </c>
      <c r="BA58" s="99">
        <v>0.69570690000000002</v>
      </c>
      <c r="BB58" s="99">
        <v>6.6189930800000001</v>
      </c>
      <c r="BC58" s="99">
        <v>53.190395759999994</v>
      </c>
      <c r="BD58" s="99">
        <v>33.503768780000001</v>
      </c>
      <c r="BE58" s="99">
        <v>80.48650348000001</v>
      </c>
      <c r="BF58" s="99">
        <v>11.190837909999999</v>
      </c>
      <c r="BG58" s="99">
        <v>326.97053176999998</v>
      </c>
      <c r="BH58" s="99">
        <v>0.6</v>
      </c>
      <c r="BI58" s="99">
        <v>1.5667399799999999</v>
      </c>
      <c r="BJ58" s="99">
        <v>68.768979140000013</v>
      </c>
      <c r="BK58" s="99">
        <v>43.317359450000005</v>
      </c>
      <c r="BL58" s="99">
        <v>99.636854680000042</v>
      </c>
      <c r="BM58" s="99">
        <v>24.411216100000001</v>
      </c>
      <c r="BN58" s="99">
        <v>10.006095530000003</v>
      </c>
      <c r="BO58" s="74">
        <v>6.9980944199999993</v>
      </c>
      <c r="BP58" s="74">
        <v>96.330591090000013</v>
      </c>
      <c r="BQ58" s="74">
        <v>44.379539919999999</v>
      </c>
      <c r="BR58" s="74">
        <v>108.27561032000001</v>
      </c>
      <c r="BS58" s="74">
        <v>38.672895500000003</v>
      </c>
      <c r="BT58" s="74">
        <v>542.96397612999988</v>
      </c>
      <c r="BU58" s="74">
        <v>2.3320325900000003</v>
      </c>
      <c r="BV58" s="74">
        <v>1.07286953</v>
      </c>
      <c r="BW58" s="129"/>
    </row>
    <row r="59" spans="2:75" x14ac:dyDescent="0.3">
      <c r="B59" s="206"/>
      <c r="C59" s="16" t="s">
        <v>17</v>
      </c>
      <c r="D59" s="62">
        <f>+(D58/D51)*100</f>
        <v>79.385238259721163</v>
      </c>
      <c r="E59" s="62">
        <f t="shared" ref="E59:Q59" si="821">+(E58/E51)*100</f>
        <v>70.768797292038073</v>
      </c>
      <c r="F59" s="62">
        <f t="shared" si="821"/>
        <v>65.467209023645552</v>
      </c>
      <c r="G59" s="62">
        <f t="shared" si="821"/>
        <v>64.354462448053226</v>
      </c>
      <c r="H59" s="62">
        <f t="shared" si="821"/>
        <v>67.941016167073286</v>
      </c>
      <c r="I59" s="62">
        <f t="shared" si="821"/>
        <v>60.033767792528458</v>
      </c>
      <c r="J59" s="62">
        <f t="shared" si="821"/>
        <v>62.164212381260377</v>
      </c>
      <c r="K59" s="62">
        <f t="shared" si="821"/>
        <v>57.485133500609408</v>
      </c>
      <c r="L59" s="62">
        <f t="shared" si="821"/>
        <v>61.522923731083793</v>
      </c>
      <c r="M59" s="62">
        <f t="shared" si="821"/>
        <v>63.218183705107492</v>
      </c>
      <c r="N59" s="62">
        <f t="shared" si="821"/>
        <v>51.000353624230911</v>
      </c>
      <c r="O59" s="62">
        <f t="shared" si="821"/>
        <v>63.932706988845297</v>
      </c>
      <c r="P59" s="62">
        <f t="shared" si="821"/>
        <v>54.216881039739192</v>
      </c>
      <c r="Q59" s="62">
        <f t="shared" si="821"/>
        <v>37.859927324285977</v>
      </c>
      <c r="R59" s="72">
        <f t="shared" ref="R59:S59" si="822">+(R58/R51)*100</f>
        <v>42.533913806292681</v>
      </c>
      <c r="S59" s="72">
        <f t="shared" si="822"/>
        <v>81.79393943334658</v>
      </c>
      <c r="T59" s="31">
        <f t="shared" ref="T59" si="823">+(T58/T51)*100</f>
        <v>46.432767217355199</v>
      </c>
      <c r="U59" s="72">
        <f t="shared" ref="U59:V59" si="824">+(U58/U51)*100</f>
        <v>18.413984265739597</v>
      </c>
      <c r="V59" s="72">
        <f t="shared" si="824"/>
        <v>17.907061679116275</v>
      </c>
      <c r="W59" s="72">
        <f t="shared" ref="W59" si="825">+(W58/W51)*100</f>
        <v>32.576310060786675</v>
      </c>
      <c r="X59" s="72">
        <f t="shared" ref="X59:Y59" si="826">+(X58/X51)*100</f>
        <v>65.375585669363133</v>
      </c>
      <c r="Y59" s="72">
        <f t="shared" si="826"/>
        <v>37.360945322184094</v>
      </c>
      <c r="Z59" s="72">
        <f t="shared" ref="Z59:AA59" si="827">+(Z58/Z51)*100</f>
        <v>83.47809814285597</v>
      </c>
      <c r="AA59" s="72">
        <f t="shared" si="827"/>
        <v>13.846546805662333</v>
      </c>
      <c r="AB59" s="72">
        <f t="shared" ref="AB59:AC59" si="828">+(AB58/AB51)*100</f>
        <v>30.835382529808253</v>
      </c>
      <c r="AC59" s="72">
        <f t="shared" si="828"/>
        <v>36.0858179016872</v>
      </c>
      <c r="AD59" s="72">
        <f t="shared" ref="AD59:AE59" si="829">+(AD58/AD51)*100</f>
        <v>42.007219808842116</v>
      </c>
      <c r="AE59" s="72">
        <f t="shared" si="829"/>
        <v>72.941902170052103</v>
      </c>
      <c r="AF59" s="72">
        <f t="shared" ref="AF59:AG59" si="830">+(AF58/AF51)*100</f>
        <v>76.61843567458412</v>
      </c>
      <c r="AG59" s="72">
        <f t="shared" si="830"/>
        <v>40.277306085801875</v>
      </c>
      <c r="AH59" s="72">
        <f t="shared" ref="AH59:AI59" si="831">+(AH58/AH51)*100</f>
        <v>0</v>
      </c>
      <c r="AI59" s="96">
        <f t="shared" si="831"/>
        <v>4.1917939161336832</v>
      </c>
      <c r="AJ59" s="96">
        <f t="shared" ref="AJ59:AK59" si="832">+(AJ58/AJ51)*100</f>
        <v>31.587358188818637</v>
      </c>
      <c r="AK59" s="96">
        <f t="shared" si="832"/>
        <v>41.846605110612074</v>
      </c>
      <c r="AL59" s="96">
        <f t="shared" ref="AL59:AM59" si="833">+(AL58/AL51)*100</f>
        <v>71.981605568713363</v>
      </c>
      <c r="AM59" s="96">
        <f t="shared" si="833"/>
        <v>66.475107427384387</v>
      </c>
      <c r="AN59" s="96">
        <f t="shared" ref="AN59:AO59" si="834">+(AN58/AN51)*100</f>
        <v>10.882431142158012</v>
      </c>
      <c r="AO59" s="96">
        <f t="shared" si="834"/>
        <v>19.312136739524004</v>
      </c>
      <c r="AP59" s="96">
        <f t="shared" ref="AP59:AQ59" si="835">+(AP58/AP51)*100</f>
        <v>29.950344285719289</v>
      </c>
      <c r="AQ59" s="96">
        <f t="shared" si="835"/>
        <v>42.989013118478233</v>
      </c>
      <c r="AR59" s="96">
        <f t="shared" ref="AR59:AS59" si="836">+(AR58/AR51)*100</f>
        <v>28.067769175197306</v>
      </c>
      <c r="AS59" s="96">
        <f t="shared" si="836"/>
        <v>68.030837738941358</v>
      </c>
      <c r="AT59" s="96">
        <f t="shared" ref="AT59:AU59" si="837">+(AT58/AT51)*100</f>
        <v>34.476678171142176</v>
      </c>
      <c r="AU59" s="96">
        <f t="shared" si="837"/>
        <v>3.0985050018219338E-3</v>
      </c>
      <c r="AV59" s="96">
        <f t="shared" ref="AV59:AW59" si="838">+(AV58/AV51)*100</f>
        <v>0</v>
      </c>
      <c r="AW59" s="96">
        <f t="shared" si="838"/>
        <v>35.931070396290941</v>
      </c>
      <c r="AX59" s="96">
        <f t="shared" ref="AX59:AY59" si="839">+(AX58/AX51)*100</f>
        <v>39.578661429484285</v>
      </c>
      <c r="AY59" s="96">
        <f t="shared" si="839"/>
        <v>73.415174249183138</v>
      </c>
      <c r="AZ59" s="96">
        <f t="shared" ref="AZ59:BA59" si="840">+(AZ58/AZ51)*100</f>
        <v>38.644178225151876</v>
      </c>
      <c r="BA59" s="96">
        <f t="shared" si="840"/>
        <v>1.3809087547036718</v>
      </c>
      <c r="BB59" s="96">
        <f t="shared" ref="BB59:BC59" si="841">+(BB58/BB51)*100</f>
        <v>15.560594189878058</v>
      </c>
      <c r="BC59" s="96">
        <f t="shared" si="841"/>
        <v>44.329243137223777</v>
      </c>
      <c r="BD59" s="96">
        <f t="shared" ref="BD59:BE59" si="842">+(BD58/BD51)*100</f>
        <v>44.59553456692619</v>
      </c>
      <c r="BE59" s="96">
        <f t="shared" si="842"/>
        <v>70.626004794096502</v>
      </c>
      <c r="BF59" s="96">
        <f t="shared" ref="BF59:BH59" si="843">+(BF58/BF51)*100</f>
        <v>43.164421034836515</v>
      </c>
      <c r="BG59" s="96">
        <f t="shared" ref="BG59" si="844">+(BG58/BG51)*100</f>
        <v>42.773719596661159</v>
      </c>
      <c r="BH59" s="96">
        <f t="shared" si="843"/>
        <v>0.23229963780723961</v>
      </c>
      <c r="BI59" s="96">
        <f t="shared" ref="BI59:BJ59" si="845">+(BI58/BI51)*100</f>
        <v>4.2294566918170968</v>
      </c>
      <c r="BJ59" s="96">
        <f t="shared" si="845"/>
        <v>50.749090945180832</v>
      </c>
      <c r="BK59" s="96">
        <f t="shared" ref="BK59:BL59" si="846">+(BK58/BK51)*100</f>
        <v>50.972445730597386</v>
      </c>
      <c r="BL59" s="96">
        <f t="shared" si="846"/>
        <v>84.009011439767903</v>
      </c>
      <c r="BM59" s="96">
        <f t="shared" ref="BM59:BN59" si="847">+(BM58/BM51)*100</f>
        <v>60.271187138979386</v>
      </c>
      <c r="BN59" s="96">
        <f t="shared" si="847"/>
        <v>11.200503968077081</v>
      </c>
      <c r="BO59" s="96">
        <f t="shared" ref="BO59:BP59" si="848">+(BO58/BO51)*100</f>
        <v>14.616323065722945</v>
      </c>
      <c r="BP59" s="96">
        <f t="shared" si="848"/>
        <v>59.102490139168154</v>
      </c>
      <c r="BQ59" s="96">
        <f t="shared" ref="BQ59:BR59" si="849">+(BQ58/BQ51)*100</f>
        <v>52.726965453776387</v>
      </c>
      <c r="BR59" s="96">
        <f t="shared" si="849"/>
        <v>57.009528005987384</v>
      </c>
      <c r="BS59" s="96">
        <f t="shared" ref="BS59:BT59" si="850">+(BS58/BS51)*100</f>
        <v>69.887159020131847</v>
      </c>
      <c r="BT59" s="96">
        <f t="shared" si="850"/>
        <v>41.62049126033132</v>
      </c>
      <c r="BU59" s="96">
        <f t="shared" ref="BU59:BV59" si="851">+(BU58/BU51)*100</f>
        <v>22.106601435762556</v>
      </c>
      <c r="BV59" s="96">
        <f t="shared" si="851"/>
        <v>0.54730099083733419</v>
      </c>
      <c r="BW59" s="129"/>
    </row>
    <row r="60" spans="2:75" x14ac:dyDescent="0.3">
      <c r="B60" s="206"/>
      <c r="C60" s="16" t="s">
        <v>12</v>
      </c>
      <c r="D60" s="62">
        <f t="shared" ref="D60:Q60" si="852">+(D58/D9)*100</f>
        <v>64.812471770905816</v>
      </c>
      <c r="E60" s="62">
        <f t="shared" si="852"/>
        <v>57.201659264453298</v>
      </c>
      <c r="F60" s="62">
        <f t="shared" si="852"/>
        <v>56.181425789877693</v>
      </c>
      <c r="G60" s="62">
        <f t="shared" si="852"/>
        <v>56.108288485211013</v>
      </c>
      <c r="H60" s="62">
        <f t="shared" si="852"/>
        <v>59.100034258346057</v>
      </c>
      <c r="I60" s="62">
        <f t="shared" si="852"/>
        <v>51.635234266964062</v>
      </c>
      <c r="J60" s="62">
        <f t="shared" si="852"/>
        <v>53.840762176381062</v>
      </c>
      <c r="K60" s="62">
        <f t="shared" si="852"/>
        <v>50.150237634001428</v>
      </c>
      <c r="L60" s="62">
        <f t="shared" si="852"/>
        <v>52.937792350954517</v>
      </c>
      <c r="M60" s="62">
        <f t="shared" si="852"/>
        <v>53.643508675284288</v>
      </c>
      <c r="N60" s="62">
        <f t="shared" si="852"/>
        <v>43.423925739940053</v>
      </c>
      <c r="O60" s="62">
        <f t="shared" si="852"/>
        <v>54.983822680854601</v>
      </c>
      <c r="P60" s="62">
        <f t="shared" si="852"/>
        <v>46.566283873200767</v>
      </c>
      <c r="Q60" s="62">
        <f t="shared" si="852"/>
        <v>30.884573122489044</v>
      </c>
      <c r="R60" s="72">
        <f t="shared" ref="R60:S60" si="853">+(R58/R9)*100</f>
        <v>37.626412170405047</v>
      </c>
      <c r="S60" s="72">
        <f t="shared" si="853"/>
        <v>67.825631352557664</v>
      </c>
      <c r="T60" s="31">
        <f t="shared" ref="T60" si="854">+(T58/T9)*100</f>
        <v>37.793990763179011</v>
      </c>
      <c r="U60" s="72">
        <f t="shared" ref="U60:V60" si="855">+(U58/U9)*100</f>
        <v>17.699373420156608</v>
      </c>
      <c r="V60" s="72">
        <f t="shared" si="855"/>
        <v>16.484882737288746</v>
      </c>
      <c r="W60" s="72">
        <f t="shared" ref="W60" si="856">+(W58/W9)*100</f>
        <v>29.653965267729259</v>
      </c>
      <c r="X60" s="72">
        <f t="shared" ref="X60:Y60" si="857">+(X58/X9)*100</f>
        <v>55.999051247765919</v>
      </c>
      <c r="Y60" s="72">
        <f t="shared" si="857"/>
        <v>34.391337655202555</v>
      </c>
      <c r="Z60" s="72">
        <f t="shared" ref="Z60:AA60" si="858">+(Z58/Z9)*100</f>
        <v>57.146180658315757</v>
      </c>
      <c r="AA60" s="72">
        <f t="shared" si="858"/>
        <v>11.636612213035354</v>
      </c>
      <c r="AB60" s="72">
        <f t="shared" ref="AB60:AC60" si="859">+(AB58/AB9)*100</f>
        <v>27.535252967978057</v>
      </c>
      <c r="AC60" s="72">
        <f t="shared" si="859"/>
        <v>32.666659794275979</v>
      </c>
      <c r="AD60" s="72">
        <f t="shared" ref="AD60:AE60" si="860">+(AD58/AD9)*100</f>
        <v>37.453284428173852</v>
      </c>
      <c r="AE60" s="72">
        <f t="shared" si="860"/>
        <v>70.659878022382998</v>
      </c>
      <c r="AF60" s="72">
        <f t="shared" ref="AF60:AG60" si="861">+(AF58/AF9)*100</f>
        <v>51.431888006880612</v>
      </c>
      <c r="AG60" s="72">
        <f t="shared" si="861"/>
        <v>35.972772968748863</v>
      </c>
      <c r="AH60" s="72">
        <f t="shared" ref="AH60:AI60" si="862">+(AH58/AH9)*100</f>
        <v>0</v>
      </c>
      <c r="AI60" s="96">
        <f t="shared" si="862"/>
        <v>3.5791799339276844</v>
      </c>
      <c r="AJ60" s="96">
        <f t="shared" ref="AJ60:AK60" si="863">+(AJ58/AJ9)*100</f>
        <v>29.289276042207725</v>
      </c>
      <c r="AK60" s="96">
        <f t="shared" si="863"/>
        <v>37.633764032033987</v>
      </c>
      <c r="AL60" s="96">
        <f t="shared" ref="AL60:AM60" si="864">+(AL58/AL9)*100</f>
        <v>62.48891420416021</v>
      </c>
      <c r="AM60" s="96">
        <f t="shared" si="864"/>
        <v>39.875980636208567</v>
      </c>
      <c r="AN60" s="96">
        <f t="shared" ref="AN60:AO60" si="865">+(AN58/AN9)*100</f>
        <v>10.236562496138546</v>
      </c>
      <c r="AO60" s="96">
        <f t="shared" si="865"/>
        <v>17.050667789165747</v>
      </c>
      <c r="AP60" s="96">
        <f t="shared" ref="AP60:AQ60" si="866">+(AP58/AP9)*100</f>
        <v>26.221759846105247</v>
      </c>
      <c r="AQ60" s="96">
        <f t="shared" si="866"/>
        <v>38.734741805360464</v>
      </c>
      <c r="AR60" s="96">
        <f t="shared" ref="AR60:AS60" si="867">+(AR58/AR9)*100</f>
        <v>23.146386366883462</v>
      </c>
      <c r="AS60" s="96">
        <f t="shared" si="867"/>
        <v>13.986576313504512</v>
      </c>
      <c r="AT60" s="96">
        <f t="shared" ref="AT60:AU60" si="868">+(AT58/AT9)*100</f>
        <v>27.456543267040797</v>
      </c>
      <c r="AU60" s="96">
        <f t="shared" si="868"/>
        <v>2.9070092209830629E-3</v>
      </c>
      <c r="AV60" s="96">
        <f t="shared" ref="AV60:AW60" si="869">+(AV58/AV9)*100</f>
        <v>0</v>
      </c>
      <c r="AW60" s="96">
        <f t="shared" si="869"/>
        <v>31.51808564493011</v>
      </c>
      <c r="AX60" s="96">
        <f t="shared" ref="AX60:AY60" si="870">+(AX58/AX9)*100</f>
        <v>33.114792361693588</v>
      </c>
      <c r="AY60" s="96">
        <f t="shared" si="870"/>
        <v>65.006044190633034</v>
      </c>
      <c r="AZ60" s="96">
        <f t="shared" ref="AZ60:BA60" si="871">+(AZ58/AZ9)*100</f>
        <v>30.387419119744347</v>
      </c>
      <c r="BA60" s="96">
        <f t="shared" si="871"/>
        <v>1.3429017276180466</v>
      </c>
      <c r="BB60" s="96">
        <f t="shared" ref="BB60:BC60" si="872">+(BB58/BB9)*100</f>
        <v>12.585305998945397</v>
      </c>
      <c r="BC60" s="96">
        <f t="shared" si="872"/>
        <v>35.059727182045833</v>
      </c>
      <c r="BD60" s="96">
        <f t="shared" ref="BD60:BE60" si="873">+(BD58/BD9)*100</f>
        <v>25.725707516693063</v>
      </c>
      <c r="BE60" s="96">
        <f t="shared" si="873"/>
        <v>65.091620182391168</v>
      </c>
      <c r="BF60" s="96">
        <f t="shared" ref="BF60:BH60" si="874">+(BF58/BF9)*100</f>
        <v>9.7809066055966216</v>
      </c>
      <c r="BG60" s="96">
        <f t="shared" ref="BG60" si="875">+(BG58/BG9)*100</f>
        <v>32.242207639661466</v>
      </c>
      <c r="BH60" s="96">
        <f t="shared" si="874"/>
        <v>0.23101568336827433</v>
      </c>
      <c r="BI60" s="96">
        <f t="shared" ref="BI60:BJ60" si="876">+(BI58/BI9)*100</f>
        <v>1.7401292844292637</v>
      </c>
      <c r="BJ60" s="96">
        <f t="shared" si="876"/>
        <v>46.94937698965493</v>
      </c>
      <c r="BK60" s="96">
        <f t="shared" ref="BK60:BL60" si="877">+(BK58/BK9)*100</f>
        <v>33.690379270920339</v>
      </c>
      <c r="BL60" s="96">
        <f t="shared" si="877"/>
        <v>76.615796213447425</v>
      </c>
      <c r="BM60" s="96">
        <f t="shared" ref="BM60:BN60" si="878">+(BM58/BM9)*100</f>
        <v>32.785304181929185</v>
      </c>
      <c r="BN60" s="96">
        <f t="shared" si="878"/>
        <v>8.455838436775295</v>
      </c>
      <c r="BO60" s="96">
        <f t="shared" ref="BO60:BP60" si="879">+(BO58/BO9)*100</f>
        <v>7.6196643038398628</v>
      </c>
      <c r="BP60" s="96">
        <f t="shared" si="879"/>
        <v>48.011098041846282</v>
      </c>
      <c r="BQ60" s="96">
        <f t="shared" ref="BQ60:BR60" si="880">+(BQ58/BQ9)*100</f>
        <v>44.09065515327665</v>
      </c>
      <c r="BR60" s="96">
        <f t="shared" si="880"/>
        <v>53.749470561631583</v>
      </c>
      <c r="BS60" s="96">
        <f t="shared" ref="BS60:BT60" si="881">+(BS58/BS9)*100</f>
        <v>28.325711550418248</v>
      </c>
      <c r="BT60" s="96">
        <f t="shared" si="881"/>
        <v>32.343132955491185</v>
      </c>
      <c r="BU60" s="96">
        <f t="shared" ref="BU60:BV60" si="882">+(BU58/BU9)*100</f>
        <v>19.724844539763584</v>
      </c>
      <c r="BV60" s="96">
        <f t="shared" si="882"/>
        <v>0.40993036762849444</v>
      </c>
      <c r="BW60" s="129"/>
    </row>
    <row r="61" spans="2:75" x14ac:dyDescent="0.3">
      <c r="B61" s="206"/>
      <c r="C61" s="16" t="s">
        <v>13</v>
      </c>
      <c r="D61" s="62">
        <f t="shared" ref="D61:P61" si="883">+(D58/D124)*100</f>
        <v>1.6595762982201088</v>
      </c>
      <c r="E61" s="62">
        <f t="shared" si="883"/>
        <v>1.4063179651341109</v>
      </c>
      <c r="F61" s="62">
        <f t="shared" si="883"/>
        <v>1.2578923734367669</v>
      </c>
      <c r="G61" s="62">
        <f t="shared" si="883"/>
        <v>1.0408273137212347</v>
      </c>
      <c r="H61" s="62">
        <f t="shared" si="883"/>
        <v>0.82000812938288692</v>
      </c>
      <c r="I61" s="62">
        <f t="shared" si="883"/>
        <v>0.9515996924958805</v>
      </c>
      <c r="J61" s="62">
        <f t="shared" si="883"/>
        <v>0.80240356257731438</v>
      </c>
      <c r="K61" s="62">
        <f t="shared" si="883"/>
        <v>0.63555738253691751</v>
      </c>
      <c r="L61" s="62">
        <f t="shared" si="883"/>
        <v>0.62772246994133063</v>
      </c>
      <c r="M61" s="62">
        <f t="shared" si="883"/>
        <v>0.51038034517847219</v>
      </c>
      <c r="N61" s="62">
        <f t="shared" si="883"/>
        <v>0.49335874912919814</v>
      </c>
      <c r="O61" s="62">
        <f t="shared" si="883"/>
        <v>0.71764605554165839</v>
      </c>
      <c r="P61" s="62">
        <f t="shared" si="883"/>
        <v>0.82245369577542538</v>
      </c>
      <c r="Q61" s="62">
        <f t="shared" ref="Q61" si="884">+(Q58/Q48)*100</f>
        <v>0.53392810436366767</v>
      </c>
      <c r="R61" s="72">
        <f t="shared" ref="R61:S61" si="885">+(R58/R48)*100</f>
        <v>0.59856915183319981</v>
      </c>
      <c r="S61" s="72">
        <f t="shared" si="885"/>
        <v>9.9984102611213391E-2</v>
      </c>
      <c r="T61" s="31">
        <f t="shared" ref="T61" si="886">+(T58/T48)*100</f>
        <v>0.69250731797961129</v>
      </c>
      <c r="U61" s="72">
        <f t="shared" ref="U61:V61" si="887">+(U58/U48)*100</f>
        <v>1.2090900651090541E-2</v>
      </c>
      <c r="V61" s="72">
        <f t="shared" si="887"/>
        <v>2.8745497186260221E-2</v>
      </c>
      <c r="W61" s="72">
        <f t="shared" ref="W61" si="888">+(W58/W48)*100</f>
        <v>7.6793527538298822E-2</v>
      </c>
      <c r="X61" s="72">
        <f t="shared" ref="X61:Y61" si="889">+(X58/X48)*100</f>
        <v>8.3466150761550131E-2</v>
      </c>
      <c r="Y61" s="72">
        <f t="shared" si="889"/>
        <v>0.1071312080534472</v>
      </c>
      <c r="Z61" s="72">
        <f t="shared" ref="Z61:AA61" si="890">+(Z58/Z48)*100</f>
        <v>2.9220299516886272E-2</v>
      </c>
      <c r="AA61" s="72">
        <f t="shared" si="890"/>
        <v>8.5734952885167734E-3</v>
      </c>
      <c r="AB61" s="72">
        <f t="shared" ref="AB61:AC61" si="891">+(AB58/AB48)*100</f>
        <v>3.9069080634353076E-2</v>
      </c>
      <c r="AC61" s="72">
        <f t="shared" si="891"/>
        <v>8.1964686078628224E-2</v>
      </c>
      <c r="AD61" s="72">
        <f t="shared" ref="AD61:AE61" si="892">+(AD58/AD48)*100</f>
        <v>8.3590280382758328E-2</v>
      </c>
      <c r="AE61" s="72">
        <f t="shared" si="892"/>
        <v>0.10387848885894072</v>
      </c>
      <c r="AF61" s="72">
        <f t="shared" ref="AF61:AG61" si="893">+(AF58/AF48)*100</f>
        <v>3.3927446434077628E-2</v>
      </c>
      <c r="AG61" s="72">
        <f t="shared" si="893"/>
        <v>0.7442913268593756</v>
      </c>
      <c r="AH61" s="72">
        <f t="shared" ref="AH61:AI61" si="894">+(AH58/AH48)*100</f>
        <v>0</v>
      </c>
      <c r="AI61" s="96">
        <f t="shared" si="894"/>
        <v>3.7248618705325327E-3</v>
      </c>
      <c r="AJ61" s="96">
        <f t="shared" ref="AJ61:AK61" si="895">+(AJ58/AJ48)*100</f>
        <v>7.1486917472142114E-2</v>
      </c>
      <c r="AK61" s="96">
        <f t="shared" si="895"/>
        <v>7.7753592960125684E-2</v>
      </c>
      <c r="AL61" s="96">
        <f t="shared" ref="AL61:AM61" si="896">+(AL58/AL48)*100</f>
        <v>0.10321710253654603</v>
      </c>
      <c r="AM61" s="96">
        <f t="shared" si="896"/>
        <v>2.4772686104588035E-2</v>
      </c>
      <c r="AN61" s="96">
        <f t="shared" ref="AN61:AO61" si="897">+(AN58/AN48)*100</f>
        <v>6.0654192233183871E-3</v>
      </c>
      <c r="AO61" s="96">
        <f t="shared" si="897"/>
        <v>2.003359774277394E-2</v>
      </c>
      <c r="AP61" s="96">
        <f t="shared" ref="AP61:AQ61" si="898">+(AP58/AP48)*100</f>
        <v>7.6852913877098417E-2</v>
      </c>
      <c r="AQ61" s="96">
        <f t="shared" si="898"/>
        <v>8.1454718596707984E-2</v>
      </c>
      <c r="AR61" s="96">
        <f t="shared" ref="AR61:AS61" si="899">+(AR58/AR48)*100</f>
        <v>0.12941304459897807</v>
      </c>
      <c r="AS61" s="96">
        <f t="shared" si="899"/>
        <v>2.7554056276717028E-2</v>
      </c>
      <c r="AT61" s="96">
        <f t="shared" ref="AT61:AU61" si="900">+(AT58/AT48)*100</f>
        <v>0.63677051588137235</v>
      </c>
      <c r="AU61" s="96">
        <f t="shared" si="900"/>
        <v>1.5538649447910345E-6</v>
      </c>
      <c r="AV61" s="96">
        <f t="shared" ref="AV61:AW61" si="901">+(AV58/AV48)*100</f>
        <v>0</v>
      </c>
      <c r="AW61" s="96">
        <f t="shared" si="901"/>
        <v>9.2826039764521195E-2</v>
      </c>
      <c r="AX61" s="96">
        <f t="shared" ref="AX61:AY61" si="902">+(AX58/AX48)*100</f>
        <v>6.5148997172100945E-2</v>
      </c>
      <c r="AY61" s="96">
        <f t="shared" si="902"/>
        <v>0.1170487427301645</v>
      </c>
      <c r="AZ61" s="96">
        <f t="shared" ref="AZ61:BA61" si="903">+(AZ58/AZ48)*100</f>
        <v>2.0106516152303414E-2</v>
      </c>
      <c r="BA61" s="96">
        <f t="shared" si="903"/>
        <v>1.6527811453808331E-3</v>
      </c>
      <c r="BB61" s="96">
        <f t="shared" ref="BB61:BC61" si="904">+(BB58/BB48)*100</f>
        <v>1.5724649222294919E-2</v>
      </c>
      <c r="BC61" s="96">
        <f t="shared" si="904"/>
        <v>0.12636367876683791</v>
      </c>
      <c r="BD61" s="96">
        <f t="shared" ref="BD61:BE61" si="905">+(BD58/BD48)*100</f>
        <v>7.9594434579825221E-2</v>
      </c>
      <c r="BE61" s="96">
        <f t="shared" si="905"/>
        <v>0.19121065984737659</v>
      </c>
      <c r="BF61" s="96">
        <f t="shared" ref="BF61" si="906">+(BF58/BF48)*100</f>
        <v>2.6585916998467383E-2</v>
      </c>
      <c r="BG61" s="96">
        <f t="shared" ref="BG61" si="907">+(BG58/BG48)*100</f>
        <v>0.77677931612378814</v>
      </c>
      <c r="BH61" s="96">
        <f>+(BH58/BH100)*100</f>
        <v>1.3828322911606736E-3</v>
      </c>
      <c r="BI61" s="96">
        <f t="shared" ref="BI61:BT61" si="908">+(BI58/BI100)*100</f>
        <v>3.6108977269940462E-3</v>
      </c>
      <c r="BJ61" s="96">
        <f t="shared" si="908"/>
        <v>0.15849327497491131</v>
      </c>
      <c r="BK61" s="96">
        <f t="shared" si="908"/>
        <v>9.9834405692123263E-2</v>
      </c>
      <c r="BL61" s="96">
        <f t="shared" si="908"/>
        <v>0.2296351000686459</v>
      </c>
      <c r="BM61" s="96">
        <f t="shared" si="908"/>
        <v>5.6261029815968873E-2</v>
      </c>
      <c r="BN61" s="96">
        <f t="shared" si="908"/>
        <v>2.3061253345537464E-2</v>
      </c>
      <c r="BO61" s="96">
        <f t="shared" si="908"/>
        <v>1.6128651567612208E-2</v>
      </c>
      <c r="BP61" s="96">
        <f t="shared" si="908"/>
        <v>0.22201508664307779</v>
      </c>
      <c r="BQ61" s="96">
        <f t="shared" si="908"/>
        <v>0.10228243478038364</v>
      </c>
      <c r="BR61" s="96">
        <f t="shared" si="908"/>
        <v>0.24954501715937649</v>
      </c>
      <c r="BS61" s="96">
        <f t="shared" si="908"/>
        <v>8.9130214483470513E-2</v>
      </c>
      <c r="BT61" s="96">
        <f t="shared" si="908"/>
        <v>1.2513801985492619</v>
      </c>
      <c r="BU61" s="96">
        <f t="shared" ref="BU61:BV61" si="909">+(BU58/BU100)*100</f>
        <v>5.1211882399896259E-3</v>
      </c>
      <c r="BV61" s="96">
        <f t="shared" si="909"/>
        <v>2.3560420397380449E-3</v>
      </c>
      <c r="BW61" s="129"/>
    </row>
    <row r="62" spans="2:75" x14ac:dyDescent="0.3">
      <c r="B62" s="206"/>
      <c r="C62" s="18" t="s">
        <v>20</v>
      </c>
      <c r="D62" s="61">
        <f t="shared" ref="D62:O62" si="910">+D17</f>
        <v>8.7693062200000007</v>
      </c>
      <c r="E62" s="61">
        <f t="shared" si="910"/>
        <v>26.756892460000003</v>
      </c>
      <c r="F62" s="61">
        <f t="shared" si="910"/>
        <v>46.269189089999998</v>
      </c>
      <c r="G62" s="61">
        <f t="shared" si="910"/>
        <v>49.124794620000003</v>
      </c>
      <c r="H62" s="61">
        <f t="shared" si="910"/>
        <v>43.503943730000003</v>
      </c>
      <c r="I62" s="61">
        <f t="shared" si="910"/>
        <v>52.305822429999992</v>
      </c>
      <c r="J62" s="61">
        <f t="shared" si="910"/>
        <v>14.789679810000001</v>
      </c>
      <c r="K62" s="61">
        <f t="shared" si="910"/>
        <v>29.872529100000001</v>
      </c>
      <c r="L62" s="61">
        <f t="shared" si="910"/>
        <v>42.355028719999993</v>
      </c>
      <c r="M62" s="61">
        <f t="shared" si="910"/>
        <v>41.745665250000002</v>
      </c>
      <c r="N62" s="61">
        <f t="shared" si="910"/>
        <v>41.692912179999993</v>
      </c>
      <c r="O62" s="61">
        <f t="shared" si="910"/>
        <v>13.710258270000001</v>
      </c>
      <c r="P62" s="61">
        <f>+P17</f>
        <v>41.145804280000007</v>
      </c>
      <c r="Q62" s="61">
        <v>27.214380880000004</v>
      </c>
      <c r="R62" s="74">
        <v>26.842751740000004</v>
      </c>
      <c r="S62" s="74">
        <v>0</v>
      </c>
      <c r="T62" s="33">
        <v>13.15300146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9">
        <v>0</v>
      </c>
      <c r="BT62" s="99">
        <f>+SUM(BH62:BS62)</f>
        <v>0</v>
      </c>
      <c r="BU62" s="99">
        <f>+SUM(BI62:BT62)</f>
        <v>0</v>
      </c>
      <c r="BV62" s="99">
        <f>+SUM(BJ62:BU62)</f>
        <v>0</v>
      </c>
      <c r="BW62" s="129"/>
    </row>
    <row r="63" spans="2:75" x14ac:dyDescent="0.3">
      <c r="B63" s="206"/>
      <c r="C63" s="16" t="s">
        <v>17</v>
      </c>
      <c r="D63" s="62">
        <f>+(D62/D51)*100</f>
        <v>4.3441102187367342</v>
      </c>
      <c r="E63" s="62">
        <f t="shared" ref="E63:R63" si="911">+(E62/E51)*100</f>
        <v>12.486312175371221</v>
      </c>
      <c r="F63" s="62">
        <f t="shared" si="911"/>
        <v>17.904753011394579</v>
      </c>
      <c r="G63" s="62">
        <f t="shared" si="911"/>
        <v>16.957836130390056</v>
      </c>
      <c r="H63" s="62">
        <f t="shared" si="911"/>
        <v>14.642011789160424</v>
      </c>
      <c r="I63" s="62">
        <f t="shared" si="911"/>
        <v>14.737449798810918</v>
      </c>
      <c r="J63" s="62">
        <f t="shared" si="911"/>
        <v>4.2070849251166074</v>
      </c>
      <c r="K63" s="62">
        <f t="shared" si="911"/>
        <v>7.9883856508677225</v>
      </c>
      <c r="L63" s="62">
        <f t="shared" si="911"/>
        <v>12.428401132717482</v>
      </c>
      <c r="M63" s="62">
        <f t="shared" si="911"/>
        <v>13.45407865849069</v>
      </c>
      <c r="N63" s="62">
        <f t="shared" si="911"/>
        <v>10.75200471106489</v>
      </c>
      <c r="O63" s="62">
        <f t="shared" si="911"/>
        <v>3.3617284084159134</v>
      </c>
      <c r="P63" s="62">
        <f t="shared" si="911"/>
        <v>7.4555604432545151</v>
      </c>
      <c r="Q63" s="62">
        <f t="shared" si="911"/>
        <v>4.8984813058923571</v>
      </c>
      <c r="R63" s="72">
        <f t="shared" si="911"/>
        <v>4.6874553580344136</v>
      </c>
      <c r="S63" s="72">
        <f t="shared" ref="S63" si="912">+(S62/S51)*100</f>
        <v>0</v>
      </c>
      <c r="T63" s="31">
        <f t="shared" ref="T63" si="913">+(T62/T51)*100</f>
        <v>2.2754941573175245</v>
      </c>
      <c r="U63" s="72">
        <f t="shared" ref="U63:V63" si="914">+(U62/U51)*100</f>
        <v>0</v>
      </c>
      <c r="V63" s="72">
        <f t="shared" si="914"/>
        <v>0</v>
      </c>
      <c r="W63" s="72">
        <f t="shared" ref="W63" si="915">+(W62/W51)*100</f>
        <v>0</v>
      </c>
      <c r="X63" s="72">
        <f t="shared" ref="X63:Y63" si="916">+(X62/X51)*100</f>
        <v>0</v>
      </c>
      <c r="Y63" s="72">
        <f t="shared" si="916"/>
        <v>0</v>
      </c>
      <c r="Z63" s="72">
        <f t="shared" ref="Z63:AA63" si="917">+(Z62/Z51)*100</f>
        <v>0</v>
      </c>
      <c r="AA63" s="72">
        <f t="shared" si="917"/>
        <v>0</v>
      </c>
      <c r="AB63" s="72">
        <f t="shared" ref="AB63:AC63" si="918">+(AB62/AB51)*100</f>
        <v>0</v>
      </c>
      <c r="AC63" s="72">
        <f t="shared" si="918"/>
        <v>0</v>
      </c>
      <c r="AD63" s="72">
        <f t="shared" ref="AD63:AE63" si="919">+(AD62/AD51)*100</f>
        <v>0</v>
      </c>
      <c r="AE63" s="72">
        <f t="shared" si="919"/>
        <v>0</v>
      </c>
      <c r="AF63" s="72">
        <f t="shared" ref="AF63:AG63" si="920">+(AF62/AF51)*100</f>
        <v>0</v>
      </c>
      <c r="AG63" s="72">
        <f t="shared" si="920"/>
        <v>0</v>
      </c>
      <c r="AH63" s="72">
        <f t="shared" ref="AH63:AI63" si="921">+(AH62/AH51)*100</f>
        <v>0</v>
      </c>
      <c r="AI63" s="96">
        <f t="shared" si="921"/>
        <v>0</v>
      </c>
      <c r="AJ63" s="96">
        <f t="shared" ref="AJ63:AK63" si="922">+(AJ62/AJ51)*100</f>
        <v>0</v>
      </c>
      <c r="AK63" s="96">
        <f t="shared" si="922"/>
        <v>0</v>
      </c>
      <c r="AL63" s="96">
        <f t="shared" ref="AL63:AM63" si="923">+(AL62/AL51)*100</f>
        <v>0</v>
      </c>
      <c r="AM63" s="96">
        <f t="shared" si="923"/>
        <v>0</v>
      </c>
      <c r="AN63" s="96">
        <f t="shared" ref="AN63:AO63" si="924">+(AN62/AN51)*100</f>
        <v>0</v>
      </c>
      <c r="AO63" s="96">
        <f t="shared" si="924"/>
        <v>0</v>
      </c>
      <c r="AP63" s="96">
        <f t="shared" ref="AP63:AQ63" si="925">+(AP62/AP51)*100</f>
        <v>0</v>
      </c>
      <c r="AQ63" s="96">
        <f t="shared" si="925"/>
        <v>0</v>
      </c>
      <c r="AR63" s="96">
        <f t="shared" ref="AR63:AS63" si="926">+(AR62/AR51)*100</f>
        <v>0</v>
      </c>
      <c r="AS63" s="96">
        <f t="shared" si="926"/>
        <v>0</v>
      </c>
      <c r="AT63" s="96">
        <f t="shared" ref="AT63:AU63" si="927">+(AT62/AT51)*100</f>
        <v>0</v>
      </c>
      <c r="AU63" s="96">
        <f t="shared" si="927"/>
        <v>0</v>
      </c>
      <c r="AV63" s="96">
        <f t="shared" ref="AV63:AW63" si="928">+(AV62/AV51)*100</f>
        <v>0</v>
      </c>
      <c r="AW63" s="96">
        <f t="shared" si="928"/>
        <v>0</v>
      </c>
      <c r="AX63" s="96">
        <f t="shared" ref="AX63:AY63" si="929">+(AX62/AX51)*100</f>
        <v>0</v>
      </c>
      <c r="AY63" s="96">
        <f t="shared" si="929"/>
        <v>0</v>
      </c>
      <c r="AZ63" s="96">
        <f t="shared" ref="AZ63:BA63" si="930">+(AZ62/AZ51)*100</f>
        <v>0</v>
      </c>
      <c r="BA63" s="96">
        <f t="shared" si="930"/>
        <v>0</v>
      </c>
      <c r="BB63" s="96">
        <f t="shared" ref="BB63:BC63" si="931">+(BB62/BB51)*100</f>
        <v>0</v>
      </c>
      <c r="BC63" s="96">
        <f t="shared" si="931"/>
        <v>0</v>
      </c>
      <c r="BD63" s="96">
        <f t="shared" ref="BD63:BE63" si="932">+(BD62/BD51)*100</f>
        <v>0</v>
      </c>
      <c r="BE63" s="96">
        <f t="shared" si="932"/>
        <v>0</v>
      </c>
      <c r="BF63" s="96">
        <f t="shared" ref="BF63:BH63" si="933">+(BF62/BF51)*100</f>
        <v>0</v>
      </c>
      <c r="BG63" s="96">
        <f t="shared" ref="BG63" si="934">+(BG62/BG51)*100</f>
        <v>0</v>
      </c>
      <c r="BH63" s="96">
        <f t="shared" si="933"/>
        <v>0</v>
      </c>
      <c r="BI63" s="96">
        <f t="shared" ref="BI63:BJ63" si="935">+(BI62/BI51)*100</f>
        <v>0</v>
      </c>
      <c r="BJ63" s="96">
        <f t="shared" si="935"/>
        <v>0</v>
      </c>
      <c r="BK63" s="96">
        <f t="shared" ref="BK63:BL63" si="936">+(BK62/BK51)*100</f>
        <v>0</v>
      </c>
      <c r="BL63" s="96">
        <f t="shared" si="936"/>
        <v>0</v>
      </c>
      <c r="BM63" s="96">
        <f t="shared" ref="BM63:BN63" si="937">+(BM62/BM51)*100</f>
        <v>0</v>
      </c>
      <c r="BN63" s="96">
        <f t="shared" si="937"/>
        <v>0</v>
      </c>
      <c r="BO63" s="96">
        <f t="shared" ref="BO63:BP63" si="938">+(BO62/BO51)*100</f>
        <v>0</v>
      </c>
      <c r="BP63" s="96">
        <f t="shared" si="938"/>
        <v>0</v>
      </c>
      <c r="BQ63" s="96">
        <f t="shared" ref="BQ63:BR63" si="939">+(BQ62/BQ51)*100</f>
        <v>0</v>
      </c>
      <c r="BR63" s="96">
        <f t="shared" si="939"/>
        <v>0</v>
      </c>
      <c r="BS63" s="96">
        <f t="shared" ref="BS63:BT63" si="940">+(BS62/BS51)*100</f>
        <v>0</v>
      </c>
      <c r="BT63" s="96">
        <f t="shared" si="940"/>
        <v>0</v>
      </c>
      <c r="BU63" s="96">
        <f t="shared" ref="BU63:BV63" si="941">+(BU62/BU51)*100</f>
        <v>0</v>
      </c>
      <c r="BV63" s="96">
        <f t="shared" si="941"/>
        <v>0</v>
      </c>
      <c r="BW63" s="129"/>
    </row>
    <row r="64" spans="2:75" x14ac:dyDescent="0.3">
      <c r="B64" s="206"/>
      <c r="C64" s="16" t="s">
        <v>12</v>
      </c>
      <c r="D64" s="62">
        <f t="shared" ref="D64:R64" si="942">+(D62/D9)*100</f>
        <v>3.5466609043917607</v>
      </c>
      <c r="E64" s="62">
        <f t="shared" si="942"/>
        <v>10.092552111317785</v>
      </c>
      <c r="F64" s="62">
        <f t="shared" si="942"/>
        <v>15.365166280915318</v>
      </c>
      <c r="G64" s="62">
        <f t="shared" si="942"/>
        <v>14.784913516399708</v>
      </c>
      <c r="H64" s="62">
        <f t="shared" si="942"/>
        <v>12.736686131136571</v>
      </c>
      <c r="I64" s="62">
        <f t="shared" si="942"/>
        <v>12.675727358793749</v>
      </c>
      <c r="J64" s="62">
        <f t="shared" si="942"/>
        <v>3.6437791171520453</v>
      </c>
      <c r="K64" s="62">
        <f t="shared" si="942"/>
        <v>6.969096430798345</v>
      </c>
      <c r="L64" s="62">
        <f t="shared" si="942"/>
        <v>10.694097070125959</v>
      </c>
      <c r="M64" s="62">
        <f t="shared" si="942"/>
        <v>11.416398620392401</v>
      </c>
      <c r="N64" s="62">
        <f t="shared" si="942"/>
        <v>9.1547258195272612</v>
      </c>
      <c r="O64" s="62">
        <f t="shared" si="942"/>
        <v>2.8911755408977498</v>
      </c>
      <c r="P64" s="62">
        <f t="shared" si="942"/>
        <v>6.4034990094676685</v>
      </c>
      <c r="Q64" s="62">
        <f t="shared" si="942"/>
        <v>3.9959797805510275</v>
      </c>
      <c r="R64" s="72">
        <f t="shared" si="942"/>
        <v>4.1466235187057485</v>
      </c>
      <c r="S64" s="72">
        <f t="shared" ref="S64" si="943">+(S62/S9)*100</f>
        <v>0</v>
      </c>
      <c r="T64" s="31">
        <f t="shared" ref="T64" si="944">+(T62/T9)*100</f>
        <v>1.8521404240405055</v>
      </c>
      <c r="U64" s="72">
        <f t="shared" ref="U64:V64" si="945">+(U62/U9)*100</f>
        <v>0</v>
      </c>
      <c r="V64" s="72">
        <f t="shared" si="945"/>
        <v>0</v>
      </c>
      <c r="W64" s="72">
        <f t="shared" ref="W64" si="946">+(W62/W9)*100</f>
        <v>0</v>
      </c>
      <c r="X64" s="72">
        <f t="shared" ref="X64:Y64" si="947">+(X62/X9)*100</f>
        <v>0</v>
      </c>
      <c r="Y64" s="72">
        <f t="shared" si="947"/>
        <v>0</v>
      </c>
      <c r="Z64" s="72">
        <f t="shared" ref="Z64:AA64" si="948">+(Z62/Z9)*100</f>
        <v>0</v>
      </c>
      <c r="AA64" s="72">
        <f t="shared" si="948"/>
        <v>0</v>
      </c>
      <c r="AB64" s="72">
        <f t="shared" ref="AB64:AC64" si="949">+(AB62/AB9)*100</f>
        <v>0</v>
      </c>
      <c r="AC64" s="72">
        <f t="shared" si="949"/>
        <v>0</v>
      </c>
      <c r="AD64" s="72">
        <f t="shared" ref="AD64:AE64" si="950">+(AD62/AD9)*100</f>
        <v>0</v>
      </c>
      <c r="AE64" s="72">
        <f t="shared" si="950"/>
        <v>0</v>
      </c>
      <c r="AF64" s="72">
        <f t="shared" ref="AF64:AG64" si="951">+(AF62/AF9)*100</f>
        <v>0</v>
      </c>
      <c r="AG64" s="72">
        <f t="shared" si="951"/>
        <v>0</v>
      </c>
      <c r="AH64" s="72">
        <f t="shared" ref="AH64:AI64" si="952">+(AH62/AH9)*100</f>
        <v>0</v>
      </c>
      <c r="AI64" s="96">
        <f t="shared" si="952"/>
        <v>0</v>
      </c>
      <c r="AJ64" s="96">
        <f t="shared" ref="AJ64:AK64" si="953">+(AJ62/AJ9)*100</f>
        <v>0</v>
      </c>
      <c r="AK64" s="96">
        <f t="shared" si="953"/>
        <v>0</v>
      </c>
      <c r="AL64" s="96">
        <f t="shared" ref="AL64:AM64" si="954">+(AL62/AL9)*100</f>
        <v>0</v>
      </c>
      <c r="AM64" s="96">
        <f t="shared" si="954"/>
        <v>0</v>
      </c>
      <c r="AN64" s="96">
        <f t="shared" ref="AN64:AO64" si="955">+(AN62/AN9)*100</f>
        <v>0</v>
      </c>
      <c r="AO64" s="96">
        <f t="shared" si="955"/>
        <v>0</v>
      </c>
      <c r="AP64" s="96">
        <f t="shared" ref="AP64:AQ64" si="956">+(AP62/AP9)*100</f>
        <v>0</v>
      </c>
      <c r="AQ64" s="96">
        <f t="shared" si="956"/>
        <v>0</v>
      </c>
      <c r="AR64" s="96">
        <f t="shared" ref="AR64:AS64" si="957">+(AR62/AR9)*100</f>
        <v>0</v>
      </c>
      <c r="AS64" s="96">
        <f t="shared" si="957"/>
        <v>0</v>
      </c>
      <c r="AT64" s="96">
        <f t="shared" ref="AT64:AU64" si="958">+(AT62/AT9)*100</f>
        <v>0</v>
      </c>
      <c r="AU64" s="96">
        <f t="shared" si="958"/>
        <v>0</v>
      </c>
      <c r="AV64" s="96">
        <f t="shared" ref="AV64:AW64" si="959">+(AV62/AV9)*100</f>
        <v>0</v>
      </c>
      <c r="AW64" s="96">
        <f t="shared" si="959"/>
        <v>0</v>
      </c>
      <c r="AX64" s="96">
        <f t="shared" ref="AX64:AY64" si="960">+(AX62/AX9)*100</f>
        <v>0</v>
      </c>
      <c r="AY64" s="96">
        <f t="shared" si="960"/>
        <v>0</v>
      </c>
      <c r="AZ64" s="96">
        <f t="shared" ref="AZ64:BA64" si="961">+(AZ62/AZ9)*100</f>
        <v>0</v>
      </c>
      <c r="BA64" s="96">
        <f t="shared" si="961"/>
        <v>0</v>
      </c>
      <c r="BB64" s="96">
        <f t="shared" ref="BB64:BC64" si="962">+(BB62/BB9)*100</f>
        <v>0</v>
      </c>
      <c r="BC64" s="96">
        <f t="shared" si="962"/>
        <v>0</v>
      </c>
      <c r="BD64" s="96">
        <f t="shared" ref="BD64:BE64" si="963">+(BD62/BD9)*100</f>
        <v>0</v>
      </c>
      <c r="BE64" s="96">
        <f t="shared" si="963"/>
        <v>0</v>
      </c>
      <c r="BF64" s="96">
        <f t="shared" ref="BF64:BH64" si="964">+(BF62/BF9)*100</f>
        <v>0</v>
      </c>
      <c r="BG64" s="96">
        <f t="shared" ref="BG64" si="965">+(BG62/BG9)*100</f>
        <v>0</v>
      </c>
      <c r="BH64" s="96">
        <f t="shared" si="964"/>
        <v>0</v>
      </c>
      <c r="BI64" s="96">
        <f t="shared" ref="BI64:BJ64" si="966">+(BI62/BI9)*100</f>
        <v>0</v>
      </c>
      <c r="BJ64" s="96">
        <f t="shared" si="966"/>
        <v>0</v>
      </c>
      <c r="BK64" s="96">
        <f t="shared" ref="BK64:BL64" si="967">+(BK62/BK9)*100</f>
        <v>0</v>
      </c>
      <c r="BL64" s="96">
        <f t="shared" si="967"/>
        <v>0</v>
      </c>
      <c r="BM64" s="96">
        <f t="shared" ref="BM64:BN64" si="968">+(BM62/BM9)*100</f>
        <v>0</v>
      </c>
      <c r="BN64" s="96">
        <f t="shared" si="968"/>
        <v>0</v>
      </c>
      <c r="BO64" s="96">
        <f t="shared" ref="BO64:BP64" si="969">+(BO62/BO9)*100</f>
        <v>0</v>
      </c>
      <c r="BP64" s="96">
        <f t="shared" si="969"/>
        <v>0</v>
      </c>
      <c r="BQ64" s="96">
        <f t="shared" ref="BQ64:BR64" si="970">+(BQ62/BQ9)*100</f>
        <v>0</v>
      </c>
      <c r="BR64" s="96">
        <f t="shared" si="970"/>
        <v>0</v>
      </c>
      <c r="BS64" s="96">
        <f t="shared" ref="BS64:BT64" si="971">+(BS62/BS9)*100</f>
        <v>0</v>
      </c>
      <c r="BT64" s="96">
        <f t="shared" si="971"/>
        <v>0</v>
      </c>
      <c r="BU64" s="96">
        <f t="shared" ref="BU64:BV64" si="972">+(BU62/BU9)*100</f>
        <v>0</v>
      </c>
      <c r="BV64" s="96">
        <f t="shared" si="972"/>
        <v>0</v>
      </c>
      <c r="BW64" s="129"/>
    </row>
    <row r="65" spans="2:75" x14ac:dyDescent="0.3">
      <c r="B65" s="206"/>
      <c r="C65" s="16" t="s">
        <v>13</v>
      </c>
      <c r="D65" s="62">
        <f t="shared" ref="D65:P65" si="973">+(D62/D124)*100</f>
        <v>9.0815150447550952E-2</v>
      </c>
      <c r="E65" s="62">
        <f t="shared" si="973"/>
        <v>0.24812807059634615</v>
      </c>
      <c r="F65" s="62">
        <f t="shared" si="973"/>
        <v>0.34402340648381086</v>
      </c>
      <c r="G65" s="62">
        <f t="shared" si="973"/>
        <v>0.27426503702623517</v>
      </c>
      <c r="H65" s="62">
        <f t="shared" si="973"/>
        <v>0.17672047571538152</v>
      </c>
      <c r="I65" s="62">
        <f t="shared" si="973"/>
        <v>0.23360440652647704</v>
      </c>
      <c r="J65" s="62">
        <f t="shared" si="973"/>
        <v>5.4304233942108475E-2</v>
      </c>
      <c r="K65" s="62">
        <f t="shared" si="973"/>
        <v>8.8319834464803626E-2</v>
      </c>
      <c r="L65" s="62">
        <f t="shared" si="973"/>
        <v>0.12680780078904774</v>
      </c>
      <c r="M65" s="62">
        <f t="shared" si="973"/>
        <v>0.10861902236561764</v>
      </c>
      <c r="N65" s="62">
        <f t="shared" si="973"/>
        <v>0.1040109571389705</v>
      </c>
      <c r="O65" s="62">
        <f t="shared" si="973"/>
        <v>3.7735476029865989E-2</v>
      </c>
      <c r="P65" s="62">
        <f t="shared" si="973"/>
        <v>0.11309859813103777</v>
      </c>
      <c r="Q65" s="62">
        <f t="shared" ref="Q65:R65" si="974">(Q62/Q48)*100</f>
        <v>6.9081929701387629E-2</v>
      </c>
      <c r="R65" s="72">
        <f t="shared" si="974"/>
        <v>6.5965389187851969E-2</v>
      </c>
      <c r="S65" s="72">
        <f t="shared" ref="S65" si="975">(S62/S48)*100</f>
        <v>0</v>
      </c>
      <c r="T65" s="31">
        <f t="shared" ref="T65" si="976">(T62/T48)*100</f>
        <v>3.3937162275636423E-2</v>
      </c>
      <c r="U65" s="72">
        <f t="shared" ref="U65:V65" si="977">(U62/U48)*100</f>
        <v>0</v>
      </c>
      <c r="V65" s="72">
        <f t="shared" si="977"/>
        <v>0</v>
      </c>
      <c r="W65" s="72">
        <f t="shared" ref="W65" si="978">(W62/W48)*100</f>
        <v>0</v>
      </c>
      <c r="X65" s="72">
        <f t="shared" ref="X65:Y65" si="979">(X62/X48)*100</f>
        <v>0</v>
      </c>
      <c r="Y65" s="72">
        <f t="shared" si="979"/>
        <v>0</v>
      </c>
      <c r="Z65" s="72">
        <f t="shared" ref="Z65:AA65" si="980">(Z62/Z48)*100</f>
        <v>0</v>
      </c>
      <c r="AA65" s="72">
        <f t="shared" si="980"/>
        <v>0</v>
      </c>
      <c r="AB65" s="72">
        <f t="shared" ref="AB65:AC65" si="981">(AB62/AB48)*100</f>
        <v>0</v>
      </c>
      <c r="AC65" s="72">
        <f t="shared" si="981"/>
        <v>0</v>
      </c>
      <c r="AD65" s="72">
        <f t="shared" ref="AD65:AE65" si="982">(AD62/AD48)*100</f>
        <v>0</v>
      </c>
      <c r="AE65" s="72">
        <f t="shared" si="982"/>
        <v>0</v>
      </c>
      <c r="AF65" s="72">
        <f t="shared" ref="AF65:AG65" si="983">(AF62/AF48)*100</f>
        <v>0</v>
      </c>
      <c r="AG65" s="72">
        <f t="shared" si="983"/>
        <v>0</v>
      </c>
      <c r="AH65" s="72">
        <f t="shared" ref="AH65:AI65" si="984">(AH62/AH48)*100</f>
        <v>0</v>
      </c>
      <c r="AI65" s="96">
        <f t="shared" si="984"/>
        <v>0</v>
      </c>
      <c r="AJ65" s="96">
        <f t="shared" ref="AJ65:AK65" si="985">(AJ62/AJ48)*100</f>
        <v>0</v>
      </c>
      <c r="AK65" s="96">
        <f t="shared" si="985"/>
        <v>0</v>
      </c>
      <c r="AL65" s="96">
        <f t="shared" ref="AL65:AM65" si="986">(AL62/AL48)*100</f>
        <v>0</v>
      </c>
      <c r="AM65" s="96">
        <f t="shared" si="986"/>
        <v>0</v>
      </c>
      <c r="AN65" s="96">
        <f t="shared" ref="AN65:AO65" si="987">(AN62/AN48)*100</f>
        <v>0</v>
      </c>
      <c r="AO65" s="96">
        <f t="shared" si="987"/>
        <v>0</v>
      </c>
      <c r="AP65" s="96">
        <f t="shared" ref="AP65:AQ65" si="988">(AP62/AP48)*100</f>
        <v>0</v>
      </c>
      <c r="AQ65" s="96">
        <f t="shared" si="988"/>
        <v>0</v>
      </c>
      <c r="AR65" s="96">
        <f t="shared" ref="AR65:AS65" si="989">(AR62/AR48)*100</f>
        <v>0</v>
      </c>
      <c r="AS65" s="96">
        <f t="shared" si="989"/>
        <v>0</v>
      </c>
      <c r="AT65" s="96">
        <f t="shared" ref="AT65:AU65" si="990">(AT62/AT48)*100</f>
        <v>0</v>
      </c>
      <c r="AU65" s="96">
        <f t="shared" si="990"/>
        <v>0</v>
      </c>
      <c r="AV65" s="96">
        <f t="shared" ref="AV65:AW65" si="991">(AV62/AV48)*100</f>
        <v>0</v>
      </c>
      <c r="AW65" s="96">
        <f t="shared" si="991"/>
        <v>0</v>
      </c>
      <c r="AX65" s="96">
        <f t="shared" ref="AX65:AY65" si="992">(AX62/AX48)*100</f>
        <v>0</v>
      </c>
      <c r="AY65" s="96">
        <f t="shared" si="992"/>
        <v>0</v>
      </c>
      <c r="AZ65" s="96">
        <f t="shared" ref="AZ65:BA65" si="993">(AZ62/AZ48)*100</f>
        <v>0</v>
      </c>
      <c r="BA65" s="96">
        <f t="shared" si="993"/>
        <v>0</v>
      </c>
      <c r="BB65" s="96">
        <f t="shared" ref="BB65:BC65" si="994">(BB62/BB48)*100</f>
        <v>0</v>
      </c>
      <c r="BC65" s="96">
        <f t="shared" si="994"/>
        <v>0</v>
      </c>
      <c r="BD65" s="96">
        <f t="shared" ref="BD65:BE65" si="995">(BD62/BD48)*100</f>
        <v>0</v>
      </c>
      <c r="BE65" s="96">
        <f t="shared" si="995"/>
        <v>0</v>
      </c>
      <c r="BF65" s="96">
        <f t="shared" ref="BF65" si="996">(BF62/BF48)*100</f>
        <v>0</v>
      </c>
      <c r="BG65" s="96">
        <f t="shared" ref="BG65" si="997">(BG62/BG48)*100</f>
        <v>0</v>
      </c>
      <c r="BH65" s="96">
        <f>(BH62/BH100)*100</f>
        <v>0</v>
      </c>
      <c r="BI65" s="96">
        <f t="shared" ref="BI65:BT65" si="998">(BI62/BI100)*100</f>
        <v>0</v>
      </c>
      <c r="BJ65" s="96">
        <f t="shared" si="998"/>
        <v>0</v>
      </c>
      <c r="BK65" s="96">
        <f t="shared" si="998"/>
        <v>0</v>
      </c>
      <c r="BL65" s="96">
        <f t="shared" si="998"/>
        <v>0</v>
      </c>
      <c r="BM65" s="96">
        <f t="shared" si="998"/>
        <v>0</v>
      </c>
      <c r="BN65" s="96">
        <f t="shared" si="998"/>
        <v>0</v>
      </c>
      <c r="BO65" s="96">
        <f t="shared" si="998"/>
        <v>0</v>
      </c>
      <c r="BP65" s="96">
        <f t="shared" si="998"/>
        <v>0</v>
      </c>
      <c r="BQ65" s="96">
        <f t="shared" si="998"/>
        <v>0</v>
      </c>
      <c r="BR65" s="96">
        <f t="shared" si="998"/>
        <v>0</v>
      </c>
      <c r="BS65" s="96">
        <f t="shared" si="998"/>
        <v>0</v>
      </c>
      <c r="BT65" s="96">
        <f t="shared" si="998"/>
        <v>0</v>
      </c>
      <c r="BU65" s="96">
        <f t="shared" ref="BU65:BV65" si="999">(BU62/BU100)*100</f>
        <v>0</v>
      </c>
      <c r="BV65" s="96">
        <f t="shared" si="999"/>
        <v>0</v>
      </c>
      <c r="BW65" s="129"/>
    </row>
    <row r="66" spans="2:75" x14ac:dyDescent="0.3">
      <c r="B66" s="206"/>
      <c r="C66" s="18" t="s">
        <v>21</v>
      </c>
      <c r="D66" s="61">
        <f t="shared" ref="D66:Q66" si="1000">+D23</f>
        <v>0</v>
      </c>
      <c r="E66" s="61">
        <f t="shared" si="1000"/>
        <v>0</v>
      </c>
      <c r="F66" s="61">
        <f t="shared" si="1000"/>
        <v>0</v>
      </c>
      <c r="G66" s="61">
        <f t="shared" si="1000"/>
        <v>0</v>
      </c>
      <c r="H66" s="61">
        <f t="shared" si="1000"/>
        <v>0</v>
      </c>
      <c r="I66" s="61">
        <f t="shared" si="1000"/>
        <v>0</v>
      </c>
      <c r="J66" s="61">
        <f t="shared" si="1000"/>
        <v>0</v>
      </c>
      <c r="K66" s="61">
        <f t="shared" si="1000"/>
        <v>0</v>
      </c>
      <c r="L66" s="61">
        <f t="shared" si="1000"/>
        <v>0</v>
      </c>
      <c r="M66" s="61">
        <f t="shared" si="1000"/>
        <v>0</v>
      </c>
      <c r="N66" s="61">
        <f t="shared" si="1000"/>
        <v>0</v>
      </c>
      <c r="O66" s="61">
        <f t="shared" si="1000"/>
        <v>0</v>
      </c>
      <c r="P66" s="61">
        <f t="shared" si="1000"/>
        <v>0</v>
      </c>
      <c r="Q66" s="61">
        <f t="shared" si="1000"/>
        <v>0</v>
      </c>
      <c r="R66" s="74">
        <v>138.57224826000001</v>
      </c>
      <c r="S66" s="74">
        <v>0</v>
      </c>
      <c r="T66" s="33">
        <v>184.57699854000001</v>
      </c>
      <c r="U66" s="74">
        <v>18.037500000000001</v>
      </c>
      <c r="V66" s="74">
        <v>0</v>
      </c>
      <c r="W66" s="74">
        <v>52.239999999999995</v>
      </c>
      <c r="X66" s="74">
        <v>15</v>
      </c>
      <c r="Y66" s="74">
        <v>0</v>
      </c>
      <c r="Z66" s="74">
        <v>0</v>
      </c>
      <c r="AA66" s="74">
        <v>18.037500000000001</v>
      </c>
      <c r="AB66" s="74">
        <v>30.5</v>
      </c>
      <c r="AC66" s="74">
        <v>52.239999999999995</v>
      </c>
      <c r="AD66" s="74">
        <v>39.75</v>
      </c>
      <c r="AE66" s="74">
        <v>0</v>
      </c>
      <c r="AF66" s="74">
        <v>0</v>
      </c>
      <c r="AG66" s="74">
        <f>+AG20</f>
        <v>256.30499999999995</v>
      </c>
      <c r="AH66" s="74">
        <v>18.037500000000001</v>
      </c>
      <c r="AI66" s="99">
        <v>30.5</v>
      </c>
      <c r="AJ66" s="99">
        <v>58.338166000000001</v>
      </c>
      <c r="AK66" s="99">
        <v>39.75</v>
      </c>
      <c r="AL66" s="99"/>
      <c r="AM66" s="99"/>
      <c r="AN66" s="99">
        <v>18.634673759999998</v>
      </c>
      <c r="AO66" s="99">
        <v>30.5</v>
      </c>
      <c r="AP66" s="99">
        <v>58.338166000000001</v>
      </c>
      <c r="AQ66" s="99">
        <v>39.75</v>
      </c>
      <c r="AR66" s="99">
        <v>0</v>
      </c>
      <c r="AS66" s="99">
        <v>0</v>
      </c>
      <c r="AT66" s="99">
        <v>293.84850576000002</v>
      </c>
      <c r="AU66" s="99">
        <v>19.759247860000002</v>
      </c>
      <c r="AV66" s="99">
        <v>30.5</v>
      </c>
      <c r="AW66" s="99">
        <v>58.338165999999994</v>
      </c>
      <c r="AX66" s="99">
        <v>37.928125000000001</v>
      </c>
      <c r="AY66" s="99">
        <v>0</v>
      </c>
      <c r="AZ66" s="99">
        <v>8.0283724999999997</v>
      </c>
      <c r="BA66" s="99">
        <v>13.71126875</v>
      </c>
      <c r="BB66" s="99">
        <v>30.5</v>
      </c>
      <c r="BC66" s="99">
        <v>58.338165999999994</v>
      </c>
      <c r="BD66" s="99">
        <v>37.928125000000001</v>
      </c>
      <c r="BE66" s="99">
        <v>0</v>
      </c>
      <c r="BF66" s="99">
        <v>9.6340470099999997</v>
      </c>
      <c r="BG66" s="99">
        <v>304.66551812</v>
      </c>
      <c r="BH66" s="99">
        <v>251.30126875000005</v>
      </c>
      <c r="BI66" s="99">
        <v>30.5</v>
      </c>
      <c r="BJ66" s="99">
        <v>58.338166000000001</v>
      </c>
      <c r="BK66" s="99">
        <v>37.928125000000001</v>
      </c>
      <c r="BL66" s="99">
        <v>0</v>
      </c>
      <c r="BM66" s="99">
        <v>9.6340470000000007</v>
      </c>
      <c r="BN66" s="99">
        <v>79.33002325999999</v>
      </c>
      <c r="BO66" s="74">
        <v>30.5</v>
      </c>
      <c r="BP66" s="74">
        <v>58.338166000000001</v>
      </c>
      <c r="BQ66" s="74">
        <v>36.171525000000003</v>
      </c>
      <c r="BR66" s="74">
        <v>0</v>
      </c>
      <c r="BS66" s="74">
        <v>9.6340470000000007</v>
      </c>
      <c r="BT66" s="74">
        <v>601.67536800999994</v>
      </c>
      <c r="BU66" s="74">
        <v>8.2170000000000005</v>
      </c>
      <c r="BV66" s="74">
        <v>175.17375006999998</v>
      </c>
      <c r="BW66" s="129"/>
    </row>
    <row r="67" spans="2:75" x14ac:dyDescent="0.3">
      <c r="B67" s="206"/>
      <c r="C67" s="16" t="s">
        <v>17</v>
      </c>
      <c r="D67" s="62">
        <f t="shared" ref="D67:Q67" si="1001">+(D66/D51)*100</f>
        <v>0</v>
      </c>
      <c r="E67" s="62">
        <f t="shared" si="1001"/>
        <v>0</v>
      </c>
      <c r="F67" s="62">
        <f t="shared" si="1001"/>
        <v>0</v>
      </c>
      <c r="G67" s="62">
        <f t="shared" si="1001"/>
        <v>0</v>
      </c>
      <c r="H67" s="62">
        <f t="shared" si="1001"/>
        <v>0</v>
      </c>
      <c r="I67" s="62">
        <f t="shared" si="1001"/>
        <v>0</v>
      </c>
      <c r="J67" s="62">
        <f t="shared" si="1001"/>
        <v>0</v>
      </c>
      <c r="K67" s="62">
        <f t="shared" si="1001"/>
        <v>0</v>
      </c>
      <c r="L67" s="62">
        <f t="shared" si="1001"/>
        <v>0</v>
      </c>
      <c r="M67" s="62">
        <f t="shared" si="1001"/>
        <v>0</v>
      </c>
      <c r="N67" s="62">
        <f t="shared" si="1001"/>
        <v>0</v>
      </c>
      <c r="O67" s="62">
        <f t="shared" si="1001"/>
        <v>0</v>
      </c>
      <c r="P67" s="62">
        <f t="shared" si="1001"/>
        <v>0</v>
      </c>
      <c r="Q67" s="62">
        <f t="shared" si="1001"/>
        <v>0</v>
      </c>
      <c r="R67" s="72">
        <f t="shared" ref="R67:S67" si="1002">+(R66/R51)*100</f>
        <v>24.198384497714386</v>
      </c>
      <c r="S67" s="72">
        <f t="shared" si="1002"/>
        <v>0</v>
      </c>
      <c r="T67" s="31">
        <f t="shared" ref="T67" si="1003">+(T66/T51)*100</f>
        <v>31.932170237360808</v>
      </c>
      <c r="U67" s="72">
        <f t="shared" ref="U67:V67" si="1004">+(U66/U51)*100</f>
        <v>75.49170944346659</v>
      </c>
      <c r="V67" s="72">
        <f t="shared" si="1004"/>
        <v>0</v>
      </c>
      <c r="W67" s="72">
        <f t="shared" ref="W67" si="1005">+(W66/W51)*100</f>
        <v>60.899572110946444</v>
      </c>
      <c r="X67" s="72">
        <f t="shared" ref="X67:Y67" si="1006">+(X66/X51)*100</f>
        <v>32.287191284613243</v>
      </c>
      <c r="Y67" s="72">
        <f t="shared" si="1006"/>
        <v>0</v>
      </c>
      <c r="Z67" s="72">
        <f t="shared" ref="Z67:AA67" si="1007">+(Z66/Z51)*100</f>
        <v>0</v>
      </c>
      <c r="AA67" s="72">
        <f t="shared" si="1007"/>
        <v>80.055967263553214</v>
      </c>
      <c r="AB67" s="72">
        <f t="shared" ref="AB67:AC67" si="1008">+(AB66/AB51)*100</f>
        <v>66.153037281034926</v>
      </c>
      <c r="AC67" s="72">
        <f t="shared" si="1008"/>
        <v>63.204316932448698</v>
      </c>
      <c r="AD67" s="72">
        <f t="shared" ref="AD67:AE67" si="1009">+(AD66/AD51)*100</f>
        <v>54.895796510116632</v>
      </c>
      <c r="AE67" s="72">
        <f t="shared" si="1009"/>
        <v>0</v>
      </c>
      <c r="AF67" s="72">
        <f t="shared" ref="AF67:AG67" si="1010">+(AF66/AF51)*100</f>
        <v>0</v>
      </c>
      <c r="AG67" s="72">
        <f t="shared" si="1010"/>
        <v>38.372250104799242</v>
      </c>
      <c r="AH67" s="72">
        <f t="shared" ref="AH67:AI67" si="1011">+(AH66/AH51)*100</f>
        <v>92.949268235506395</v>
      </c>
      <c r="AI67" s="96">
        <f t="shared" si="1011"/>
        <v>85.203187792641998</v>
      </c>
      <c r="AJ67" s="96">
        <f t="shared" ref="AJ67:AK67" si="1012">+(AJ66/AJ51)*100</f>
        <v>63.989064398320252</v>
      </c>
      <c r="AK67" s="96">
        <f t="shared" si="1012"/>
        <v>53.105946159643956</v>
      </c>
      <c r="AL67" s="96">
        <f t="shared" ref="AL67:AM67" si="1013">+(AL66/AL51)*100</f>
        <v>0</v>
      </c>
      <c r="AM67" s="96">
        <f t="shared" si="1013"/>
        <v>0</v>
      </c>
      <c r="AN67" s="96">
        <f t="shared" ref="AN67:AO67" si="1014">+(AN66/AN51)*100</f>
        <v>82.995233711131505</v>
      </c>
      <c r="AO67" s="96">
        <f t="shared" si="1014"/>
        <v>72.985648576865742</v>
      </c>
      <c r="AP67" s="96">
        <f t="shared" ref="AP67:AQ67" si="1015">+(AP66/AP51)*100</f>
        <v>56.436556388177941</v>
      </c>
      <c r="AQ67" s="96">
        <f t="shared" si="1015"/>
        <v>52.076838908849176</v>
      </c>
      <c r="AR67" s="96">
        <f t="shared" ref="AR67:AS67" si="1016">+(AR66/AR51)*100</f>
        <v>0</v>
      </c>
      <c r="AS67" s="96">
        <f t="shared" si="1016"/>
        <v>0</v>
      </c>
      <c r="AT67" s="96">
        <f t="shared" ref="AT67:AU67" si="1017">+(AT66/AT51)*100</f>
        <v>39.494098873765516</v>
      </c>
      <c r="AU67" s="96">
        <f t="shared" si="1017"/>
        <v>93.604856248489213</v>
      </c>
      <c r="AV67" s="96">
        <f t="shared" ref="AV67:AW67" si="1018">+(AV66/AV51)*100</f>
        <v>84.80197687195195</v>
      </c>
      <c r="AW67" s="96">
        <f t="shared" si="1018"/>
        <v>53.646592723048926</v>
      </c>
      <c r="AX67" s="96">
        <f t="shared" ref="AX67:AY67" si="1019">+(AX66/AX51)*100</f>
        <v>54.739872278177401</v>
      </c>
      <c r="AY67" s="96">
        <f t="shared" si="1019"/>
        <v>0</v>
      </c>
      <c r="AZ67" s="96">
        <f t="shared" ref="AZ67:BA67" si="1020">+(AZ66/AZ51)*100</f>
        <v>36.657581019258991</v>
      </c>
      <c r="BA67" s="96">
        <f t="shared" si="1020"/>
        <v>27.215499882162831</v>
      </c>
      <c r="BB67" s="96">
        <f t="shared" ref="BB67:BC67" si="1021">+(BB66/BB51)*100</f>
        <v>71.702465473990301</v>
      </c>
      <c r="BC67" s="96">
        <f t="shared" si="1021"/>
        <v>48.619430403608668</v>
      </c>
      <c r="BD67" s="96">
        <f t="shared" ref="BD67:BE67" si="1022">+(BD66/BD51)*100</f>
        <v>50.484619226058236</v>
      </c>
      <c r="BE67" s="96">
        <f t="shared" si="1022"/>
        <v>0</v>
      </c>
      <c r="BF67" s="96">
        <f t="shared" ref="BF67:BH67" si="1023">+(BF66/BF51)*100</f>
        <v>37.159689448942061</v>
      </c>
      <c r="BG67" s="96">
        <f t="shared" ref="BG67" si="1024">+(BG66/BG51)*100</f>
        <v>39.85581627889087</v>
      </c>
      <c r="BH67" s="96">
        <f t="shared" si="1023"/>
        <v>97.295322851874658</v>
      </c>
      <c r="BI67" s="96">
        <f t="shared" ref="BI67:BJ67" si="1025">+(BI66/BI51)*100</f>
        <v>82.33556987575021</v>
      </c>
      <c r="BJ67" s="96">
        <f t="shared" si="1025"/>
        <v>43.05151725288583</v>
      </c>
      <c r="BK67" s="96">
        <f t="shared" ref="BK67:BL67" si="1026">+(BK66/BK51)*100</f>
        <v>44.630820478735664</v>
      </c>
      <c r="BL67" s="96">
        <f t="shared" si="1026"/>
        <v>0</v>
      </c>
      <c r="BM67" s="96">
        <f t="shared" ref="BM67:BN67" si="1027">+(BM66/BM51)*100</f>
        <v>23.786420441492179</v>
      </c>
      <c r="BN67" s="96">
        <f t="shared" si="1027"/>
        <v>88.799496031922928</v>
      </c>
      <c r="BO67" s="96">
        <f t="shared" ref="BO67:BP67" si="1028">+(BO66/BO51)*100</f>
        <v>63.702749169901864</v>
      </c>
      <c r="BP67" s="96">
        <f t="shared" si="1028"/>
        <v>35.792688924028425</v>
      </c>
      <c r="BQ67" s="96">
        <f t="shared" ref="BQ67:BR67" si="1029">+(BQ66/BQ51)*100</f>
        <v>42.975090605342373</v>
      </c>
      <c r="BR67" s="96">
        <f t="shared" si="1029"/>
        <v>0</v>
      </c>
      <c r="BS67" s="96">
        <f t="shared" ref="BS67:BT67" si="1030">+(BS66/BS51)*100</f>
        <v>17.410027513880468</v>
      </c>
      <c r="BT67" s="96">
        <f t="shared" si="1030"/>
        <v>46.120968419129731</v>
      </c>
      <c r="BU67" s="96">
        <f t="shared" ref="BU67:BV67" si="1031">+(BU66/BU51)*100</f>
        <v>77.893398564237444</v>
      </c>
      <c r="BV67" s="96">
        <f t="shared" si="1031"/>
        <v>89.361067959496012</v>
      </c>
      <c r="BW67" s="129"/>
    </row>
    <row r="68" spans="2:75" x14ac:dyDescent="0.3">
      <c r="B68" s="206"/>
      <c r="C68" s="16" t="s">
        <v>12</v>
      </c>
      <c r="D68" s="62">
        <f t="shared" ref="D68:Q68" si="1032">+(D66/D9)*100</f>
        <v>0</v>
      </c>
      <c r="E68" s="62">
        <f t="shared" si="1032"/>
        <v>0</v>
      </c>
      <c r="F68" s="62">
        <f t="shared" si="1032"/>
        <v>0</v>
      </c>
      <c r="G68" s="62">
        <f t="shared" si="1032"/>
        <v>0</v>
      </c>
      <c r="H68" s="62">
        <f t="shared" si="1032"/>
        <v>0</v>
      </c>
      <c r="I68" s="62">
        <f t="shared" si="1032"/>
        <v>0</v>
      </c>
      <c r="J68" s="62">
        <f t="shared" si="1032"/>
        <v>0</v>
      </c>
      <c r="K68" s="62">
        <f t="shared" si="1032"/>
        <v>0</v>
      </c>
      <c r="L68" s="62">
        <f t="shared" si="1032"/>
        <v>0</v>
      </c>
      <c r="M68" s="62">
        <f t="shared" si="1032"/>
        <v>0</v>
      </c>
      <c r="N68" s="62">
        <f t="shared" si="1032"/>
        <v>0</v>
      </c>
      <c r="O68" s="62">
        <f t="shared" si="1032"/>
        <v>0</v>
      </c>
      <c r="P68" s="62">
        <f t="shared" si="1032"/>
        <v>0</v>
      </c>
      <c r="Q68" s="62">
        <f t="shared" si="1032"/>
        <v>0</v>
      </c>
      <c r="R68" s="72">
        <f t="shared" ref="R68:S68" si="1033">+(R66/R9)*100</f>
        <v>21.40640979138481</v>
      </c>
      <c r="S68" s="72">
        <f t="shared" si="1033"/>
        <v>0</v>
      </c>
      <c r="T68" s="31">
        <f t="shared" ref="T68" si="1034">+(T66/T9)*100</f>
        <v>25.99121739502942</v>
      </c>
      <c r="U68" s="72">
        <f t="shared" ref="U68:V68" si="1035">+(U66/U9)*100</f>
        <v>72.562023312460539</v>
      </c>
      <c r="V68" s="72">
        <f t="shared" si="1035"/>
        <v>0</v>
      </c>
      <c r="W68" s="72">
        <f t="shared" ref="W68" si="1036">+(W66/W9)*100</f>
        <v>55.436413541858606</v>
      </c>
      <c r="X68" s="72">
        <f t="shared" ref="X68:Y68" si="1037">+(X66/X9)*100</f>
        <v>27.656380602656427</v>
      </c>
      <c r="Y68" s="72">
        <f t="shared" si="1037"/>
        <v>0</v>
      </c>
      <c r="Z68" s="72">
        <f t="shared" ref="Z68:AA68" si="1038">+(Z66/Z9)*100</f>
        <v>0</v>
      </c>
      <c r="AA68" s="72">
        <f t="shared" si="1038"/>
        <v>67.278886169977511</v>
      </c>
      <c r="AB68" s="72">
        <f t="shared" ref="AB68:AC68" si="1039">+(AB66/AB9)*100</f>
        <v>59.073066934470972</v>
      </c>
      <c r="AC68" s="72">
        <f t="shared" si="1039"/>
        <v>57.215660855656083</v>
      </c>
      <c r="AD68" s="72">
        <f t="shared" ref="AD68:AE68" si="1040">+(AD66/AD9)*100</f>
        <v>48.944631183894195</v>
      </c>
      <c r="AE68" s="72">
        <f t="shared" si="1040"/>
        <v>0</v>
      </c>
      <c r="AF68" s="72">
        <f t="shared" ref="AF68:AG68" si="1041">+(AF66/AF9)*100</f>
        <v>0</v>
      </c>
      <c r="AG68" s="72">
        <f t="shared" si="1041"/>
        <v>34.271314928050295</v>
      </c>
      <c r="AH68" s="72">
        <f t="shared" ref="AH68:AI68" si="1042">+(AH66/AH9)*100</f>
        <v>88.331968147042488</v>
      </c>
      <c r="AI68" s="96">
        <f t="shared" si="1042"/>
        <v>72.751081316367575</v>
      </c>
      <c r="AJ68" s="96">
        <f t="shared" ref="AJ68:AK68" si="1043">+(AJ66/AJ9)*100</f>
        <v>59.33365366111687</v>
      </c>
      <c r="AK68" s="96">
        <f t="shared" si="1043"/>
        <v>47.75958864971615</v>
      </c>
      <c r="AL68" s="96">
        <f t="shared" ref="AL68:AM68" si="1044">+(AL66/AL9)*100</f>
        <v>0</v>
      </c>
      <c r="AM68" s="96">
        <f t="shared" si="1044"/>
        <v>0</v>
      </c>
      <c r="AN68" s="96">
        <f t="shared" ref="AN68:AO68" si="1045">+(AN66/AN9)*100</f>
        <v>78.069494368254496</v>
      </c>
      <c r="AO68" s="96">
        <f t="shared" si="1045"/>
        <v>64.438962091338624</v>
      </c>
      <c r="AP68" s="96">
        <f t="shared" ref="AP68:AQ68" si="1046">+(AP66/AP9)*100</f>
        <v>49.410644967363467</v>
      </c>
      <c r="AQ68" s="96">
        <f t="shared" si="1046"/>
        <v>46.923219744873933</v>
      </c>
      <c r="AR68" s="96">
        <f t="shared" ref="AR68:AS68" si="1047">+(AR66/AR9)*100</f>
        <v>0</v>
      </c>
      <c r="AS68" s="96">
        <f t="shared" si="1047"/>
        <v>0</v>
      </c>
      <c r="AT68" s="96">
        <f t="shared" ref="AT68:AU68" si="1048">+(AT66/AT9)*100</f>
        <v>31.452317683783566</v>
      </c>
      <c r="AU68" s="96">
        <f t="shared" si="1048"/>
        <v>87.819829267065998</v>
      </c>
      <c r="AV68" s="96">
        <f t="shared" ref="AV68:AW68" si="1049">+(AV66/AV9)*100</f>
        <v>71.955958546578231</v>
      </c>
      <c r="AW68" s="96">
        <f t="shared" si="1049"/>
        <v>47.057821694571068</v>
      </c>
      <c r="AX68" s="96">
        <f t="shared" ref="AX68:AY68" si="1050">+(AX66/AX9)*100</f>
        <v>45.799919424437483</v>
      </c>
      <c r="AY68" s="96">
        <f t="shared" si="1050"/>
        <v>0</v>
      </c>
      <c r="AZ68" s="96">
        <f t="shared" ref="AZ68:BA68" si="1051">+(AZ66/AZ9)*100</f>
        <v>28.825280534059804</v>
      </c>
      <c r="BA68" s="96">
        <f t="shared" si="1051"/>
        <v>26.466442250623551</v>
      </c>
      <c r="BB68" s="96">
        <f t="shared" ref="BB68:BC68" si="1052">+(BB66/BB9)*100</f>
        <v>57.992481383261186</v>
      </c>
      <c r="BC68" s="96">
        <f t="shared" si="1052"/>
        <v>38.452810042805027</v>
      </c>
      <c r="BD68" s="96">
        <f t="shared" ref="BD68:BE68" si="1053">+(BD66/BD9)*100</f>
        <v>29.12292813425314</v>
      </c>
      <c r="BE68" s="96">
        <f t="shared" si="1053"/>
        <v>0</v>
      </c>
      <c r="BF68" s="96">
        <f t="shared" ref="BF68:BH68" si="1054">+(BF66/BF9)*100</f>
        <v>8.4202554622415562</v>
      </c>
      <c r="BG68" s="96">
        <f t="shared" ref="BG68" si="1055">+(BG66/BG9)*100</f>
        <v>30.042734562941931</v>
      </c>
      <c r="BH68" s="96">
        <f t="shared" si="1054"/>
        <v>96.757557219326046</v>
      </c>
      <c r="BI68" s="96">
        <f t="shared" ref="BI68:BJ68" si="1056">+(BI66/BI9)*100</f>
        <v>33.875399780819116</v>
      </c>
      <c r="BJ68" s="96">
        <f t="shared" si="1056"/>
        <v>39.828140284635161</v>
      </c>
      <c r="BK68" s="96">
        <f t="shared" ref="BK68:BL68" si="1057">+(BK66/BK9)*100</f>
        <v>29.49886448549152</v>
      </c>
      <c r="BL68" s="96">
        <f t="shared" si="1057"/>
        <v>0</v>
      </c>
      <c r="BM68" s="96">
        <f t="shared" ref="BM68:BN68" si="1058">+(BM66/BM9)*100</f>
        <v>12.938935942564628</v>
      </c>
      <c r="BN68" s="96">
        <f t="shared" si="1058"/>
        <v>67.039321967395409</v>
      </c>
      <c r="BO68" s="96">
        <f t="shared" ref="BO68:BP68" si="1059">+(BO66/BO9)*100</f>
        <v>33.209006240746866</v>
      </c>
      <c r="BP68" s="96">
        <f t="shared" si="1059"/>
        <v>29.075700415776438</v>
      </c>
      <c r="BQ68" s="96">
        <f t="shared" ref="BQ68:BR68" si="1060">+(BQ66/BQ9)*100</f>
        <v>35.936069594637772</v>
      </c>
      <c r="BR68" s="96">
        <f t="shared" si="1060"/>
        <v>0</v>
      </c>
      <c r="BS68" s="96">
        <f t="shared" ref="BS68:BT68" si="1061">+(BS66/BS9)*100</f>
        <v>7.0563952571167654</v>
      </c>
      <c r="BT68" s="96">
        <f t="shared" si="1061"/>
        <v>35.840437449080895</v>
      </c>
      <c r="BU68" s="96">
        <f t="shared" ref="BU68:BV68" si="1062">+(BU66/BU9)*100</f>
        <v>69.501193198692533</v>
      </c>
      <c r="BV68" s="96">
        <f t="shared" si="1062"/>
        <v>66.931754288014019</v>
      </c>
      <c r="BW68" s="129"/>
    </row>
    <row r="69" spans="2:75" x14ac:dyDescent="0.3">
      <c r="B69" s="206"/>
      <c r="C69" s="16" t="s">
        <v>13</v>
      </c>
      <c r="D69" s="62">
        <f t="shared" ref="D69:P69" si="1063">+(D66/D124)*100</f>
        <v>0</v>
      </c>
      <c r="E69" s="62">
        <f t="shared" si="1063"/>
        <v>0</v>
      </c>
      <c r="F69" s="62">
        <f t="shared" si="1063"/>
        <v>0</v>
      </c>
      <c r="G69" s="62">
        <f t="shared" si="1063"/>
        <v>0</v>
      </c>
      <c r="H69" s="62">
        <f t="shared" si="1063"/>
        <v>0</v>
      </c>
      <c r="I69" s="62">
        <f t="shared" si="1063"/>
        <v>0</v>
      </c>
      <c r="J69" s="62">
        <f t="shared" si="1063"/>
        <v>0</v>
      </c>
      <c r="K69" s="62">
        <f t="shared" si="1063"/>
        <v>0</v>
      </c>
      <c r="L69" s="62">
        <f t="shared" si="1063"/>
        <v>0</v>
      </c>
      <c r="M69" s="62">
        <f t="shared" si="1063"/>
        <v>0</v>
      </c>
      <c r="N69" s="62">
        <f t="shared" si="1063"/>
        <v>0</v>
      </c>
      <c r="O69" s="62">
        <f t="shared" si="1063"/>
        <v>0</v>
      </c>
      <c r="P69" s="62">
        <f t="shared" si="1063"/>
        <v>0</v>
      </c>
      <c r="Q69" s="62">
        <f t="shared" ref="Q69:R69" si="1064">+(Q66/Q100)*100</f>
        <v>0</v>
      </c>
      <c r="R69" s="72">
        <f t="shared" si="1064"/>
        <v>0.3405378247225313</v>
      </c>
      <c r="S69" s="72">
        <f t="shared" ref="S69" si="1065">+(S66/S100)*100</f>
        <v>0</v>
      </c>
      <c r="T69" s="31">
        <f t="shared" ref="T69" si="1066">+(T66/T100)*100</f>
        <v>0.47624259533853108</v>
      </c>
      <c r="U69" s="72">
        <f t="shared" ref="U69:V69" si="1067">+(U66/U100)*100</f>
        <v>4.95689985225089E-2</v>
      </c>
      <c r="V69" s="72">
        <f t="shared" si="1067"/>
        <v>0</v>
      </c>
      <c r="W69" s="72">
        <f t="shared" ref="W69" si="1068">+(W66/W100)*100</f>
        <v>0.14356116328847482</v>
      </c>
      <c r="X69" s="72">
        <f t="shared" ref="X69:Y69" si="1069">+(X66/X100)*100</f>
        <v>4.1221620392938786E-2</v>
      </c>
      <c r="Y69" s="72">
        <f t="shared" si="1069"/>
        <v>0</v>
      </c>
      <c r="Z69" s="72">
        <f t="shared" ref="Z69:AA69" si="1070">+(Z66/Z100)*100</f>
        <v>0</v>
      </c>
      <c r="AA69" s="72">
        <f t="shared" si="1070"/>
        <v>4.95689985225089E-2</v>
      </c>
      <c r="AB69" s="72">
        <f t="shared" ref="AB69:AC69" si="1071">+(AB66/AB100)*100</f>
        <v>8.3817294798975539E-2</v>
      </c>
      <c r="AC69" s="72">
        <f t="shared" si="1071"/>
        <v>0.14356116328847482</v>
      </c>
      <c r="AD69" s="72">
        <f t="shared" ref="AD69:AE69" si="1072">+(AD66/AD100)*100</f>
        <v>0.10923729404128779</v>
      </c>
      <c r="AE69" s="72">
        <f t="shared" si="1072"/>
        <v>0</v>
      </c>
      <c r="AF69" s="72">
        <f t="shared" ref="AF69:AG69" si="1073">+(AF66/AF100)*100</f>
        <v>0</v>
      </c>
      <c r="AG69" s="72">
        <f t="shared" si="1073"/>
        <v>0.70908746687873847</v>
      </c>
      <c r="AH69" s="72">
        <f t="shared" ref="AH69:AI69" si="1074">+(AH66/AH100)*100</f>
        <v>4.4775722043302539E-2</v>
      </c>
      <c r="AI69" s="96">
        <f t="shared" si="1074"/>
        <v>7.571223962970075E-2</v>
      </c>
      <c r="AJ69" s="96">
        <f t="shared" ref="AJ69:AK69" si="1075">+(AJ66/AJ100)*100</f>
        <v>0.14481682635243479</v>
      </c>
      <c r="AK69" s="96">
        <f t="shared" si="1075"/>
        <v>9.8674148369855899E-2</v>
      </c>
      <c r="AL69" s="96">
        <f t="shared" ref="AL69:AM69" si="1076">+(AL66/AL100)*100</f>
        <v>0</v>
      </c>
      <c r="AM69" s="96">
        <f t="shared" si="1076"/>
        <v>0</v>
      </c>
      <c r="AN69" s="96">
        <f t="shared" ref="AN69:AO69" si="1077">+(AN66/AN100)*100</f>
        <v>4.6258127381587424E-2</v>
      </c>
      <c r="AO69" s="96">
        <f t="shared" si="1077"/>
        <v>7.571223962970075E-2</v>
      </c>
      <c r="AP69" s="96">
        <f t="shared" ref="AP69:AQ69" si="1078">+(AP66/AP100)*100</f>
        <v>0.14481682635243479</v>
      </c>
      <c r="AQ69" s="96">
        <f t="shared" si="1078"/>
        <v>9.8674148369855899E-2</v>
      </c>
      <c r="AR69" s="96">
        <f t="shared" ref="AR69:AS69" si="1079">+(AR66/AR100)*100</f>
        <v>0</v>
      </c>
      <c r="AS69" s="96">
        <f t="shared" si="1079"/>
        <v>0</v>
      </c>
      <c r="AT69" s="96">
        <f t="shared" ref="AT69:AU69" si="1080">+(AT66/AT100)*100</f>
        <v>0.7294402781288728</v>
      </c>
      <c r="AU69" s="96">
        <f t="shared" si="1080"/>
        <v>4.6941768595244029E-2</v>
      </c>
      <c r="AV69" s="96">
        <f t="shared" ref="AV69:AW69" si="1081">+(AV66/AV100)*100</f>
        <v>7.2458423129216354E-2</v>
      </c>
      <c r="AW69" s="96">
        <f t="shared" si="1081"/>
        <v>0.13859316447903158</v>
      </c>
      <c r="AX69" s="96">
        <f t="shared" ref="AX69:AY69" si="1082">+(AX66/AX100)*100</f>
        <v>9.0105315729436364E-2</v>
      </c>
      <c r="AY69" s="96">
        <f t="shared" si="1082"/>
        <v>0</v>
      </c>
      <c r="AZ69" s="96">
        <f t="shared" ref="AZ69:BA69" si="1083">+(AZ66/AZ100)*100</f>
        <v>1.907289218504802E-2</v>
      </c>
      <c r="BA69" s="96">
        <f t="shared" si="1083"/>
        <v>3.2573669269701691E-2</v>
      </c>
      <c r="BB69" s="96">
        <f t="shared" ref="BB69:BC69" si="1084">+(BB66/BB100)*100</f>
        <v>7.2458423129216354E-2</v>
      </c>
      <c r="BC69" s="96">
        <f t="shared" si="1084"/>
        <v>0.13859316447903158</v>
      </c>
      <c r="BD69" s="96">
        <f t="shared" ref="BD69:BE69" si="1085">+(BD66/BD100)*100</f>
        <v>9.0105315729436364E-2</v>
      </c>
      <c r="BE69" s="96">
        <f t="shared" si="1085"/>
        <v>0</v>
      </c>
      <c r="BF69" s="96">
        <f t="shared" ref="BF69:BH69" si="1086">+(BF66/BF100)*100</f>
        <v>2.2887470645814482E-2</v>
      </c>
      <c r="BG69" s="96">
        <f t="shared" ref="BG69" si="1087">+(BG66/BG100)*100</f>
        <v>0.72378960737117681</v>
      </c>
      <c r="BH69" s="96">
        <f t="shared" si="1086"/>
        <v>0.57917918206191132</v>
      </c>
      <c r="BI69" s="96">
        <f t="shared" ref="BI69:BJ69" si="1088">+(BI66/BI100)*100</f>
        <v>7.0293974800667583E-2</v>
      </c>
      <c r="BJ69" s="96">
        <f t="shared" si="1088"/>
        <v>0.13445316625315284</v>
      </c>
      <c r="BK69" s="96">
        <f t="shared" ref="BK69:BL69" si="1089">+(BK66/BK100)*100</f>
        <v>8.7413726655297383E-2</v>
      </c>
      <c r="BL69" s="96">
        <f t="shared" si="1089"/>
        <v>0</v>
      </c>
      <c r="BM69" s="96">
        <f t="shared" ref="BM69:BN69" si="1090">+(BM66/BM100)*100</f>
        <v>2.2203785476932691E-2</v>
      </c>
      <c r="BN69" s="96">
        <f t="shared" si="1090"/>
        <v>0.1828335297040922</v>
      </c>
      <c r="BO69" s="96">
        <f t="shared" ref="BO69:BP69" si="1091">+(BO66/BO100)*100</f>
        <v>7.0293974800667583E-2</v>
      </c>
      <c r="BP69" s="96">
        <f t="shared" si="1091"/>
        <v>0.13445316625315284</v>
      </c>
      <c r="BQ69" s="96">
        <f t="shared" ref="BQ69:BR69" si="1092">+(BQ66/BQ100)*100</f>
        <v>8.3365254650875978E-2</v>
      </c>
      <c r="BR69" s="96">
        <f t="shared" si="1092"/>
        <v>0</v>
      </c>
      <c r="BS69" s="96">
        <f t="shared" ref="BS69:BT69" si="1093">+(BS66/BS100)*100</f>
        <v>2.2203785476932691E-2</v>
      </c>
      <c r="BT69" s="96">
        <f t="shared" si="1093"/>
        <v>1.3866935461336829</v>
      </c>
      <c r="BU69" s="96">
        <f t="shared" ref="BU69:BV69" si="1094">+(BU66/BU100)*100</f>
        <v>1.8044689404617089E-2</v>
      </c>
      <c r="BV69" s="96">
        <f t="shared" si="1094"/>
        <v>0.38468491077706835</v>
      </c>
      <c r="BW69" s="129"/>
    </row>
    <row r="70" spans="2:75" x14ac:dyDescent="0.3">
      <c r="B70" s="206"/>
      <c r="C70" s="18" t="s">
        <v>32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0.82215194000000003</v>
      </c>
      <c r="T70" s="33">
        <v>0.82215194000000003</v>
      </c>
      <c r="U70" s="74">
        <v>0</v>
      </c>
      <c r="V70" s="74">
        <v>0</v>
      </c>
      <c r="W70" s="74">
        <v>0</v>
      </c>
      <c r="X70" s="74">
        <v>0</v>
      </c>
      <c r="Y70" s="74">
        <v>4.5209456555827732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7.2333223799999988</v>
      </c>
      <c r="AF70" s="74">
        <f t="shared" ref="AF70:AK70" si="1095">+AF23</f>
        <v>0</v>
      </c>
      <c r="AG70" s="74">
        <f t="shared" si="1095"/>
        <v>11.754268039999999</v>
      </c>
      <c r="AH70" s="74">
        <f t="shared" si="1095"/>
        <v>0</v>
      </c>
      <c r="AI70" s="99">
        <f t="shared" si="1095"/>
        <v>0</v>
      </c>
      <c r="AJ70" s="99">
        <f t="shared" si="1095"/>
        <v>0</v>
      </c>
      <c r="AK70" s="99">
        <f t="shared" si="1095"/>
        <v>0</v>
      </c>
      <c r="AL70" s="99">
        <f t="shared" ref="AL70:AM70" si="1096">+AL23</f>
        <v>9.1212879999999998</v>
      </c>
      <c r="AM70" s="99">
        <f t="shared" si="1096"/>
        <v>0</v>
      </c>
      <c r="AN70" s="99">
        <f t="shared" ref="AN70:AO70" si="1097">+AN23</f>
        <v>0</v>
      </c>
      <c r="AO70" s="99">
        <f t="shared" si="1097"/>
        <v>0</v>
      </c>
      <c r="AP70" s="99">
        <f t="shared" ref="AP70:AQ70" si="1098">+AP23</f>
        <v>0</v>
      </c>
      <c r="AQ70" s="99">
        <f t="shared" si="1098"/>
        <v>0</v>
      </c>
      <c r="AR70" s="99">
        <f t="shared" ref="AR70" si="1099">+AR23</f>
        <v>11.939263089999999</v>
      </c>
      <c r="AS70" s="99">
        <v>0</v>
      </c>
      <c r="AT70" s="99">
        <v>21.340004829999998</v>
      </c>
      <c r="AU70" s="99">
        <v>0</v>
      </c>
      <c r="AV70" s="99">
        <v>0</v>
      </c>
      <c r="AW70" s="99">
        <v>0</v>
      </c>
      <c r="AX70" s="99">
        <v>0</v>
      </c>
      <c r="AY70" s="99">
        <v>14.876372109999998</v>
      </c>
      <c r="AZ70" s="99">
        <v>0</v>
      </c>
      <c r="BA70" s="99">
        <v>0</v>
      </c>
      <c r="BB70" s="99">
        <v>0</v>
      </c>
      <c r="BC70" s="99">
        <v>0</v>
      </c>
      <c r="BD70" s="99">
        <v>0</v>
      </c>
      <c r="BE70" s="99">
        <v>16.80606749</v>
      </c>
      <c r="BF70" s="99">
        <v>0</v>
      </c>
      <c r="BG70" s="99">
        <v>31.682439599999999</v>
      </c>
      <c r="BH70" s="99">
        <v>0</v>
      </c>
      <c r="BI70" s="99">
        <v>0</v>
      </c>
      <c r="BJ70" s="99">
        <v>0</v>
      </c>
      <c r="BK70" s="99">
        <v>0</v>
      </c>
      <c r="BL70" s="99">
        <v>16.628928259999999</v>
      </c>
      <c r="BM70" s="99">
        <v>0</v>
      </c>
      <c r="BN70" s="99">
        <v>0</v>
      </c>
      <c r="BO70" s="99">
        <v>0</v>
      </c>
      <c r="BP70" s="99">
        <v>0</v>
      </c>
      <c r="BQ70" s="99">
        <v>0</v>
      </c>
      <c r="BR70" s="74">
        <v>16.720296000000001</v>
      </c>
      <c r="BS70" s="74">
        <v>0</v>
      </c>
      <c r="BT70" s="74">
        <v>33.34922426</v>
      </c>
      <c r="BU70" s="74">
        <v>0</v>
      </c>
      <c r="BV70" s="74">
        <v>0</v>
      </c>
      <c r="BW70" s="129"/>
    </row>
    <row r="71" spans="2:75" x14ac:dyDescent="0.3">
      <c r="B71" s="206"/>
      <c r="C71" s="16" t="s">
        <v>17</v>
      </c>
      <c r="D71" s="72">
        <f>+(D70/D51)*100</f>
        <v>0</v>
      </c>
      <c r="E71" s="72">
        <f t="shared" ref="E71:R71" si="1100">+(E70/E51)*100</f>
        <v>0</v>
      </c>
      <c r="F71" s="72">
        <f t="shared" si="1100"/>
        <v>0</v>
      </c>
      <c r="G71" s="72">
        <f t="shared" si="1100"/>
        <v>0</v>
      </c>
      <c r="H71" s="72">
        <f t="shared" si="1100"/>
        <v>0</v>
      </c>
      <c r="I71" s="72">
        <f t="shared" si="1100"/>
        <v>0</v>
      </c>
      <c r="J71" s="72">
        <f t="shared" si="1100"/>
        <v>0</v>
      </c>
      <c r="K71" s="72">
        <f t="shared" si="1100"/>
        <v>0</v>
      </c>
      <c r="L71" s="72">
        <f t="shared" si="1100"/>
        <v>0</v>
      </c>
      <c r="M71" s="72">
        <f t="shared" si="1100"/>
        <v>0</v>
      </c>
      <c r="N71" s="72">
        <f t="shared" si="1100"/>
        <v>0</v>
      </c>
      <c r="O71" s="72">
        <f t="shared" si="1100"/>
        <v>0</v>
      </c>
      <c r="P71" s="72">
        <f t="shared" si="1100"/>
        <v>0</v>
      </c>
      <c r="Q71" s="72">
        <f t="shared" si="1100"/>
        <v>0</v>
      </c>
      <c r="R71" s="72">
        <f t="shared" si="1100"/>
        <v>0</v>
      </c>
      <c r="S71" s="72">
        <f t="shared" ref="S71" si="1101">+(S70/S51)*100</f>
        <v>1.7353733160066838</v>
      </c>
      <c r="T71" s="31">
        <f t="shared" ref="T71" si="1102">+(T70/T51)*100</f>
        <v>0.14223384233527395</v>
      </c>
      <c r="U71" s="72">
        <f t="shared" ref="U71:V71" si="1103">+(U70/U51)*100</f>
        <v>0</v>
      </c>
      <c r="V71" s="72">
        <f t="shared" si="1103"/>
        <v>0</v>
      </c>
      <c r="W71" s="72">
        <f t="shared" ref="W71" si="1104">+(W70/W51)*100</f>
        <v>0</v>
      </c>
      <c r="X71" s="72">
        <f t="shared" ref="X71:Y71" si="1105">+(X70/X51)*100</f>
        <v>0</v>
      </c>
      <c r="Y71" s="72">
        <f t="shared" si="1105"/>
        <v>4.3327630730035631</v>
      </c>
      <c r="Z71" s="72">
        <f t="shared" ref="Z71:AA71" si="1106">+(Z70/Z51)*100</f>
        <v>0</v>
      </c>
      <c r="AA71" s="72">
        <f t="shared" si="1106"/>
        <v>0</v>
      </c>
      <c r="AB71" s="72">
        <f t="shared" ref="AB71:AC71" si="1107">+(AB70/AB51)*100</f>
        <v>0</v>
      </c>
      <c r="AC71" s="72">
        <f t="shared" si="1107"/>
        <v>0</v>
      </c>
      <c r="AD71" s="72">
        <f t="shared" ref="AD71:AE71" si="1108">+(AD70/AD51)*100</f>
        <v>0</v>
      </c>
      <c r="AE71" s="72">
        <f t="shared" si="1108"/>
        <v>13.957996445237974</v>
      </c>
      <c r="AF71" s="72">
        <f t="shared" ref="AF71:AG71" si="1109">+(AF70/AF51)*100</f>
        <v>0</v>
      </c>
      <c r="AG71" s="72">
        <f t="shared" si="1109"/>
        <v>1.7597694661818086</v>
      </c>
      <c r="AH71" s="72">
        <f t="shared" ref="AH71:AI71" si="1110">+(AH70/AH51)*100</f>
        <v>0</v>
      </c>
      <c r="AI71" s="96">
        <f t="shared" si="1110"/>
        <v>0</v>
      </c>
      <c r="AJ71" s="96">
        <f t="shared" ref="AJ71:AK71" si="1111">+(AJ70/AJ51)*100</f>
        <v>0</v>
      </c>
      <c r="AK71" s="96">
        <f t="shared" si="1111"/>
        <v>0</v>
      </c>
      <c r="AL71" s="96">
        <f t="shared" ref="AL71:AM71" si="1112">+(AL70/AL51)*100</f>
        <v>15.790369336588201</v>
      </c>
      <c r="AM71" s="96">
        <f t="shared" si="1112"/>
        <v>0</v>
      </c>
      <c r="AN71" s="96">
        <f t="shared" ref="AN71:AO71" si="1113">+(AN70/AN51)*100</f>
        <v>0</v>
      </c>
      <c r="AO71" s="96">
        <f t="shared" si="1113"/>
        <v>0</v>
      </c>
      <c r="AP71" s="96">
        <f t="shared" ref="AP71:AQ71" si="1114">+(AP70/AP51)*100</f>
        <v>0</v>
      </c>
      <c r="AQ71" s="96">
        <f t="shared" si="1114"/>
        <v>0</v>
      </c>
      <c r="AR71" s="96">
        <f t="shared" ref="AR71:AS71" si="1115">+(AR70/AR51)*100</f>
        <v>6.4279666930429675</v>
      </c>
      <c r="AS71" s="96">
        <f t="shared" si="1115"/>
        <v>0</v>
      </c>
      <c r="AT71" s="96">
        <f t="shared" ref="AT71:AU71" si="1116">+(AT70/AT51)*100</f>
        <v>2.8681590826635399</v>
      </c>
      <c r="AU71" s="96">
        <f t="shared" si="1116"/>
        <v>0</v>
      </c>
      <c r="AV71" s="96">
        <f t="shared" ref="AV71:AW71" si="1117">+(AV70/AV51)*100</f>
        <v>0</v>
      </c>
      <c r="AW71" s="96">
        <f t="shared" si="1117"/>
        <v>0</v>
      </c>
      <c r="AX71" s="96">
        <f t="shared" ref="AX71:AY71" si="1118">+(AX70/AX51)*100</f>
        <v>0</v>
      </c>
      <c r="AY71" s="96">
        <f t="shared" si="1118"/>
        <v>22.166909744605331</v>
      </c>
      <c r="AZ71" s="96">
        <f t="shared" ref="AZ71:BA71" si="1119">+(AZ70/AZ51)*100</f>
        <v>0</v>
      </c>
      <c r="BA71" s="96">
        <f t="shared" si="1119"/>
        <v>0</v>
      </c>
      <c r="BB71" s="96">
        <f t="shared" ref="BB71:BC71" si="1120">+(BB70/BB51)*100</f>
        <v>0</v>
      </c>
      <c r="BC71" s="96">
        <f t="shared" si="1120"/>
        <v>0</v>
      </c>
      <c r="BD71" s="96">
        <f t="shared" ref="BD71:BE71" si="1121">+(BD70/BD51)*100</f>
        <v>0</v>
      </c>
      <c r="BE71" s="96">
        <f t="shared" si="1121"/>
        <v>14.747135877428095</v>
      </c>
      <c r="BF71" s="96">
        <f t="shared" ref="BF71:BH71" si="1122">+(BF70/BF51)*100</f>
        <v>0</v>
      </c>
      <c r="BG71" s="96">
        <f t="shared" ref="BG71" si="1123">+(BG70/BG51)*100</f>
        <v>4.1446419659060325</v>
      </c>
      <c r="BH71" s="96">
        <f t="shared" si="1122"/>
        <v>0</v>
      </c>
      <c r="BI71" s="96">
        <f t="shared" ref="BI71:BJ71" si="1124">+(BI70/BI51)*100</f>
        <v>0</v>
      </c>
      <c r="BJ71" s="96">
        <f t="shared" si="1124"/>
        <v>0</v>
      </c>
      <c r="BK71" s="96">
        <f t="shared" ref="BK71:BL71" si="1125">+(BK70/BK51)*100</f>
        <v>0</v>
      </c>
      <c r="BL71" s="96">
        <f t="shared" si="1125"/>
        <v>14.020713810286839</v>
      </c>
      <c r="BM71" s="96">
        <f t="shared" ref="BM71:BN71" si="1126">+(BM70/BM51)*100</f>
        <v>0</v>
      </c>
      <c r="BN71" s="96">
        <f t="shared" si="1126"/>
        <v>0</v>
      </c>
      <c r="BO71" s="96">
        <f t="shared" ref="BO71:BP71" si="1127">+(BO70/BO51)*100</f>
        <v>0</v>
      </c>
      <c r="BP71" s="96">
        <f t="shared" si="1127"/>
        <v>0</v>
      </c>
      <c r="BQ71" s="96">
        <f t="shared" ref="BQ71:BR71" si="1128">+(BQ70/BQ51)*100</f>
        <v>0</v>
      </c>
      <c r="BR71" s="96">
        <f t="shared" si="1128"/>
        <v>8.8036094210251417</v>
      </c>
      <c r="BS71" s="96">
        <f t="shared" ref="BS71:BT71" si="1129">+(BS70/BS51)*100</f>
        <v>0</v>
      </c>
      <c r="BT71" s="96">
        <f t="shared" si="1129"/>
        <v>2.5563594600608139</v>
      </c>
      <c r="BU71" s="96">
        <f t="shared" ref="BU71:BV71" si="1130">+(BU70/BU51)*100</f>
        <v>0</v>
      </c>
      <c r="BV71" s="96">
        <f t="shared" si="1130"/>
        <v>0</v>
      </c>
      <c r="BW71" s="129"/>
    </row>
    <row r="72" spans="2:75" x14ac:dyDescent="0.3">
      <c r="B72" s="206"/>
      <c r="C72" s="16" t="s">
        <v>12</v>
      </c>
      <c r="D72" s="72">
        <f>+(D70/D9)*100</f>
        <v>0</v>
      </c>
      <c r="E72" s="72">
        <f t="shared" ref="E72:R72" si="1131">+(E70/E9)*100</f>
        <v>0</v>
      </c>
      <c r="F72" s="72">
        <f t="shared" si="1131"/>
        <v>0</v>
      </c>
      <c r="G72" s="72">
        <f t="shared" si="1131"/>
        <v>0</v>
      </c>
      <c r="H72" s="72">
        <f t="shared" si="1131"/>
        <v>0</v>
      </c>
      <c r="I72" s="72">
        <f t="shared" si="1131"/>
        <v>0</v>
      </c>
      <c r="J72" s="72">
        <f t="shared" si="1131"/>
        <v>0</v>
      </c>
      <c r="K72" s="72">
        <f t="shared" si="1131"/>
        <v>0</v>
      </c>
      <c r="L72" s="72">
        <f t="shared" si="1131"/>
        <v>0</v>
      </c>
      <c r="M72" s="72">
        <f t="shared" si="1131"/>
        <v>0</v>
      </c>
      <c r="N72" s="72">
        <f t="shared" si="1131"/>
        <v>0</v>
      </c>
      <c r="O72" s="72">
        <f t="shared" si="1131"/>
        <v>0</v>
      </c>
      <c r="P72" s="72">
        <f t="shared" si="1131"/>
        <v>0</v>
      </c>
      <c r="Q72" s="72">
        <f t="shared" si="1131"/>
        <v>0</v>
      </c>
      <c r="R72" s="72">
        <f t="shared" si="1131"/>
        <v>0</v>
      </c>
      <c r="S72" s="72">
        <f t="shared" ref="S72" si="1132">+(S70/S9)*100</f>
        <v>1.4390160396474148</v>
      </c>
      <c r="T72" s="31">
        <f t="shared" ref="T72" si="1133">+(T70/T9)*100</f>
        <v>0.11577135815031867</v>
      </c>
      <c r="U72" s="72">
        <f t="shared" ref="U72:V72" si="1134">+(U70/U9)*100</f>
        <v>0</v>
      </c>
      <c r="V72" s="72">
        <f t="shared" si="1134"/>
        <v>0</v>
      </c>
      <c r="W72" s="72">
        <f t="shared" ref="W72" si="1135">+(W70/W9)*100</f>
        <v>0</v>
      </c>
      <c r="X72" s="72">
        <f t="shared" ref="X72:Y72" si="1136">+(X70/X9)*100</f>
        <v>0</v>
      </c>
      <c r="Y72" s="72">
        <f t="shared" si="1136"/>
        <v>3.9883765396905004</v>
      </c>
      <c r="Z72" s="72">
        <f t="shared" ref="Z72:AA72" si="1137">+(Z70/Z9)*100</f>
        <v>0</v>
      </c>
      <c r="AA72" s="72">
        <f t="shared" si="1137"/>
        <v>0</v>
      </c>
      <c r="AB72" s="72">
        <f t="shared" ref="AB72:AC72" si="1138">+(AB70/AB9)*100</f>
        <v>0</v>
      </c>
      <c r="AC72" s="72">
        <f t="shared" si="1138"/>
        <v>0</v>
      </c>
      <c r="AD72" s="72">
        <f t="shared" ref="AD72:AE72" si="1139">+(AD70/AD9)*100</f>
        <v>0</v>
      </c>
      <c r="AE72" s="72">
        <f t="shared" si="1139"/>
        <v>13.521313496295214</v>
      </c>
      <c r="AF72" s="72">
        <f t="shared" ref="AF72:AG72" si="1140">+(AF70/AF9)*100</f>
        <v>0</v>
      </c>
      <c r="AG72" s="72">
        <f t="shared" si="1140"/>
        <v>1.5716986471101091</v>
      </c>
      <c r="AH72" s="72">
        <f t="shared" ref="AH72:AI72" si="1141">+(AH70/AH9)*100</f>
        <v>0</v>
      </c>
      <c r="AI72" s="96">
        <f t="shared" si="1141"/>
        <v>0</v>
      </c>
      <c r="AJ72" s="96">
        <f t="shared" ref="AJ72:AK72" si="1142">+(AJ70/AJ9)*100</f>
        <v>0</v>
      </c>
      <c r="AK72" s="96">
        <f t="shared" si="1142"/>
        <v>0</v>
      </c>
      <c r="AL72" s="96">
        <f t="shared" ref="AL72:AM72" si="1143">+(AL70/AL9)*100</f>
        <v>13.707988685861419</v>
      </c>
      <c r="AM72" s="96">
        <f t="shared" si="1143"/>
        <v>0</v>
      </c>
      <c r="AN72" s="96">
        <f t="shared" ref="AN72:AO72" si="1144">+(AN70/AN9)*100</f>
        <v>0</v>
      </c>
      <c r="AO72" s="96">
        <f t="shared" si="1144"/>
        <v>0</v>
      </c>
      <c r="AP72" s="96">
        <f t="shared" ref="AP72:AQ72" si="1145">+(AP70/AP9)*100</f>
        <v>0</v>
      </c>
      <c r="AQ72" s="96">
        <f t="shared" si="1145"/>
        <v>0</v>
      </c>
      <c r="AR72" s="96">
        <f t="shared" ref="AR72:AS72" si="1146">+(AR70/AR9)*100</f>
        <v>5.3008915565012957</v>
      </c>
      <c r="AS72" s="96">
        <f t="shared" si="1146"/>
        <v>0</v>
      </c>
      <c r="AT72" s="96">
        <f t="shared" ref="AT72:AU72" si="1147">+(AT70/AT9)*100</f>
        <v>2.2841450547814945</v>
      </c>
      <c r="AU72" s="96">
        <f t="shared" si="1147"/>
        <v>0</v>
      </c>
      <c r="AV72" s="96">
        <f t="shared" ref="AV72:AW72" si="1148">+(AV70/AV9)*100</f>
        <v>0</v>
      </c>
      <c r="AW72" s="96">
        <f t="shared" si="1148"/>
        <v>0</v>
      </c>
      <c r="AX72" s="96">
        <f t="shared" ref="AX72:AY72" si="1149">+(AX70/AX9)*100</f>
        <v>0</v>
      </c>
      <c r="AY72" s="96">
        <f t="shared" si="1149"/>
        <v>19.627864799947965</v>
      </c>
      <c r="AZ72" s="96">
        <f t="shared" ref="AZ72:BA72" si="1150">+(AZ70/AZ9)*100</f>
        <v>0</v>
      </c>
      <c r="BA72" s="96">
        <f t="shared" si="1150"/>
        <v>0</v>
      </c>
      <c r="BB72" s="96">
        <f t="shared" ref="BB72:BC72" si="1151">+(BB70/BB9)*100</f>
        <v>0</v>
      </c>
      <c r="BC72" s="96">
        <f t="shared" si="1151"/>
        <v>0</v>
      </c>
      <c r="BD72" s="96">
        <f t="shared" ref="BD72:BE72" si="1152">+(BD70/BD9)*100</f>
        <v>0</v>
      </c>
      <c r="BE72" s="96">
        <f t="shared" si="1152"/>
        <v>13.591522982366133</v>
      </c>
      <c r="BF72" s="96">
        <f t="shared" ref="BF72:BH72" si="1153">+(BF70/BF9)*100</f>
        <v>0</v>
      </c>
      <c r="BG72" s="96">
        <f t="shared" ref="BG72" si="1154">+(BG70/BG9)*100</f>
        <v>3.1241708253782092</v>
      </c>
      <c r="BH72" s="96">
        <f t="shared" si="1153"/>
        <v>0</v>
      </c>
      <c r="BI72" s="96">
        <f t="shared" ref="BI72:BJ72" si="1155">+(BI70/BI9)*100</f>
        <v>0</v>
      </c>
      <c r="BJ72" s="96">
        <f t="shared" si="1155"/>
        <v>0</v>
      </c>
      <c r="BK72" s="96">
        <f t="shared" ref="BK72:BL72" si="1156">+(BK70/BK9)*100</f>
        <v>0</v>
      </c>
      <c r="BL72" s="96">
        <f t="shared" si="1156"/>
        <v>12.786820528487967</v>
      </c>
      <c r="BM72" s="96">
        <f t="shared" ref="BM72:BN72" si="1157">+(BM70/BM9)*100</f>
        <v>0</v>
      </c>
      <c r="BN72" s="96">
        <f t="shared" si="1157"/>
        <v>0</v>
      </c>
      <c r="BO72" s="96">
        <f t="shared" ref="BO72:BP72" si="1158">+(BO70/BO9)*100</f>
        <v>0</v>
      </c>
      <c r="BP72" s="96">
        <f t="shared" si="1158"/>
        <v>0</v>
      </c>
      <c r="BQ72" s="96">
        <f t="shared" ref="BQ72:BR72" si="1159">+(BQ70/BQ9)*100</f>
        <v>0</v>
      </c>
      <c r="BR72" s="96">
        <f t="shared" si="1159"/>
        <v>8.3001800218692701</v>
      </c>
      <c r="BS72" s="96">
        <f t="shared" ref="BS72:BT72" si="1160">+(BS70/BS9)*100</f>
        <v>0</v>
      </c>
      <c r="BT72" s="96">
        <f t="shared" si="1160"/>
        <v>1.9865376739937208</v>
      </c>
      <c r="BU72" s="96">
        <f t="shared" ref="BU72:BV72" si="1161">+(BU70/BU9)*100</f>
        <v>0</v>
      </c>
      <c r="BV72" s="96">
        <f t="shared" si="1161"/>
        <v>0</v>
      </c>
      <c r="BW72" s="129"/>
    </row>
    <row r="73" spans="2:75" x14ac:dyDescent="0.3">
      <c r="B73" s="206"/>
      <c r="C73" s="16" t="s">
        <v>13</v>
      </c>
      <c r="D73" s="72">
        <f>+(D70/D124)*100</f>
        <v>0</v>
      </c>
      <c r="E73" s="72">
        <f t="shared" ref="E73:R73" si="1162">+(E70/E124)*100</f>
        <v>0</v>
      </c>
      <c r="F73" s="72">
        <f t="shared" si="1162"/>
        <v>0</v>
      </c>
      <c r="G73" s="72">
        <f t="shared" si="1162"/>
        <v>0</v>
      </c>
      <c r="H73" s="72">
        <f t="shared" si="1162"/>
        <v>0</v>
      </c>
      <c r="I73" s="72">
        <f t="shared" si="1162"/>
        <v>0</v>
      </c>
      <c r="J73" s="72">
        <f t="shared" si="1162"/>
        <v>0</v>
      </c>
      <c r="K73" s="72">
        <f t="shared" si="1162"/>
        <v>0</v>
      </c>
      <c r="L73" s="72">
        <f t="shared" si="1162"/>
        <v>0</v>
      </c>
      <c r="M73" s="72">
        <f t="shared" si="1162"/>
        <v>0</v>
      </c>
      <c r="N73" s="72">
        <f t="shared" si="1162"/>
        <v>0</v>
      </c>
      <c r="O73" s="72">
        <f t="shared" si="1162"/>
        <v>0</v>
      </c>
      <c r="P73" s="72">
        <f t="shared" si="1162"/>
        <v>0</v>
      </c>
      <c r="Q73" s="72">
        <f t="shared" si="1162"/>
        <v>0</v>
      </c>
      <c r="R73" s="72">
        <f t="shared" si="1162"/>
        <v>0</v>
      </c>
      <c r="S73" s="72">
        <f t="shared" ref="S73" si="1163">+(S70/S124)*100</f>
        <v>2.1213031784312825E-3</v>
      </c>
      <c r="T73" s="31">
        <f t="shared" ref="T73" si="1164">+(T70/T124)*100</f>
        <v>2.1213031784312825E-3</v>
      </c>
      <c r="U73" s="72">
        <f t="shared" ref="U73:V73" si="1165">+(U70/U124)*100</f>
        <v>0</v>
      </c>
      <c r="V73" s="72">
        <f t="shared" si="1165"/>
        <v>0</v>
      </c>
      <c r="W73" s="72">
        <f t="shared" ref="W73" si="1166">+(W70/W124)*100</f>
        <v>0</v>
      </c>
      <c r="X73" s="72">
        <f t="shared" ref="X73:Y73" si="1167">+(X70/X124)*100</f>
        <v>0</v>
      </c>
      <c r="Y73" s="72">
        <f t="shared" si="1167"/>
        <v>1.2424047042102591E-2</v>
      </c>
      <c r="Z73" s="72">
        <f t="shared" ref="Z73:AA73" si="1168">+(Z70/Z124)*100</f>
        <v>0</v>
      </c>
      <c r="AA73" s="72">
        <f t="shared" si="1168"/>
        <v>0</v>
      </c>
      <c r="AB73" s="72">
        <f t="shared" ref="AB73:AC73" si="1169">+(AB70/AB124)*100</f>
        <v>0</v>
      </c>
      <c r="AC73" s="72">
        <f t="shared" si="1169"/>
        <v>0</v>
      </c>
      <c r="AD73" s="72">
        <f t="shared" ref="AD73:AE73" si="1170">+(AD70/AD124)*100</f>
        <v>0</v>
      </c>
      <c r="AE73" s="72">
        <f t="shared" si="1170"/>
        <v>1.9877951288540568E-2</v>
      </c>
      <c r="AF73" s="72">
        <f t="shared" ref="AF73:AG73" si="1171">+(AF70/AF124)*100</f>
        <v>0</v>
      </c>
      <c r="AG73" s="72">
        <f t="shared" si="1171"/>
        <v>3.2519085267541853E-2</v>
      </c>
      <c r="AH73" s="72">
        <f t="shared" ref="AH73:AI73" si="1172">+(AH70/AH124)*100</f>
        <v>0</v>
      </c>
      <c r="AI73" s="96">
        <f t="shared" si="1172"/>
        <v>0</v>
      </c>
      <c r="AJ73" s="96">
        <f t="shared" ref="AJ73:AK73" si="1173">+(AJ70/AJ124)*100</f>
        <v>0</v>
      </c>
      <c r="AK73" s="96">
        <f t="shared" si="1173"/>
        <v>0</v>
      </c>
      <c r="AL73" s="96">
        <f t="shared" ref="AL73:AM73" si="1174">+(AL70/AL124)*100</f>
        <v>2.2642398124180781E-2</v>
      </c>
      <c r="AM73" s="96">
        <f t="shared" si="1174"/>
        <v>0</v>
      </c>
      <c r="AN73" s="96">
        <f t="shared" ref="AN73:AO73" si="1175">+(AN70/AN124)*100</f>
        <v>0</v>
      </c>
      <c r="AO73" s="96">
        <f t="shared" si="1175"/>
        <v>0</v>
      </c>
      <c r="AP73" s="96">
        <f t="shared" ref="AP73:AQ73" si="1176">+(AP70/AP124)*100</f>
        <v>0</v>
      </c>
      <c r="AQ73" s="96">
        <f t="shared" si="1176"/>
        <v>0</v>
      </c>
      <c r="AR73" s="96">
        <f t="shared" ref="AR73:AS73" si="1177">+(AR70/AR124)*100</f>
        <v>2.9637650756462998E-2</v>
      </c>
      <c r="AS73" s="96">
        <f t="shared" si="1177"/>
        <v>0</v>
      </c>
      <c r="AT73" s="96">
        <f t="shared" ref="AT73:AU73" si="1178">+(AT70/AT124)*100</f>
        <v>5.2973756045505936E-2</v>
      </c>
      <c r="AU73" s="96">
        <f t="shared" si="1178"/>
        <v>0</v>
      </c>
      <c r="AV73" s="96">
        <f t="shared" ref="AV73:AW73" si="1179">+(AV70/AV124)*100</f>
        <v>0</v>
      </c>
      <c r="AW73" s="96">
        <f t="shared" si="1179"/>
        <v>0</v>
      </c>
      <c r="AX73" s="96">
        <f t="shared" ref="AX73:AY73" si="1180">+(AX70/AX124)*100</f>
        <v>0</v>
      </c>
      <c r="AY73" s="96">
        <f t="shared" si="1180"/>
        <v>3.534158901554272E-2</v>
      </c>
      <c r="AZ73" s="96">
        <f t="shared" ref="AZ73:BA73" si="1181">+(AZ70/AZ124)*100</f>
        <v>0</v>
      </c>
      <c r="BA73" s="96">
        <f t="shared" si="1181"/>
        <v>0</v>
      </c>
      <c r="BB73" s="96">
        <f t="shared" ref="BB73:BC73" si="1182">+(BB70/BB124)*100</f>
        <v>0</v>
      </c>
      <c r="BC73" s="96">
        <f t="shared" si="1182"/>
        <v>0</v>
      </c>
      <c r="BD73" s="96">
        <f t="shared" ref="BD73:BE73" si="1183">+(BD70/BD124)*100</f>
        <v>0</v>
      </c>
      <c r="BE73" s="96">
        <f t="shared" si="1183"/>
        <v>3.9925939322248763E-2</v>
      </c>
      <c r="BF73" s="96">
        <f t="shared" ref="BF73" si="1184">+(BF70/BF124)*100</f>
        <v>0</v>
      </c>
      <c r="BG73" s="96">
        <f t="shared" ref="BG73" si="1185">+(BG70/BG124)*100</f>
        <v>7.5267528337791489E-2</v>
      </c>
      <c r="BH73" s="96">
        <f>+(BH70/BH100)*100</f>
        <v>0</v>
      </c>
      <c r="BI73" s="96">
        <f t="shared" ref="BI73:BT73" si="1186">+(BI70/BI100)*100</f>
        <v>0</v>
      </c>
      <c r="BJ73" s="96">
        <f t="shared" si="1186"/>
        <v>0</v>
      </c>
      <c r="BK73" s="96">
        <f t="shared" si="1186"/>
        <v>0</v>
      </c>
      <c r="BL73" s="96">
        <f t="shared" si="1186"/>
        <v>3.8325031608870457E-2</v>
      </c>
      <c r="BM73" s="96">
        <f t="shared" si="1186"/>
        <v>0</v>
      </c>
      <c r="BN73" s="96">
        <f t="shared" si="1186"/>
        <v>0</v>
      </c>
      <c r="BO73" s="96">
        <f t="shared" si="1186"/>
        <v>0</v>
      </c>
      <c r="BP73" s="96">
        <f t="shared" si="1186"/>
        <v>0</v>
      </c>
      <c r="BQ73" s="96">
        <f t="shared" si="1186"/>
        <v>0</v>
      </c>
      <c r="BR73" s="96">
        <f t="shared" si="1186"/>
        <v>3.8535608710941083E-2</v>
      </c>
      <c r="BS73" s="96">
        <f t="shared" si="1186"/>
        <v>0</v>
      </c>
      <c r="BT73" s="96">
        <f t="shared" si="1186"/>
        <v>7.6860640319811532E-2</v>
      </c>
      <c r="BU73" s="96">
        <f t="shared" ref="BU73:BV73" si="1187">+(BU70/BU100)*100</f>
        <v>0</v>
      </c>
      <c r="BV73" s="96">
        <f t="shared" si="1187"/>
        <v>0</v>
      </c>
      <c r="BW73" s="129"/>
    </row>
    <row r="74" spans="2:75" x14ac:dyDescent="0.3">
      <c r="B74" s="206"/>
      <c r="C74" s="50" t="s">
        <v>24</v>
      </c>
      <c r="D74" s="51">
        <v>95.213868160000033</v>
      </c>
      <c r="E74" s="51">
        <v>111.04878136999996</v>
      </c>
      <c r="F74" s="51">
        <v>138.64999705</v>
      </c>
      <c r="G74" s="51">
        <v>151.27066430000019</v>
      </c>
      <c r="H74" s="51">
        <v>165.5319150200001</v>
      </c>
      <c r="I74" s="51">
        <v>198.26058765000016</v>
      </c>
      <c r="J74" s="51">
        <v>181.8474035900002</v>
      </c>
      <c r="K74" s="51">
        <v>193.27889944000006</v>
      </c>
      <c r="L74" s="51">
        <v>205.77215948000003</v>
      </c>
      <c r="M74" s="51">
        <v>183.32896039000005</v>
      </c>
      <c r="N74" s="51">
        <v>171.13151897000003</v>
      </c>
      <c r="O74" s="51">
        <v>145.20005234000001</v>
      </c>
      <c r="P74" s="51">
        <v>181.81165915000005</v>
      </c>
      <c r="Q74" s="51">
        <v>179.03032080000006</v>
      </c>
      <c r="R74" s="70">
        <v>170.38232898000004</v>
      </c>
      <c r="S74" s="70">
        <v>23.50993313</v>
      </c>
      <c r="T74" s="81">
        <v>170.77577799000002</v>
      </c>
      <c r="U74" s="70">
        <v>3.89247794</v>
      </c>
      <c r="V74" s="70">
        <v>9.3367067000000006</v>
      </c>
      <c r="W74" s="70">
        <v>11.740368999999999</v>
      </c>
      <c r="X74" s="70">
        <v>21.304656480000002</v>
      </c>
      <c r="Y74" s="70">
        <v>25.860657339999992</v>
      </c>
      <c r="Z74" s="70">
        <v>8.8705292399999998</v>
      </c>
      <c r="AA74" s="70">
        <v>3.0168490500000003</v>
      </c>
      <c r="AB74" s="70">
        <v>12.248994190000001</v>
      </c>
      <c r="AC74" s="70">
        <v>15.02777888</v>
      </c>
      <c r="AD74" s="70">
        <v>23.135483570000002</v>
      </c>
      <c r="AE74" s="70">
        <v>26.220852889999996</v>
      </c>
      <c r="AF74" s="70">
        <v>10.932600730000001</v>
      </c>
      <c r="AG74" s="70">
        <v>185.93954208999997</v>
      </c>
      <c r="AH74" s="70">
        <v>0</v>
      </c>
      <c r="AI74" s="95">
        <v>1.2007192099999999</v>
      </c>
      <c r="AJ74" s="95">
        <v>17.772572620000002</v>
      </c>
      <c r="AK74" s="95">
        <v>24.568042410000004</v>
      </c>
      <c r="AL74" s="95">
        <v>27.164994410000002</v>
      </c>
      <c r="AM74" s="95">
        <v>7.7947330399999988</v>
      </c>
      <c r="AN74" s="95">
        <v>1.9241910600000001</v>
      </c>
      <c r="AO74" s="95">
        <v>7.5789283199999993</v>
      </c>
      <c r="AP74" s="95">
        <v>15.92882006</v>
      </c>
      <c r="AQ74" s="95">
        <v>24.836166129999999</v>
      </c>
      <c r="AR74" s="95">
        <v>35.350094360000007</v>
      </c>
      <c r="AS74" s="95">
        <v>9.2459818899999995</v>
      </c>
      <c r="AT74" s="95">
        <v>174.51103732000007</v>
      </c>
      <c r="AU74" s="100">
        <v>0</v>
      </c>
      <c r="AV74" s="100">
        <v>0</v>
      </c>
      <c r="AW74" s="100">
        <v>19.766660960000003</v>
      </c>
      <c r="AX74" s="100">
        <v>19.982558730000001</v>
      </c>
      <c r="AY74" s="100">
        <v>32.207043859999999</v>
      </c>
      <c r="AZ74" s="100">
        <v>6.2750152300000002</v>
      </c>
      <c r="BA74" s="100">
        <v>0.56822865</v>
      </c>
      <c r="BB74" s="100">
        <v>6.3621755600000007</v>
      </c>
      <c r="BC74" s="100">
        <v>22.157524460000005</v>
      </c>
      <c r="BD74" s="100">
        <v>21.360254130000001</v>
      </c>
      <c r="BE74" s="100">
        <v>36.065107820000001</v>
      </c>
      <c r="BF74" s="100">
        <v>10.19822853</v>
      </c>
      <c r="BG74" s="100">
        <v>191.23279559000002</v>
      </c>
      <c r="BH74" s="100">
        <v>237.59</v>
      </c>
      <c r="BI74" s="100">
        <v>0.91857931000000004</v>
      </c>
      <c r="BJ74" s="100">
        <v>19.4334232</v>
      </c>
      <c r="BK74" s="100">
        <v>23.518716169999998</v>
      </c>
      <c r="BL74" s="100">
        <v>34.55088525</v>
      </c>
      <c r="BM74" s="100">
        <v>4.4367869300000011</v>
      </c>
      <c r="BN74" s="100">
        <v>72.600612569999996</v>
      </c>
      <c r="BO74" s="100">
        <v>6.7494985300000003</v>
      </c>
      <c r="BP74" s="100">
        <v>36.400303829999999</v>
      </c>
      <c r="BQ74" s="100">
        <v>18.959907100000002</v>
      </c>
      <c r="BR74" s="100">
        <v>34.612678129999999</v>
      </c>
      <c r="BS74" s="100">
        <v>4.8095423200000003</v>
      </c>
      <c r="BT74" s="100">
        <v>494.58093334</v>
      </c>
      <c r="BU74" s="100">
        <v>1.9527028400000002</v>
      </c>
      <c r="BV74" s="100">
        <v>125.71857931</v>
      </c>
      <c r="BW74" s="129"/>
    </row>
    <row r="75" spans="2:75" x14ac:dyDescent="0.3">
      <c r="B75" s="206"/>
      <c r="C75" s="16" t="s">
        <v>13</v>
      </c>
      <c r="D75" s="62">
        <f>+(D74/D124)*100</f>
        <v>0.98603715558739868</v>
      </c>
      <c r="E75" s="62">
        <f t="shared" ref="E75:P75" si="1188">+(E74/E124)*100</f>
        <v>1.0298026911983769</v>
      </c>
      <c r="F75" s="62">
        <f t="shared" si="1188"/>
        <v>1.0308986440486443</v>
      </c>
      <c r="G75" s="62">
        <f t="shared" si="1188"/>
        <v>0.84454814857041205</v>
      </c>
      <c r="H75" s="62">
        <f t="shared" si="1188"/>
        <v>0.67241900987105119</v>
      </c>
      <c r="I75" s="62">
        <f t="shared" si="1188"/>
        <v>0.88545681463188652</v>
      </c>
      <c r="J75" s="62">
        <f t="shared" si="1188"/>
        <v>0.66770099645019876</v>
      </c>
      <c r="K75" s="62">
        <f t="shared" si="1188"/>
        <v>0.571440079510383</v>
      </c>
      <c r="L75" s="62">
        <f t="shared" si="1188"/>
        <v>0.61606651667670043</v>
      </c>
      <c r="M75" s="62">
        <f t="shared" si="1188"/>
        <v>0.47700790799750986</v>
      </c>
      <c r="N75" s="62">
        <f t="shared" si="1188"/>
        <v>0.42692036017704704</v>
      </c>
      <c r="O75" s="62">
        <f t="shared" si="1188"/>
        <v>0.39964185843242744</v>
      </c>
      <c r="P75" s="62">
        <f t="shared" si="1188"/>
        <v>0.49975068256809069</v>
      </c>
      <c r="Q75" s="62">
        <f t="shared" ref="Q75" si="1189">+(Q74/Q48)*100</f>
        <v>0.45445678483215524</v>
      </c>
      <c r="R75" s="72">
        <f t="shared" ref="R75:S75" si="1190">+(R74/R48)*100</f>
        <v>0.41871030029868056</v>
      </c>
      <c r="S75" s="72">
        <f t="shared" si="1190"/>
        <v>6.06599503655929E-2</v>
      </c>
      <c r="T75" s="31">
        <f t="shared" ref="T75" si="1191">+(T74/T48)*100</f>
        <v>0.44063290861937532</v>
      </c>
      <c r="U75" s="72">
        <f t="shared" ref="U75:V75" si="1192">+(U74/U48)*100</f>
        <v>1.0696949868704559E-2</v>
      </c>
      <c r="V75" s="72">
        <f t="shared" si="1192"/>
        <v>2.5658278620507218E-2</v>
      </c>
      <c r="W75" s="72">
        <f t="shared" ref="W75" si="1193">+(W74/W48)*100</f>
        <v>3.226380227940176E-2</v>
      </c>
      <c r="X75" s="72">
        <f t="shared" ref="X75:Y75" si="1194">+(X74/X48)*100</f>
        <v>5.8547497468034899E-2</v>
      </c>
      <c r="Y75" s="72">
        <f t="shared" si="1194"/>
        <v>7.1067879998756384E-2</v>
      </c>
      <c r="Z75" s="72">
        <f t="shared" ref="Z75:AA75" si="1195">+(Z74/Z48)*100</f>
        <v>2.4377172601049588E-2</v>
      </c>
      <c r="AA75" s="72">
        <f t="shared" si="1195"/>
        <v>8.2906270881265339E-3</v>
      </c>
      <c r="AB75" s="72">
        <f t="shared" ref="AB75:AC75" si="1196">+(AB74/AB48)*100</f>
        <v>3.3661559246366185E-2</v>
      </c>
      <c r="AC75" s="72">
        <f t="shared" si="1196"/>
        <v>4.1297959756025522E-2</v>
      </c>
      <c r="AD75" s="72">
        <f t="shared" ref="AD75:AE75" si="1197">+(AD74/AD48)*100</f>
        <v>6.3578808088640817E-2</v>
      </c>
      <c r="AE75" s="72">
        <f t="shared" si="1197"/>
        <v>7.2057736280711451E-2</v>
      </c>
      <c r="AF75" s="72">
        <f t="shared" ref="AF75:AG75" si="1198">+(AF74/AF48)*100</f>
        <v>3.0245879549881387E-2</v>
      </c>
      <c r="AG75" s="72">
        <f t="shared" si="1198"/>
        <v>0.5144160234610744</v>
      </c>
      <c r="AH75" s="72">
        <f t="shared" ref="AH75:AI75" si="1199">+(AH74/AH48)*100</f>
        <v>0</v>
      </c>
      <c r="AI75" s="96">
        <f t="shared" si="1199"/>
        <v>2.9806275591968841E-3</v>
      </c>
      <c r="AJ75" s="96">
        <f t="shared" ref="AJ75:AK75" si="1200">+(AJ74/AJ48)*100</f>
        <v>4.4118074657104878E-2</v>
      </c>
      <c r="AK75" s="96">
        <f t="shared" si="1200"/>
        <v>6.0986934891100686E-2</v>
      </c>
      <c r="AL75" s="96">
        <f t="shared" ref="AL75:AM75" si="1201">+(AL74/AL48)*100</f>
        <v>6.7433526764242677E-2</v>
      </c>
      <c r="AM75" s="96">
        <f t="shared" si="1201"/>
        <v>1.9349399861443465E-2</v>
      </c>
      <c r="AN75" s="96">
        <f t="shared" ref="AN75:AO75" si="1202">+(AN74/AN48)*100</f>
        <v>4.776551299280259E-3</v>
      </c>
      <c r="AO75" s="96">
        <f t="shared" si="1202"/>
        <v>1.8813693019677551E-2</v>
      </c>
      <c r="AP75" s="96">
        <f t="shared" ref="AP75:AQ75" si="1203">+(AP74/AP48)*100</f>
        <v>3.954120135741325E-2</v>
      </c>
      <c r="AQ75" s="96">
        <f t="shared" si="1203"/>
        <v>6.1652516771069421E-2</v>
      </c>
      <c r="AR75" s="96">
        <f t="shared" ref="AR75:AS75" si="1204">+(AR74/AR48)*100</f>
        <v>8.7751961151372251E-2</v>
      </c>
      <c r="AS75" s="96">
        <f t="shared" si="1204"/>
        <v>2.2951934310411586E-2</v>
      </c>
      <c r="AT75" s="96">
        <f t="shared" ref="AT75:AU75" si="1205">+(AT74/AT48)*100</f>
        <v>0.43320070411801626</v>
      </c>
      <c r="AU75" s="96">
        <f t="shared" si="1205"/>
        <v>0</v>
      </c>
      <c r="AV75" s="96">
        <f t="shared" ref="AV75:AW75" si="1206">+(AV74/AV48)*100</f>
        <v>0</v>
      </c>
      <c r="AW75" s="96">
        <f t="shared" si="1206"/>
        <v>4.6959379793162045E-2</v>
      </c>
      <c r="AX75" s="96">
        <f t="shared" ref="AX75:AY75" si="1207">+(AX74/AX48)*100</f>
        <v>4.7472285103696929E-2</v>
      </c>
      <c r="AY75" s="96">
        <f t="shared" si="1207"/>
        <v>7.6513823336036388E-2</v>
      </c>
      <c r="AZ75" s="96">
        <f t="shared" ref="AZ75:BA75" si="1208">+(AZ74/AZ48)*100</f>
        <v>1.4907465858282523E-2</v>
      </c>
      <c r="BA75" s="96">
        <f t="shared" si="1208"/>
        <v>1.3499328510112587E-3</v>
      </c>
      <c r="BB75" s="96">
        <f t="shared" ref="BB75:BC75" si="1209">+(BB74/BB48)*100</f>
        <v>1.5114531434388167E-2</v>
      </c>
      <c r="BC75" s="96">
        <f t="shared" si="1209"/>
        <v>5.2639320748152189E-2</v>
      </c>
      <c r="BD75" s="96">
        <f t="shared" ref="BD75:BE75" si="1210">+(BD74/BD48)*100</f>
        <v>5.074525678357808E-2</v>
      </c>
      <c r="BE75" s="96">
        <f t="shared" si="1210"/>
        <v>8.5679371889258032E-2</v>
      </c>
      <c r="BF75" s="96">
        <f t="shared" ref="BF75" si="1211">+(BF74/BF48)*100</f>
        <v>2.4227788786727412E-2</v>
      </c>
      <c r="BG75" s="96">
        <f t="shared" ref="BG75" si="1212">+(BG74/BG48)*100</f>
        <v>0.45430907603420206</v>
      </c>
      <c r="BH75" s="96">
        <f>+(BH74/BH100)*100</f>
        <v>0.54757854009477402</v>
      </c>
      <c r="BI75" s="96">
        <f t="shared" ref="BI75:BT75" si="1213">+(BI74/BI100)*100</f>
        <v>2.1170685531001513E-3</v>
      </c>
      <c r="BJ75" s="96">
        <f t="shared" si="1213"/>
        <v>4.4788608547918315E-2</v>
      </c>
      <c r="BK75" s="96">
        <f t="shared" si="1213"/>
        <v>5.4204066944197798E-2</v>
      </c>
      <c r="BL75" s="96">
        <f t="shared" si="1213"/>
        <v>7.96301330198117E-2</v>
      </c>
      <c r="BM75" s="96">
        <f t="shared" si="1213"/>
        <v>1.0225553726339388E-2</v>
      </c>
      <c r="BN75" s="96">
        <f t="shared" si="1213"/>
        <v>0.16732411903306915</v>
      </c>
      <c r="BO75" s="96">
        <f t="shared" si="1213"/>
        <v>1.5555707527375832E-2</v>
      </c>
      <c r="BP75" s="96">
        <f t="shared" si="1213"/>
        <v>8.3892525906972562E-2</v>
      </c>
      <c r="BQ75" s="96">
        <f t="shared" si="1213"/>
        <v>4.3697286292144207E-2</v>
      </c>
      <c r="BR75" s="96">
        <f t="shared" si="1213"/>
        <v>7.9772548336191393E-2</v>
      </c>
      <c r="BS75" s="96">
        <f t="shared" si="1213"/>
        <v>1.1084650709666371E-2</v>
      </c>
      <c r="BT75" s="96">
        <f t="shared" si="1213"/>
        <v>1.139870808691561</v>
      </c>
      <c r="BU75" s="96">
        <f t="shared" ref="BU75:BV75" si="1214">+(BU74/BU100)*100</f>
        <v>4.2881728425597787E-3</v>
      </c>
      <c r="BV75" s="96">
        <f t="shared" si="1214"/>
        <v>0.27608040842627118</v>
      </c>
      <c r="BW75" s="129"/>
    </row>
    <row r="76" spans="2:75" x14ac:dyDescent="0.3">
      <c r="B76" s="206"/>
      <c r="C76" s="50" t="s">
        <v>25</v>
      </c>
      <c r="D76" s="51">
        <v>72.278756350000023</v>
      </c>
      <c r="E76" s="51">
        <v>66.202769119999985</v>
      </c>
      <c r="F76" s="51">
        <v>76.247667489999955</v>
      </c>
      <c r="G76" s="51">
        <v>83.691195029999946</v>
      </c>
      <c r="H76" s="51">
        <v>78.992860989999983</v>
      </c>
      <c r="I76" s="51">
        <v>65.905698209999969</v>
      </c>
      <c r="J76" s="51">
        <v>49.843333560000019</v>
      </c>
      <c r="K76" s="51">
        <v>50.686515009999987</v>
      </c>
      <c r="L76" s="51">
        <v>45.625764269999976</v>
      </c>
      <c r="M76" s="51">
        <v>53.373454230000014</v>
      </c>
      <c r="N76" s="51">
        <v>63.777371099999996</v>
      </c>
      <c r="O76" s="51">
        <v>127.23980641000001</v>
      </c>
      <c r="P76" s="51">
        <v>158.42682873999988</v>
      </c>
      <c r="Q76" s="51">
        <v>192.77102381999998</v>
      </c>
      <c r="R76" s="70">
        <v>233.29737406999999</v>
      </c>
      <c r="S76" s="70">
        <v>15.227428940000001</v>
      </c>
      <c r="T76" s="51">
        <v>281.69513462000003</v>
      </c>
      <c r="U76" s="51">
        <v>18.544740170000001</v>
      </c>
      <c r="V76" s="51">
        <v>1.1233978200000001</v>
      </c>
      <c r="W76" s="51">
        <v>64.979411060000004</v>
      </c>
      <c r="X76" s="51">
        <v>23.87343611</v>
      </c>
      <c r="Y76" s="51">
        <v>16.904763745582773</v>
      </c>
      <c r="Z76" s="51">
        <v>1.6887020899999998</v>
      </c>
      <c r="AA76" s="51">
        <v>18.140431979999999</v>
      </c>
      <c r="AB76" s="51">
        <v>32.417725189999999</v>
      </c>
      <c r="AC76" s="51">
        <v>64.109784269999992</v>
      </c>
      <c r="AD76" s="51">
        <v>46.984576179999998</v>
      </c>
      <c r="AE76" s="51">
        <v>18.436457869999995</v>
      </c>
      <c r="AF76" s="51">
        <v>1.3307300499999999</v>
      </c>
      <c r="AG76" s="51">
        <v>341.66399184999995</v>
      </c>
      <c r="AH76" s="51">
        <v>18.037500000000001</v>
      </c>
      <c r="AI76" s="100">
        <v>30.74980815</v>
      </c>
      <c r="AJ76" s="100">
        <v>69.363460060000008</v>
      </c>
      <c r="AK76" s="100">
        <v>45.497539309999993</v>
      </c>
      <c r="AL76" s="100">
        <v>22.818064299999993</v>
      </c>
      <c r="AM76" s="100">
        <v>2.15061759</v>
      </c>
      <c r="AN76" s="100">
        <v>19.1538827</v>
      </c>
      <c r="AO76" s="100">
        <v>30.991427730000002</v>
      </c>
      <c r="AP76" s="100">
        <v>71.091552249999992</v>
      </c>
      <c r="AQ76" s="100">
        <v>45.459589649999998</v>
      </c>
      <c r="AR76" s="100">
        <v>28.009572229999993</v>
      </c>
      <c r="AS76" s="100">
        <v>0.97892376000000003</v>
      </c>
      <c r="AT76" s="100">
        <v>386.15946273000003</v>
      </c>
      <c r="AU76" s="100">
        <v>19.759901929999998</v>
      </c>
      <c r="AV76" s="100">
        <v>30.5</v>
      </c>
      <c r="AW76" s="100">
        <v>75.221171740000003</v>
      </c>
      <c r="AX76" s="100">
        <v>44.402856569999997</v>
      </c>
      <c r="AY76" s="100">
        <v>31.188858550000003</v>
      </c>
      <c r="AZ76" s="100">
        <v>10.199308330000001</v>
      </c>
      <c r="BA76" s="100">
        <v>13.838747</v>
      </c>
      <c r="BB76" s="100">
        <v>30.756817519999998</v>
      </c>
      <c r="BC76" s="100">
        <v>85.910372220000013</v>
      </c>
      <c r="BD76" s="100">
        <v>49.187905280000003</v>
      </c>
      <c r="BE76" s="100">
        <v>59.654585610000005</v>
      </c>
      <c r="BF76" s="100">
        <v>10.626656389999997</v>
      </c>
      <c r="BG76" s="100">
        <v>462.95595367000016</v>
      </c>
      <c r="BH76" s="100">
        <v>13.71126875</v>
      </c>
      <c r="BI76" s="100">
        <v>30.69816067</v>
      </c>
      <c r="BJ76" s="100">
        <v>104.39541706000003</v>
      </c>
      <c r="BK76" s="100">
        <v>56.951375499999997</v>
      </c>
      <c r="BL76" s="100">
        <v>79.726502539999984</v>
      </c>
      <c r="BM76" s="100">
        <v>29.547937330000003</v>
      </c>
      <c r="BN76" s="100">
        <v>16.620528140000001</v>
      </c>
      <c r="BO76" s="100">
        <v>30.748595890000001</v>
      </c>
      <c r="BP76" s="100">
        <v>116.48233829000002</v>
      </c>
      <c r="BQ76" s="100">
        <v>60.901730230000005</v>
      </c>
      <c r="BR76" s="100">
        <v>86.462106940000012</v>
      </c>
      <c r="BS76" s="100">
        <v>43.367074230000007</v>
      </c>
      <c r="BT76" s="100">
        <v>669.61303557000008</v>
      </c>
      <c r="BU76" s="100">
        <v>8.5963297500000007</v>
      </c>
      <c r="BV76" s="100">
        <v>50.528040289999993</v>
      </c>
      <c r="BW76" s="129"/>
    </row>
    <row r="77" spans="2:75" x14ac:dyDescent="0.3">
      <c r="B77" s="206"/>
      <c r="C77" s="16" t="s">
        <v>13</v>
      </c>
      <c r="D77" s="62">
        <f>+(D76/D124)*100</f>
        <v>0.74852057476527833</v>
      </c>
      <c r="E77" s="62">
        <f t="shared" ref="E77:P77" si="1215">+(E76/E124)*100</f>
        <v>0.61392650115995417</v>
      </c>
      <c r="F77" s="62">
        <f t="shared" si="1215"/>
        <v>0.56692115903159235</v>
      </c>
      <c r="G77" s="62">
        <f t="shared" si="1215"/>
        <v>0.46725017134886498</v>
      </c>
      <c r="H77" s="62">
        <f t="shared" si="1215"/>
        <v>0.32088254018785251</v>
      </c>
      <c r="I77" s="62">
        <f t="shared" si="1215"/>
        <v>0.29434316872971777</v>
      </c>
      <c r="J77" s="62">
        <f t="shared" si="1215"/>
        <v>0.18301302535749672</v>
      </c>
      <c r="K77" s="62">
        <f t="shared" si="1215"/>
        <v>0.14985756981925519</v>
      </c>
      <c r="L77" s="62">
        <f t="shared" si="1215"/>
        <v>0.13660013937533247</v>
      </c>
      <c r="M77" s="62">
        <f t="shared" si="1215"/>
        <v>0.13887363835311356</v>
      </c>
      <c r="N77" s="62">
        <f t="shared" si="1215"/>
        <v>0.15910487094975376</v>
      </c>
      <c r="O77" s="62">
        <f t="shared" si="1215"/>
        <v>0.35020891439628177</v>
      </c>
      <c r="P77" s="62">
        <f t="shared" si="1215"/>
        <v>0.4354721593217083</v>
      </c>
      <c r="Q77" s="62">
        <f t="shared" ref="Q77" si="1216">+(Q76/Q48)*100</f>
        <v>0.48933666265340225</v>
      </c>
      <c r="R77" s="72">
        <f t="shared" ref="R77:S77" si="1217">+(R76/R48)*100</f>
        <v>0.57332244570509261</v>
      </c>
      <c r="S77" s="72">
        <f t="shared" si="1217"/>
        <v>3.9289566609498609E-2</v>
      </c>
      <c r="T77" s="31">
        <f t="shared" ref="T77" si="1218">+(T76/T48)*100</f>
        <v>0.72682524402731952</v>
      </c>
      <c r="U77" s="72">
        <f t="shared" ref="U77:V77" si="1219">+(U76/U48)*100</f>
        <v>5.0962949304894881E-2</v>
      </c>
      <c r="V77" s="72">
        <f t="shared" si="1219"/>
        <v>3.0872185657529992E-3</v>
      </c>
      <c r="W77" s="72">
        <f t="shared" ref="W77" si="1220">+(W76/W48)*100</f>
        <v>0.17857044107146988</v>
      </c>
      <c r="X77" s="72">
        <f t="shared" ref="X77:Y77" si="1221">+(X76/X48)*100</f>
        <v>6.5606781386766483E-2</v>
      </c>
      <c r="Y77" s="72">
        <f t="shared" si="1221"/>
        <v>4.6456116930181812E-2</v>
      </c>
      <c r="Z77" s="72">
        <f t="shared" ref="Z77:AA77" si="1222">+(Z76/Z48)*100</f>
        <v>4.6407357673828231E-3</v>
      </c>
      <c r="AA77" s="72">
        <f t="shared" si="1222"/>
        <v>4.9851866722899131E-2</v>
      </c>
      <c r="AB77" s="72">
        <f t="shared" ref="AB77:AC77" si="1223">+(AB76/AB48)*100</f>
        <v>8.9087410785652632E-2</v>
      </c>
      <c r="AC77" s="72">
        <f t="shared" si="1223"/>
        <v>0.17618061271007587</v>
      </c>
      <c r="AD77" s="72">
        <f t="shared" ref="AD77:AE77" si="1224">+(AD76/AD48)*100</f>
        <v>0.12911869090767158</v>
      </c>
      <c r="AE77" s="72">
        <f t="shared" si="1224"/>
        <v>5.0665377847169901E-2</v>
      </c>
      <c r="AF77" s="72">
        <f t="shared" ref="AF77:AG77" si="1225">+(AF76/AF48)*100</f>
        <v>3.6815668841962391E-3</v>
      </c>
      <c r="AG77" s="72">
        <f t="shared" si="1225"/>
        <v>0.94523967345387117</v>
      </c>
      <c r="AH77" s="72">
        <f t="shared" ref="AH77:AI77" si="1226">+(AH76/AH48)*100</f>
        <v>4.4775722043302539E-2</v>
      </c>
      <c r="AI77" s="96">
        <f t="shared" si="1226"/>
        <v>7.6332355515413938E-2</v>
      </c>
      <c r="AJ77" s="96">
        <f t="shared" ref="AJ77:AK77" si="1227">+(AJ76/AJ48)*100</f>
        <v>0.17218566916747208</v>
      </c>
      <c r="AK77" s="96">
        <f t="shared" si="1227"/>
        <v>0.1129416589770639</v>
      </c>
      <c r="AL77" s="96">
        <f t="shared" ref="AL77:AM77" si="1228">+(AL76/AL48)*100</f>
        <v>5.6642844333361288E-2</v>
      </c>
      <c r="AM77" s="96">
        <f t="shared" si="1228"/>
        <v>5.3386253877353938E-3</v>
      </c>
      <c r="AN77" s="96">
        <f t="shared" ref="AN77:AO77" si="1229">+(AN76/AN48)*100</f>
        <v>4.7546995305625561E-2</v>
      </c>
      <c r="AO77" s="96">
        <f t="shared" si="1229"/>
        <v>7.6932144352797147E-2</v>
      </c>
      <c r="AP77" s="96">
        <f t="shared" ref="AP77:AQ77" si="1230">+(AP76/AP48)*100</f>
        <v>0.17647543080653741</v>
      </c>
      <c r="AQ77" s="96">
        <f t="shared" si="1230"/>
        <v>0.11284745393602177</v>
      </c>
      <c r="AR77" s="96">
        <f t="shared" ref="AR77:AS77" si="1231">+(AR76/AR48)*100</f>
        <v>6.9530080150923643E-2</v>
      </c>
      <c r="AS77" s="96">
        <f t="shared" si="1231"/>
        <v>2.4300495179123823E-3</v>
      </c>
      <c r="AT77" s="96">
        <f t="shared" ref="AT77:AU77" si="1232">+(AT76/AT48)*100</f>
        <v>0.95859009106525439</v>
      </c>
      <c r="AU77" s="96">
        <f t="shared" si="1232"/>
        <v>4.6943322460188813E-2</v>
      </c>
      <c r="AV77" s="96">
        <f t="shared" ref="AV77:AW77" si="1233">+(AV76/AV48)*100</f>
        <v>7.2458423129216354E-2</v>
      </c>
      <c r="AW77" s="96">
        <f t="shared" si="1233"/>
        <v>0.17870188492499581</v>
      </c>
      <c r="AX77" s="96">
        <f t="shared" ref="AX77:AY77" si="1234">+(AX76/AX48)*100</f>
        <v>0.10548724490147424</v>
      </c>
      <c r="AY77" s="96">
        <f t="shared" si="1234"/>
        <v>7.4094934745350088E-2</v>
      </c>
      <c r="AZ77" s="96">
        <f t="shared" ref="AZ77:BA77" si="1235">+(AZ76/AZ48)*100</f>
        <v>2.4230354052474791E-2</v>
      </c>
      <c r="BA77" s="96">
        <f t="shared" si="1235"/>
        <v>3.2876517564071263E-2</v>
      </c>
      <c r="BB77" s="96">
        <f t="shared" ref="BB77:BC77" si="1236">+(BB76/BB48)*100</f>
        <v>7.3068540917123115E-2</v>
      </c>
      <c r="BC77" s="96">
        <f t="shared" si="1236"/>
        <v>0.20409606890181101</v>
      </c>
      <c r="BD77" s="96">
        <f t="shared" ref="BD77:BE77" si="1237">+(BD76/BD48)*100</f>
        <v>0.11685501815141167</v>
      </c>
      <c r="BE77" s="96">
        <f t="shared" si="1237"/>
        <v>0.14172056412221121</v>
      </c>
      <c r="BF77" s="96">
        <f t="shared" ref="BF77" si="1238">+(BF76/BF48)*100</f>
        <v>2.5245598857554445E-2</v>
      </c>
      <c r="BG77" s="96">
        <f t="shared" ref="BG77" si="1239">+(BG76/BG48)*100</f>
        <v>1.0998379797118281</v>
      </c>
      <c r="BH77" s="96">
        <f>+(BH76/BH100)*100</f>
        <v>3.1600641967137078E-2</v>
      </c>
      <c r="BI77" s="96">
        <f t="shared" ref="BI77:BT77" si="1240">+(BI76/BI100)*100</f>
        <v>7.0750679756190968E-2</v>
      </c>
      <c r="BJ77" s="96">
        <f t="shared" si="1240"/>
        <v>0.24060225626625653</v>
      </c>
      <c r="BK77" s="96">
        <f t="shared" si="1240"/>
        <v>0.13125700177902808</v>
      </c>
      <c r="BL77" s="96">
        <f t="shared" si="1240"/>
        <v>0.1837473036226924</v>
      </c>
      <c r="BM77" s="96">
        <f t="shared" si="1240"/>
        <v>6.8099736461859836E-2</v>
      </c>
      <c r="BN77" s="96">
        <f t="shared" si="1240"/>
        <v>3.8305671680227756E-2</v>
      </c>
      <c r="BO77" s="96">
        <f t="shared" si="1240"/>
        <v>7.0866918840903959E-2</v>
      </c>
      <c r="BP77" s="96">
        <f t="shared" si="1240"/>
        <v>0.26845923122885568</v>
      </c>
      <c r="BQ77" s="96">
        <f t="shared" si="1240"/>
        <v>0.1403614652493336</v>
      </c>
      <c r="BR77" s="96">
        <f t="shared" si="1240"/>
        <v>0.19927098906403232</v>
      </c>
      <c r="BS77" s="96">
        <f t="shared" si="1240"/>
        <v>9.9948984364009869E-2</v>
      </c>
      <c r="BT77" s="96">
        <f t="shared" si="1240"/>
        <v>1.5432708802805279</v>
      </c>
      <c r="BU77" s="96">
        <f t="shared" ref="BU77:BV77" si="1241">+(BU76/BU100)*100</f>
        <v>1.8877704802046938E-2</v>
      </c>
      <c r="BV77" s="96">
        <f t="shared" si="1241"/>
        <v>0.11096054439053527</v>
      </c>
      <c r="BW77" s="129"/>
    </row>
    <row r="78" spans="2:75" x14ac:dyDescent="0.3">
      <c r="B78" s="206"/>
      <c r="C78" s="50" t="s">
        <v>26</v>
      </c>
      <c r="D78" s="51">
        <v>1.5289378900000001</v>
      </c>
      <c r="E78" s="51">
        <v>1.15565089</v>
      </c>
      <c r="F78" s="51">
        <v>0.55088556</v>
      </c>
      <c r="G78" s="51">
        <v>0.59000808000000005</v>
      </c>
      <c r="H78" s="51">
        <v>0.84365102000000003</v>
      </c>
      <c r="I78" s="51">
        <v>1.2100230399999998</v>
      </c>
      <c r="J78" s="51">
        <v>1.6323958999999997</v>
      </c>
      <c r="K78" s="51">
        <v>0.87249043000000004</v>
      </c>
      <c r="L78" s="51">
        <v>0.62246528000000001</v>
      </c>
      <c r="M78" s="51">
        <v>1.1982755599999999</v>
      </c>
      <c r="N78" s="51">
        <v>4.9924508700000008</v>
      </c>
      <c r="O78" s="51">
        <v>2.0094653299999998</v>
      </c>
      <c r="P78" s="51">
        <v>0.1198562</v>
      </c>
      <c r="Q78" s="51">
        <v>4.5755710900000004</v>
      </c>
      <c r="R78" s="70">
        <v>5.3061049100000002</v>
      </c>
      <c r="S78" s="70">
        <v>0.83555627000000021</v>
      </c>
      <c r="T78" s="51">
        <v>14.475800150000003</v>
      </c>
      <c r="U78" s="51">
        <v>0</v>
      </c>
      <c r="V78" s="51">
        <v>0</v>
      </c>
      <c r="W78" s="51">
        <v>3.4643643499999999</v>
      </c>
      <c r="X78" s="51">
        <v>0.19413076000000001</v>
      </c>
      <c r="Y78" s="51">
        <v>0.7391478600000001</v>
      </c>
      <c r="Z78" s="51">
        <v>7.3647450000000003E-2</v>
      </c>
      <c r="AA78" s="51">
        <v>0</v>
      </c>
      <c r="AB78" s="51">
        <v>0.05</v>
      </c>
      <c r="AC78" s="51">
        <v>2.9282971500000001</v>
      </c>
      <c r="AD78" s="51">
        <v>4.7332720000000002E-2</v>
      </c>
      <c r="AE78" s="51">
        <v>0.37601361</v>
      </c>
      <c r="AF78" s="51">
        <v>0</v>
      </c>
      <c r="AG78" s="51">
        <v>9.4854341599999987</v>
      </c>
      <c r="AH78" s="51">
        <v>0</v>
      </c>
      <c r="AI78" s="100">
        <v>0.05</v>
      </c>
      <c r="AJ78" s="100">
        <v>0</v>
      </c>
      <c r="AK78" s="100">
        <v>1.00675925</v>
      </c>
      <c r="AL78" s="100">
        <v>0.71831783000000005</v>
      </c>
      <c r="AM78" s="100">
        <v>3.4104870000000002E-2</v>
      </c>
      <c r="AN78" s="100">
        <v>0</v>
      </c>
      <c r="AO78" s="100">
        <v>0</v>
      </c>
      <c r="AP78" s="100">
        <v>2.2773041300000001</v>
      </c>
      <c r="AQ78" s="100">
        <v>2.2675506200000002</v>
      </c>
      <c r="AR78" s="100">
        <v>0.71248650000000002</v>
      </c>
      <c r="AS78" s="100">
        <v>0.875</v>
      </c>
      <c r="AT78" s="100">
        <v>11.03532966</v>
      </c>
      <c r="AU78" s="100">
        <v>0</v>
      </c>
      <c r="AV78" s="100">
        <v>0</v>
      </c>
      <c r="AW78" s="100">
        <v>2.4236955200000003</v>
      </c>
      <c r="AX78" s="100">
        <v>0.96594536999999991</v>
      </c>
      <c r="AY78" s="100">
        <v>0.74991966999999993</v>
      </c>
      <c r="AZ78" s="100">
        <v>1.7505860000000002E-2</v>
      </c>
      <c r="BA78" s="100">
        <v>0</v>
      </c>
      <c r="BB78" s="100">
        <v>0</v>
      </c>
      <c r="BC78" s="100">
        <v>3.4606650800000005</v>
      </c>
      <c r="BD78" s="100">
        <v>0.8837343700000001</v>
      </c>
      <c r="BE78" s="100">
        <v>1.5728775399999999</v>
      </c>
      <c r="BF78" s="100">
        <v>0</v>
      </c>
      <c r="BG78" s="100">
        <v>9.1297402300000012</v>
      </c>
      <c r="BH78" s="100">
        <v>0.6</v>
      </c>
      <c r="BI78" s="100">
        <v>0.45</v>
      </c>
      <c r="BJ78" s="100">
        <v>3.2783048799999999</v>
      </c>
      <c r="BK78" s="100">
        <v>0.77539278</v>
      </c>
      <c r="BL78" s="100">
        <v>1.9883951499999997</v>
      </c>
      <c r="BM78" s="100">
        <v>6.0538840000000003E-2</v>
      </c>
      <c r="BN78" s="100">
        <v>0.11497808</v>
      </c>
      <c r="BO78" s="100">
        <v>0</v>
      </c>
      <c r="BP78" s="100">
        <v>1.7861149700000001</v>
      </c>
      <c r="BQ78" s="100">
        <v>0.68942758999999998</v>
      </c>
      <c r="BR78" s="100">
        <v>3.9211212499999997</v>
      </c>
      <c r="BS78" s="100">
        <v>0.13032595</v>
      </c>
      <c r="BT78" s="100">
        <v>13.794599490000001</v>
      </c>
      <c r="BU78" s="100">
        <v>0</v>
      </c>
      <c r="BV78" s="100">
        <v>0</v>
      </c>
      <c r="BW78" s="129"/>
    </row>
    <row r="79" spans="2:75" x14ac:dyDescent="0.3">
      <c r="B79" s="206"/>
      <c r="C79" s="16" t="s">
        <v>13</v>
      </c>
      <c r="D79" s="62">
        <f>+(D78/D124)*100</f>
        <v>1.5833718314983314E-2</v>
      </c>
      <c r="E79" s="62">
        <f t="shared" ref="E79:P79" si="1242">+(E78/E124)*100</f>
        <v>1.0716843372126413E-2</v>
      </c>
      <c r="F79" s="62">
        <f t="shared" si="1242"/>
        <v>4.0959768403397746E-3</v>
      </c>
      <c r="G79" s="62">
        <f t="shared" si="1242"/>
        <v>3.2940308281939833E-3</v>
      </c>
      <c r="H79" s="62">
        <f t="shared" si="1242"/>
        <v>3.4270550393654354E-3</v>
      </c>
      <c r="I79" s="62">
        <f t="shared" si="1242"/>
        <v>5.4041156607536707E-3</v>
      </c>
      <c r="J79" s="62">
        <f t="shared" si="1242"/>
        <v>5.9937747117284404E-3</v>
      </c>
      <c r="K79" s="62">
        <f t="shared" si="1242"/>
        <v>2.5795676720832229E-3</v>
      </c>
      <c r="L79" s="62">
        <f t="shared" si="1242"/>
        <v>1.8636146783455381E-3</v>
      </c>
      <c r="M79" s="62">
        <f t="shared" si="1242"/>
        <v>3.1178211934666192E-3</v>
      </c>
      <c r="N79" s="62">
        <f t="shared" si="1242"/>
        <v>1.2454625170248449E-2</v>
      </c>
      <c r="O79" s="62">
        <f t="shared" si="1242"/>
        <v>5.5307587428155532E-3</v>
      </c>
      <c r="P79" s="62">
        <f t="shared" si="1242"/>
        <v>3.2945201666412255E-4</v>
      </c>
      <c r="Q79" s="62">
        <f t="shared" ref="Q79" si="1243">+(Q78/Q48)*100</f>
        <v>1.161478858464046E-2</v>
      </c>
      <c r="R79" s="72">
        <f t="shared" ref="R79:S79" si="1244">+(R78/R48)*100</f>
        <v>1.3039619739809962E-2</v>
      </c>
      <c r="S79" s="72">
        <f t="shared" si="1244"/>
        <v>2.1558888145531683E-3</v>
      </c>
      <c r="T79" s="31">
        <f t="shared" ref="T79" si="1245">+(T78/T48)*100</f>
        <v>3.7350226125515251E-2</v>
      </c>
      <c r="U79" s="72">
        <f t="shared" ref="U79:V79" si="1246">+(U78/U48)*100</f>
        <v>0</v>
      </c>
      <c r="V79" s="72">
        <f t="shared" si="1246"/>
        <v>0</v>
      </c>
      <c r="W79" s="72">
        <f t="shared" ref="W79" si="1247">+(W78/W48)*100</f>
        <v>9.5204474759020084E-3</v>
      </c>
      <c r="X79" s="72">
        <f t="shared" ref="X79:Y79" si="1248">+(X78/X48)*100</f>
        <v>5.3349229968751373E-4</v>
      </c>
      <c r="Y79" s="72">
        <f t="shared" si="1248"/>
        <v>2.0312581666115381E-3</v>
      </c>
      <c r="Z79" s="72">
        <f t="shared" ref="Z79:AA79" si="1249">+(Z78/Z48)*100</f>
        <v>2.0239114845386265E-4</v>
      </c>
      <c r="AA79" s="72">
        <f t="shared" si="1249"/>
        <v>0</v>
      </c>
      <c r="AB79" s="72">
        <f t="shared" ref="AB79:AC79" si="1250">+(AB78/AB48)*100</f>
        <v>1.3740540130979597E-4</v>
      </c>
      <c r="AC79" s="72">
        <f t="shared" si="1250"/>
        <v>8.0472769010016369E-3</v>
      </c>
      <c r="AD79" s="72">
        <f t="shared" ref="AD79:AE79" si="1251">+(AD78/AD48)*100</f>
        <v>1.3007542773368411E-4</v>
      </c>
      <c r="AE79" s="72">
        <f t="shared" si="1251"/>
        <v>1.0333260195999022E-3</v>
      </c>
      <c r="AF79" s="72">
        <f t="shared" ref="AF79:AG79" si="1252">+(AF78/AF48)*100</f>
        <v>0</v>
      </c>
      <c r="AG79" s="72">
        <f t="shared" si="1252"/>
        <v>2.6242182090710109E-2</v>
      </c>
      <c r="AH79" s="72">
        <f t="shared" ref="AH79:AI79" si="1253">+(AH78/AH48)*100</f>
        <v>0</v>
      </c>
      <c r="AI79" s="96">
        <f t="shared" si="1253"/>
        <v>1.2411842562246026E-4</v>
      </c>
      <c r="AJ79" s="96">
        <f t="shared" ref="AJ79:AK79" si="1254">+(AJ78/AJ48)*100</f>
        <v>0</v>
      </c>
      <c r="AK79" s="96">
        <f t="shared" si="1254"/>
        <v>2.4991474618169772E-3</v>
      </c>
      <c r="AL79" s="96">
        <f t="shared" ref="AL79:AM79" si="1255">+(AL78/AL48)*100</f>
        <v>1.7831295631228409E-3</v>
      </c>
      <c r="AM79" s="96">
        <f t="shared" si="1255"/>
        <v>8.4660855409173527E-5</v>
      </c>
      <c r="AN79" s="96">
        <f t="shared" ref="AN79:AO79" si="1256">+(AN78/AN48)*100</f>
        <v>0</v>
      </c>
      <c r="AO79" s="96">
        <f t="shared" si="1256"/>
        <v>0</v>
      </c>
      <c r="AP79" s="96">
        <f t="shared" ref="AP79:AQ79" si="1257">+(AP78/AP48)*100</f>
        <v>5.6531080655825312E-3</v>
      </c>
      <c r="AQ79" s="96">
        <f t="shared" si="1257"/>
        <v>5.6288962594726729E-3</v>
      </c>
      <c r="AR79" s="96">
        <f t="shared" ref="AR79:AS79" si="1258">+(AR78/AR48)*100</f>
        <v>1.7686540531451406E-3</v>
      </c>
      <c r="AS79" s="96">
        <f t="shared" si="1258"/>
        <v>2.1720724483930542E-3</v>
      </c>
      <c r="AT79" s="96">
        <f t="shared" ref="AT79:AU79" si="1259">+(AT78/AT48)*100</f>
        <v>2.7393754872480792E-2</v>
      </c>
      <c r="AU79" s="96">
        <f t="shared" si="1259"/>
        <v>0</v>
      </c>
      <c r="AV79" s="96">
        <f t="shared" ref="AV79:AW79" si="1260">+(AV78/AV48)*100</f>
        <v>0</v>
      </c>
      <c r="AW79" s="96">
        <f t="shared" si="1260"/>
        <v>5.7579395253949534E-3</v>
      </c>
      <c r="AX79" s="96">
        <f t="shared" ref="AX79:AY79" si="1261">+(AX78/AX48)*100</f>
        <v>2.2947828963661458E-3</v>
      </c>
      <c r="AY79" s="96">
        <f t="shared" si="1261"/>
        <v>1.7815736643207311E-3</v>
      </c>
      <c r="AZ79" s="96">
        <f t="shared" ref="AZ79:BA79" si="1262">+(AZ78/AZ48)*100</f>
        <v>4.158842659412537E-5</v>
      </c>
      <c r="BA79" s="96">
        <f t="shared" si="1262"/>
        <v>0</v>
      </c>
      <c r="BB79" s="96">
        <f t="shared" ref="BB79:BC79" si="1263">+(BB78/BB48)*100</f>
        <v>0</v>
      </c>
      <c r="BC79" s="96">
        <f t="shared" si="1263"/>
        <v>8.2214535959063417E-3</v>
      </c>
      <c r="BD79" s="96">
        <f t="shared" ref="BD79:BE79" si="1264">+(BD78/BD48)*100</f>
        <v>2.0994753742718513E-3</v>
      </c>
      <c r="BE79" s="96">
        <f t="shared" si="1264"/>
        <v>3.7366631581560957E-3</v>
      </c>
      <c r="BF79" s="96">
        <f t="shared" ref="BF79" si="1265">+(BF78/BF48)*100</f>
        <v>0</v>
      </c>
      <c r="BG79" s="96">
        <f t="shared" ref="BG79" si="1266">+(BG78/BG48)*100</f>
        <v>2.1689396086726858E-2</v>
      </c>
      <c r="BH79" s="96">
        <f>+(BH78/BH100)*100</f>
        <v>1.3828322911606736E-3</v>
      </c>
      <c r="BI79" s="96">
        <f t="shared" ref="BI79:BT79" si="1267">+(BI78/BI100)*100</f>
        <v>1.0371242183705052E-3</v>
      </c>
      <c r="BJ79" s="96">
        <f t="shared" si="1267"/>
        <v>7.5555764138893616E-3</v>
      </c>
      <c r="BK79" s="96">
        <f t="shared" si="1267"/>
        <v>1.7870636241947401E-3</v>
      </c>
      <c r="BL79" s="96">
        <f t="shared" si="1267"/>
        <v>4.5826950350121177E-3</v>
      </c>
      <c r="BM79" s="96">
        <f t="shared" si="1267"/>
        <v>1.3952510470234908E-4</v>
      </c>
      <c r="BN79" s="96">
        <f t="shared" si="1267"/>
        <v>2.6499233633275871E-4</v>
      </c>
      <c r="BO79" s="96">
        <f t="shared" si="1267"/>
        <v>0</v>
      </c>
      <c r="BP79" s="96">
        <f t="shared" si="1267"/>
        <v>4.1164957604024636E-3</v>
      </c>
      <c r="BQ79" s="96">
        <f t="shared" si="1267"/>
        <v>1.5889378897818024E-3</v>
      </c>
      <c r="BR79" s="96">
        <f t="shared" si="1267"/>
        <v>9.037088470093841E-3</v>
      </c>
      <c r="BS79" s="96">
        <f t="shared" si="1267"/>
        <v>3.0036488672698563E-4</v>
      </c>
      <c r="BT79" s="96">
        <f t="shared" si="1267"/>
        <v>3.1792696030667603E-2</v>
      </c>
      <c r="BU79" s="96">
        <f t="shared" ref="BU79:BV79" si="1268">+(BU78/BU100)*100</f>
        <v>0</v>
      </c>
      <c r="BV79" s="96">
        <f t="shared" si="1268"/>
        <v>0</v>
      </c>
      <c r="BW79" s="129"/>
    </row>
    <row r="80" spans="2:75" x14ac:dyDescent="0.3">
      <c r="B80" s="206"/>
      <c r="C80" s="17" t="s">
        <v>35</v>
      </c>
      <c r="D80" s="64">
        <v>32.845005860096151</v>
      </c>
      <c r="E80" s="64">
        <v>35.882591188032791</v>
      </c>
      <c r="F80" s="64">
        <v>42.969921579303673</v>
      </c>
      <c r="G80" s="64">
        <v>54.136004570103083</v>
      </c>
      <c r="H80" s="64">
        <v>51.748829508519272</v>
      </c>
      <c r="I80" s="64">
        <v>89.541422078260965</v>
      </c>
      <c r="J80" s="64">
        <v>118.21908854159481</v>
      </c>
      <c r="K80" s="64">
        <v>129.1116063927208</v>
      </c>
      <c r="L80" s="64">
        <v>88.771867895964078</v>
      </c>
      <c r="M80" s="64">
        <v>72.381911175648199</v>
      </c>
      <c r="N80" s="64">
        <v>148.31239456001737</v>
      </c>
      <c r="O80" s="64">
        <v>133.38428424115648</v>
      </c>
      <c r="P80" s="64">
        <v>211.52242454124425</v>
      </c>
      <c r="Q80" s="64">
        <v>179.19080376386987</v>
      </c>
      <c r="R80" s="73">
        <v>163.66827506493092</v>
      </c>
      <c r="S80" s="73">
        <v>7.8031668179691573</v>
      </c>
      <c r="T80" s="32">
        <v>111.07990747455247</v>
      </c>
      <c r="U80" s="104">
        <v>1.4561340646619443</v>
      </c>
      <c r="V80" s="104">
        <v>47.953189114872949</v>
      </c>
      <c r="W80" s="104">
        <v>5.5964254515246328</v>
      </c>
      <c r="X80" s="104">
        <v>1.0858282896555962</v>
      </c>
      <c r="Y80" s="104">
        <v>60.838677601908657</v>
      </c>
      <c r="Z80" s="104">
        <v>2.1044487544677422</v>
      </c>
      <c r="AA80" s="104">
        <v>1.3738314111482401</v>
      </c>
      <c r="AB80" s="104">
        <v>1.3884955180374907</v>
      </c>
      <c r="AC80" s="104">
        <v>0.58672188965154393</v>
      </c>
      <c r="AD80" s="104">
        <v>2.2425232740489021</v>
      </c>
      <c r="AE80" s="104">
        <v>6.7887434201646686</v>
      </c>
      <c r="AF80" s="104">
        <v>3.7423872590436966</v>
      </c>
      <c r="AG80" s="104">
        <v>130.8546612154561</v>
      </c>
      <c r="AH80" s="104">
        <v>1.3682471805998799</v>
      </c>
      <c r="AI80" s="109">
        <v>3.7962553545475974</v>
      </c>
      <c r="AJ80" s="109">
        <v>4.0329296240205057</v>
      </c>
      <c r="AK80" s="109">
        <v>3.7780343166127257</v>
      </c>
      <c r="AL80" s="109">
        <v>7.063504100662847</v>
      </c>
      <c r="AM80" s="109">
        <v>5.0328639774845403</v>
      </c>
      <c r="AN80" s="109">
        <v>1.3746297589258996</v>
      </c>
      <c r="AO80" s="109">
        <v>3.2186813768285778</v>
      </c>
      <c r="AP80" s="109">
        <v>14.071787846131389</v>
      </c>
      <c r="AQ80" s="109">
        <v>3.7662113527479595</v>
      </c>
      <c r="AR80" s="109">
        <v>121.66718969349552</v>
      </c>
      <c r="AS80" s="109">
        <v>5.2160857722933782</v>
      </c>
      <c r="AT80" s="109">
        <v>172.32559305830807</v>
      </c>
      <c r="AU80" s="109">
        <v>1.3493104035416312</v>
      </c>
      <c r="AV80" s="109">
        <v>5.4661426832701618</v>
      </c>
      <c r="AW80" s="109">
        <v>11.333804966715833</v>
      </c>
      <c r="AX80" s="109">
        <v>3.936570451316157</v>
      </c>
      <c r="AY80" s="109">
        <v>2.9648951169263653</v>
      </c>
      <c r="AZ80" s="109">
        <v>5.4091587979134799</v>
      </c>
      <c r="BA80" s="109">
        <v>35.973391454652855</v>
      </c>
      <c r="BB80" s="73">
        <v>5.4178985015924246</v>
      </c>
      <c r="BC80" s="73">
        <v>8.4608447709123329</v>
      </c>
      <c r="BD80" s="73">
        <v>3.6961859826041032</v>
      </c>
      <c r="BE80" s="73">
        <v>16.668998447172694</v>
      </c>
      <c r="BF80" s="73">
        <v>5.1011848423356536</v>
      </c>
      <c r="BG80" s="73">
        <v>101.10072598436069</v>
      </c>
      <c r="BH80" s="73">
        <v>6.3858321958375113</v>
      </c>
      <c r="BI80" s="73">
        <v>4.9767881646724756</v>
      </c>
      <c r="BJ80" s="73">
        <v>8.4006597471540658</v>
      </c>
      <c r="BK80" s="73">
        <v>3.7364284818289009</v>
      </c>
      <c r="BL80" s="73">
        <v>2.3367966790172328</v>
      </c>
      <c r="BM80" s="73">
        <v>6.4570353593121679</v>
      </c>
      <c r="BN80" s="73">
        <v>0</v>
      </c>
      <c r="BO80" s="73">
        <v>10.380529968177225</v>
      </c>
      <c r="BP80" s="73">
        <v>8.3202994847249663</v>
      </c>
      <c r="BQ80" s="73">
        <v>3.6175185326277925</v>
      </c>
      <c r="BR80" s="73">
        <v>64.929557207129079</v>
      </c>
      <c r="BS80" s="73">
        <v>7.0292537944577562</v>
      </c>
      <c r="BT80" s="73">
        <v>126.57069961493907</v>
      </c>
      <c r="BU80" s="73">
        <v>0</v>
      </c>
      <c r="BV80" s="73">
        <v>19.782539484579935</v>
      </c>
      <c r="BW80" s="129"/>
    </row>
    <row r="81" spans="2:75" x14ac:dyDescent="0.3">
      <c r="B81" s="206"/>
      <c r="C81" s="16" t="s">
        <v>16</v>
      </c>
      <c r="D81" s="62">
        <f t="shared" ref="D81:Q81" si="1269">+(D80/D51)*100</f>
        <v>16.270651521542099</v>
      </c>
      <c r="E81" s="62">
        <f t="shared" si="1269"/>
        <v>16.744890532590713</v>
      </c>
      <c r="F81" s="62">
        <f t="shared" si="1269"/>
        <v>16.628037964959855</v>
      </c>
      <c r="G81" s="62">
        <f t="shared" si="1269"/>
        <v>18.687701421556707</v>
      </c>
      <c r="H81" s="62">
        <f t="shared" si="1269"/>
        <v>17.416972043766293</v>
      </c>
      <c r="I81" s="62">
        <f t="shared" si="1269"/>
        <v>25.228782408660631</v>
      </c>
      <c r="J81" s="62">
        <f t="shared" si="1269"/>
        <v>33.628702693623019</v>
      </c>
      <c r="K81" s="62">
        <f t="shared" si="1269"/>
        <v>34.526480848522866</v>
      </c>
      <c r="L81" s="62">
        <f t="shared" si="1269"/>
        <v>26.048675136198725</v>
      </c>
      <c r="M81" s="62">
        <f t="shared" si="1269"/>
        <v>23.327737636401828</v>
      </c>
      <c r="N81" s="62">
        <f t="shared" si="1269"/>
        <v>38.247641664704211</v>
      </c>
      <c r="O81" s="62">
        <f t="shared" si="1269"/>
        <v>32.705564602738789</v>
      </c>
      <c r="P81" s="62">
        <f t="shared" si="1269"/>
        <v>38.327558517006302</v>
      </c>
      <c r="Q81" s="62">
        <f t="shared" si="1269"/>
        <v>32.253638482373667</v>
      </c>
      <c r="R81" s="72">
        <f t="shared" ref="R81:S81" si="1270">+(R80/R51)*100</f>
        <v>28.580815421770932</v>
      </c>
      <c r="S81" s="72">
        <f t="shared" si="1270"/>
        <v>16.470687250646712</v>
      </c>
      <c r="T81" s="31">
        <f t="shared" ref="T81" si="1271">+(T80/T51)*100</f>
        <v>19.217034318926878</v>
      </c>
      <c r="U81" s="72">
        <f t="shared" ref="U81:V81" si="1272">+(U80/U51)*100</f>
        <v>6.0943062907938179</v>
      </c>
      <c r="V81" s="72">
        <f t="shared" si="1272"/>
        <v>82.092938320883718</v>
      </c>
      <c r="W81" s="72">
        <f t="shared" ref="W81" si="1273">+(W80/W51)*100</f>
        <v>6.5241178282668528</v>
      </c>
      <c r="X81" s="72">
        <f t="shared" ref="X81:Y81" si="1274">+(X80/X51)*100</f>
        <v>2.3372230460236443</v>
      </c>
      <c r="Y81" s="72">
        <f t="shared" si="1274"/>
        <v>58.306291604812365</v>
      </c>
      <c r="Z81" s="72">
        <f t="shared" ref="Z81:AA81" si="1275">+(Z80/Z51)*100</f>
        <v>16.521901857144016</v>
      </c>
      <c r="AA81" s="72">
        <f t="shared" si="1275"/>
        <v>6.0974859307844556</v>
      </c>
      <c r="AB81" s="72">
        <f t="shared" ref="AB81:AC81" si="1276">+(AB80/AB51)*100</f>
        <v>3.0115801891568528</v>
      </c>
      <c r="AC81" s="72">
        <f t="shared" si="1276"/>
        <v>0.70986516586411519</v>
      </c>
      <c r="AD81" s="72">
        <f t="shared" ref="AD81:AE81" si="1277">+(AD80/AD51)*100</f>
        <v>3.0969836810412339</v>
      </c>
      <c r="AE81" s="72">
        <f t="shared" si="1277"/>
        <v>13.100101384709905</v>
      </c>
      <c r="AF81" s="72">
        <f t="shared" ref="AF81:AG81" si="1278">+(AF80/AF51)*100</f>
        <v>23.381564325415891</v>
      </c>
      <c r="AG81" s="72">
        <f t="shared" si="1278"/>
        <v>19.590674343217088</v>
      </c>
      <c r="AH81" s="72">
        <f t="shared" ref="AH81:AI81" si="1279">+(AH80/AH51)*100</f>
        <v>7.0507317644936149</v>
      </c>
      <c r="AI81" s="96">
        <f t="shared" si="1279"/>
        <v>10.605018291224317</v>
      </c>
      <c r="AJ81" s="96">
        <f t="shared" ref="AJ81:AK81" si="1280">+(AJ80/AJ51)*100</f>
        <v>4.4235774128611034</v>
      </c>
      <c r="AK81" s="96">
        <f t="shared" si="1280"/>
        <v>5.0474487297439659</v>
      </c>
      <c r="AL81" s="96">
        <f t="shared" ref="AL81:AM81" si="1281">+(AL80/AL51)*100</f>
        <v>12.228025094698429</v>
      </c>
      <c r="AM81" s="96">
        <f t="shared" si="1281"/>
        <v>33.524892572615599</v>
      </c>
      <c r="AN81" s="96">
        <f t="shared" ref="AN81:AO81" si="1282">+(AN80/AN51)*100</f>
        <v>6.1223351467104727</v>
      </c>
      <c r="AO81" s="96">
        <f t="shared" si="1282"/>
        <v>7.7022146836102605</v>
      </c>
      <c r="AP81" s="96">
        <f t="shared" ref="AP81:AQ81" si="1283">+(AP80/AP51)*100</f>
        <v>13.613099326102763</v>
      </c>
      <c r="AQ81" s="96">
        <f t="shared" si="1283"/>
        <v>4.9341479726725641</v>
      </c>
      <c r="AR81" s="96">
        <f t="shared" ref="AR81:AS81" si="1284">+(AR80/AR51)*100</f>
        <v>65.50426413175974</v>
      </c>
      <c r="AS81" s="96">
        <f t="shared" si="1284"/>
        <v>31.969162261058624</v>
      </c>
      <c r="AT81" s="96">
        <f t="shared" ref="AT81:AU81" si="1285">+(AT80/AT51)*100</f>
        <v>23.16106387242872</v>
      </c>
      <c r="AU81" s="96">
        <f t="shared" si="1285"/>
        <v>6.3920452465089612</v>
      </c>
      <c r="AV81" s="96">
        <f t="shared" ref="AV81:AW81" si="1286">+(AV80/AV51)*100</f>
        <v>15.198023128048051</v>
      </c>
      <c r="AW81" s="96">
        <f t="shared" si="1286"/>
        <v>10.42233688066014</v>
      </c>
      <c r="AX81" s="96">
        <f t="shared" ref="AX81:AY81" si="1287">+(AX80/AX51)*100</f>
        <v>5.6814662923383015</v>
      </c>
      <c r="AY81" s="96">
        <f t="shared" si="1287"/>
        <v>4.4179160062115317</v>
      </c>
      <c r="AZ81" s="96">
        <f t="shared" ref="AZ81:BA81" si="1288">+(AZ80/AZ51)*100</f>
        <v>24.698240755589126</v>
      </c>
      <c r="BA81" s="96">
        <f t="shared" si="1288"/>
        <v>71.403591363133501</v>
      </c>
      <c r="BB81" s="96">
        <f t="shared" ref="BB81:BC81" si="1289">+(BB80/BB51)*100</f>
        <v>12.736940336131628</v>
      </c>
      <c r="BC81" s="96">
        <f t="shared" si="1289"/>
        <v>7.0513264591675462</v>
      </c>
      <c r="BD81" s="96">
        <f t="shared" ref="BD81:BE81" si="1290">+(BD80/BD51)*100</f>
        <v>4.91984620701556</v>
      </c>
      <c r="BE81" s="96">
        <f t="shared" si="1290"/>
        <v>14.626859328475399</v>
      </c>
      <c r="BF81" s="96">
        <f t="shared" ref="BF81:BH81" si="1291">+(BF80/BF51)*100</f>
        <v>19.675889516221424</v>
      </c>
      <c r="BG81" s="96">
        <f t="shared" ref="BG81" si="1292">+(BG80/BG51)*100</f>
        <v>13.225822158541977</v>
      </c>
      <c r="BH81" s="96">
        <f t="shared" si="1291"/>
        <v>2.4723775103181058</v>
      </c>
      <c r="BI81" s="96">
        <f t="shared" ref="BI81:BJ81" si="1293">+(BI80/BI51)*100</f>
        <v>13.434973432432695</v>
      </c>
      <c r="BJ81" s="96">
        <f t="shared" si="1293"/>
        <v>6.1993918019333485</v>
      </c>
      <c r="BK81" s="96">
        <f t="shared" ref="BK81:BL81" si="1294">+(BK80/BK51)*100</f>
        <v>4.396733790666965</v>
      </c>
      <c r="BL81" s="96">
        <f t="shared" si="1294"/>
        <v>1.9702747499452704</v>
      </c>
      <c r="BM81" s="96">
        <f t="shared" ref="BM81:BN81" si="1295">+(BM80/BM51)*100</f>
        <v>15.942392419528442</v>
      </c>
      <c r="BN81" s="96">
        <f t="shared" si="1295"/>
        <v>0</v>
      </c>
      <c r="BO81" s="96">
        <f t="shared" ref="BO81:BP81" si="1296">+(BO80/BO51)*100</f>
        <v>21.680927764375184</v>
      </c>
      <c r="BP81" s="96">
        <f t="shared" si="1296"/>
        <v>5.1048209368034421</v>
      </c>
      <c r="BQ81" s="96">
        <f t="shared" ref="BQ81:BR81" si="1297">+(BQ80/BQ51)*100</f>
        <v>4.2979439408812476</v>
      </c>
      <c r="BR81" s="96">
        <f t="shared" si="1297"/>
        <v>34.186862572987479</v>
      </c>
      <c r="BS81" s="96">
        <f t="shared" ref="BS81:BT81" si="1298">+(BS80/BS51)*100</f>
        <v>12.702813465987681</v>
      </c>
      <c r="BT81" s="96">
        <f t="shared" si="1298"/>
        <v>9.702180860478137</v>
      </c>
      <c r="BU81" s="96">
        <f t="shared" ref="BU81:BV81" si="1299">+(BU80/BU51)*100</f>
        <v>0</v>
      </c>
      <c r="BV81" s="96">
        <f t="shared" si="1299"/>
        <v>10.091631049666669</v>
      </c>
      <c r="BW81" s="129"/>
    </row>
    <row r="82" spans="2:75" x14ac:dyDescent="0.3">
      <c r="B82" s="206"/>
      <c r="C82" s="16" t="s">
        <v>4</v>
      </c>
      <c r="D82" s="62">
        <f t="shared" ref="D82:Q82" si="1300">+(D80/D9)*100</f>
        <v>13.283844270695486</v>
      </c>
      <c r="E82" s="62">
        <f t="shared" si="1300"/>
        <v>13.534715288620374</v>
      </c>
      <c r="F82" s="62">
        <f t="shared" si="1300"/>
        <v>14.269538825494299</v>
      </c>
      <c r="G82" s="62">
        <f t="shared" si="1300"/>
        <v>16.293119429481155</v>
      </c>
      <c r="H82" s="62">
        <f t="shared" si="1300"/>
        <v>15.150548262804778</v>
      </c>
      <c r="I82" s="62">
        <f t="shared" si="1300"/>
        <v>21.699355843255617</v>
      </c>
      <c r="J82" s="62">
        <f t="shared" si="1300"/>
        <v>29.126002158975194</v>
      </c>
      <c r="K82" s="62">
        <f t="shared" si="1300"/>
        <v>30.121026320672367</v>
      </c>
      <c r="L82" s="62">
        <f t="shared" si="1300"/>
        <v>22.413748758186141</v>
      </c>
      <c r="M82" s="62">
        <f t="shared" si="1300"/>
        <v>19.794648041619972</v>
      </c>
      <c r="N82" s="62">
        <f t="shared" si="1300"/>
        <v>32.565710497090677</v>
      </c>
      <c r="O82" s="62">
        <f t="shared" si="1300"/>
        <v>28.12765248791953</v>
      </c>
      <c r="P82" s="62">
        <f t="shared" si="1300"/>
        <v>32.919119208673223</v>
      </c>
      <c r="Q82" s="62">
        <f t="shared" si="1300"/>
        <v>26.311193036448412</v>
      </c>
      <c r="R82" s="72">
        <f t="shared" ref="R82:S82" si="1301">+(R80/R9)*100</f>
        <v>25.283202155422689</v>
      </c>
      <c r="S82" s="72">
        <f t="shared" si="1301"/>
        <v>13.657916091643713</v>
      </c>
      <c r="T82" s="31">
        <f t="shared" ref="T82" si="1302">+(T80/T9)*100</f>
        <v>15.641721591681303</v>
      </c>
      <c r="U82" s="72">
        <f t="shared" ref="U82:V82" si="1303">+(U80/U9)*100</f>
        <v>5.8577981397681445</v>
      </c>
      <c r="V82" s="72">
        <f t="shared" si="1303"/>
        <v>75.57311668599958</v>
      </c>
      <c r="W82" s="72">
        <f t="shared" ref="W82" si="1304">+(W80/W9)*100</f>
        <v>5.9388544350479009</v>
      </c>
      <c r="X82" s="72">
        <f t="shared" ref="X82:Y82" si="1305">+(X80/X9)*100</f>
        <v>2.0020053631897756</v>
      </c>
      <c r="Y82" s="72">
        <f t="shared" si="1305"/>
        <v>53.671858265672491</v>
      </c>
      <c r="Z82" s="72">
        <f t="shared" ref="Z82:AA82" si="1306">+(Z80/Z9)*100</f>
        <v>11.310315032951141</v>
      </c>
      <c r="AA82" s="72">
        <f t="shared" si="1306"/>
        <v>5.1243158490579077</v>
      </c>
      <c r="AB82" s="72">
        <f t="shared" ref="AB82:AC82" si="1307">+(AB80/AB9)*100</f>
        <v>2.6892684811554641</v>
      </c>
      <c r="AC82" s="72">
        <f t="shared" si="1307"/>
        <v>0.64260491299564337</v>
      </c>
      <c r="AD82" s="72">
        <f t="shared" ref="AD82:AE82" si="1308">+(AD80/AD9)*100</f>
        <v>2.761244643260941</v>
      </c>
      <c r="AE82" s="72">
        <f t="shared" si="1308"/>
        <v>12.690258114827435</v>
      </c>
      <c r="AF82" s="72">
        <f t="shared" ref="AF82:AG82" si="1309">+(AF80/AF9)*100</f>
        <v>15.695413084626288</v>
      </c>
      <c r="AG82" s="72">
        <f t="shared" si="1309"/>
        <v>17.496971593680286</v>
      </c>
      <c r="AH82" s="72">
        <f t="shared" ref="AH82:AI82" si="1310">+(AH80/AH9)*100</f>
        <v>6.7004832362594193</v>
      </c>
      <c r="AI82" s="96">
        <f t="shared" si="1310"/>
        <v>9.0551371146356736</v>
      </c>
      <c r="AJ82" s="96">
        <f t="shared" ref="AJ82:AK82" si="1311">+(AJ80/AJ9)*100</f>
        <v>4.1017478943594305</v>
      </c>
      <c r="AK82" s="96">
        <f t="shared" si="1311"/>
        <v>4.539304776501516</v>
      </c>
      <c r="AL82" s="96">
        <f t="shared" ref="AL82:AM82" si="1312">+(AL80/AL9)*100</f>
        <v>10.615434387602063</v>
      </c>
      <c r="AM82" s="96">
        <f t="shared" si="1312"/>
        <v>20.11035436861712</v>
      </c>
      <c r="AN82" s="96">
        <f t="shared" ref="AN82:AO82" si="1313">+(AN80/AN9)*100</f>
        <v>5.758976604852597</v>
      </c>
      <c r="AO82" s="96">
        <f t="shared" si="1313"/>
        <v>6.8002782696903061</v>
      </c>
      <c r="AP82" s="96">
        <f t="shared" ref="AP82:AQ82" si="1314">+(AP80/AP9)*100</f>
        <v>11.918374556396893</v>
      </c>
      <c r="AQ82" s="96">
        <f t="shared" si="1314"/>
        <v>4.4458556707077088</v>
      </c>
      <c r="AR82" s="96">
        <f t="shared" ref="AR82:AS82" si="1315">+(AR80/AR9)*100</f>
        <v>54.018792758631797</v>
      </c>
      <c r="AS82" s="96">
        <f t="shared" si="1315"/>
        <v>6.572594760025412</v>
      </c>
      <c r="AT82" s="96">
        <f t="shared" ref="AT82:AU82" si="1316">+(AT80/AT9)*100</f>
        <v>18.445012282427992</v>
      </c>
      <c r="AU82" s="96">
        <f t="shared" si="1316"/>
        <v>5.9969999924532527</v>
      </c>
      <c r="AV82" s="96">
        <f t="shared" ref="AV82:AW82" si="1317">+(AV80/AV9)*100</f>
        <v>12.895788076297368</v>
      </c>
      <c r="AW82" s="96">
        <f t="shared" si="1317"/>
        <v>9.142285570731822</v>
      </c>
      <c r="AX82" s="96">
        <f t="shared" ref="AX82:AY82" si="1318">+(AX80/AX9)*100</f>
        <v>4.7535861442900611</v>
      </c>
      <c r="AY82" s="96">
        <f t="shared" si="1318"/>
        <v>3.911878519221621</v>
      </c>
      <c r="AZ82" s="96">
        <f t="shared" ref="AZ82:BA82" si="1319">+(AZ80/AZ9)*100</f>
        <v>19.421186523561751</v>
      </c>
      <c r="BA82" s="96">
        <f t="shared" si="1319"/>
        <v>69.438336076203342</v>
      </c>
      <c r="BB82" s="96">
        <f t="shared" ref="BB82:BC82" si="1320">+(BB80/BB9)*100</f>
        <v>10.301553376721225</v>
      </c>
      <c r="BC82" s="96">
        <f t="shared" si="1320"/>
        <v>5.5768509551286236</v>
      </c>
      <c r="BD82" s="96">
        <f t="shared" ref="BD82:BE82" si="1321">+(BD80/BD9)*100</f>
        <v>2.8380986073583423</v>
      </c>
      <c r="BE82" s="96">
        <f t="shared" si="1321"/>
        <v>13.480671526672126</v>
      </c>
      <c r="BF82" s="96">
        <f t="shared" ref="BF82:BH82" si="1322">+(BF80/BF9)*100</f>
        <v>4.4584876415898478</v>
      </c>
      <c r="BG82" s="96">
        <f t="shared" ref="BG82" si="1323">+(BG80/BG9)*100</f>
        <v>9.9694323585137141</v>
      </c>
      <c r="BH82" s="96">
        <f t="shared" si="1322"/>
        <v>2.4587123143275513</v>
      </c>
      <c r="BI82" s="96">
        <f t="shared" ref="BI82:BJ82" si="1324">+(BI80/BI9)*100</f>
        <v>5.5275635640239065</v>
      </c>
      <c r="BJ82" s="96">
        <f t="shared" si="1324"/>
        <v>5.7352275162907906</v>
      </c>
      <c r="BK82" s="96">
        <f t="shared" ref="BK82:BL82" si="1325">+(BK80/BK9)*100</f>
        <v>2.9060333840705694</v>
      </c>
      <c r="BL82" s="96">
        <f t="shared" si="1325"/>
        <v>1.7968806695759991</v>
      </c>
      <c r="BM82" s="96">
        <f t="shared" ref="BM82:BN82" si="1326">+(BM80/BM9)*100</f>
        <v>8.6720738328362845</v>
      </c>
      <c r="BN82" s="96">
        <f t="shared" si="1326"/>
        <v>0</v>
      </c>
      <c r="BO82" s="96">
        <f t="shared" ref="BO82:BP82" si="1327">+(BO80/BO9)*100</f>
        <v>11.302527360506797</v>
      </c>
      <c r="BP82" s="96">
        <f t="shared" si="1327"/>
        <v>4.1468313417223674</v>
      </c>
      <c r="BQ82" s="96">
        <f t="shared" ref="BQ82:BR82" si="1328">+(BQ80/BQ9)*100</f>
        <v>3.5939706094339199</v>
      </c>
      <c r="BR82" s="96">
        <f t="shared" si="1328"/>
        <v>32.231906274830941</v>
      </c>
      <c r="BS82" s="96">
        <f t="shared" ref="BS82:BT82" si="1329">+(BS80/BS9)*100</f>
        <v>5.1485313634323902</v>
      </c>
      <c r="BT82" s="96">
        <f t="shared" si="1329"/>
        <v>7.5395295929087069</v>
      </c>
      <c r="BU82" s="96">
        <f t="shared" ref="BU82:BV82" si="1330">+(BU80/BU9)*100</f>
        <v>0</v>
      </c>
      <c r="BV82" s="96">
        <f t="shared" si="1330"/>
        <v>7.5586671601523241</v>
      </c>
      <c r="BW82" s="129"/>
    </row>
    <row r="83" spans="2:75" x14ac:dyDescent="0.3">
      <c r="B83" s="206"/>
      <c r="C83" s="16" t="s">
        <v>1</v>
      </c>
      <c r="D83" s="62">
        <f t="shared" ref="D83:P83" si="1331">+(D80/D124)*100</f>
        <v>0.34014368683265395</v>
      </c>
      <c r="E83" s="62">
        <f t="shared" si="1331"/>
        <v>0.33275456530664799</v>
      </c>
      <c r="F83" s="62">
        <f t="shared" si="1331"/>
        <v>0.31949249789746559</v>
      </c>
      <c r="G83" s="62">
        <f t="shared" si="1331"/>
        <v>0.30224275567407466</v>
      </c>
      <c r="H83" s="62">
        <f t="shared" si="1331"/>
        <v>0.21021261486584078</v>
      </c>
      <c r="I83" s="62">
        <f t="shared" si="1331"/>
        <v>0.39990329551021159</v>
      </c>
      <c r="J83" s="62">
        <f t="shared" si="1331"/>
        <v>0.43407275364033721</v>
      </c>
      <c r="K83" s="62">
        <f t="shared" si="1331"/>
        <v>0.38172582126934751</v>
      </c>
      <c r="L83" s="62">
        <f t="shared" si="1331"/>
        <v>0.26577635950244438</v>
      </c>
      <c r="M83" s="62">
        <f t="shared" si="1331"/>
        <v>0.18833218686948294</v>
      </c>
      <c r="N83" s="62">
        <f t="shared" si="1331"/>
        <v>0.36999368255115372</v>
      </c>
      <c r="O83" s="62">
        <f t="shared" si="1331"/>
        <v>0.36712068887546873</v>
      </c>
      <c r="P83" s="62">
        <f t="shared" si="1331"/>
        <v>0.5814174763991985</v>
      </c>
      <c r="Q83" s="62">
        <f t="shared" ref="Q83" si="1332">+(Q80/Q48)*100</f>
        <v>0.45486416036192423</v>
      </c>
      <c r="R83" s="72">
        <f t="shared" ref="R83:S83" si="1333">+(R80/R48)*100</f>
        <v>0.4022106811901161</v>
      </c>
      <c r="S83" s="72">
        <f t="shared" si="1333"/>
        <v>2.0133605198070191E-2</v>
      </c>
      <c r="T83" s="31">
        <f t="shared" ref="T83" si="1334">+(T80/T48)*100</f>
        <v>0.28660658610818451</v>
      </c>
      <c r="U83" s="72">
        <f t="shared" ref="U83:V83" si="1335">+(U80/U48)*100</f>
        <v>4.0016137103147768E-3</v>
      </c>
      <c r="V83" s="72">
        <f t="shared" si="1335"/>
        <v>0.13178054388827315</v>
      </c>
      <c r="W83" s="72">
        <f t="shared" ref="W83" si="1336">+(W80/W48)*100</f>
        <v>1.5379581701341965E-2</v>
      </c>
      <c r="X83" s="72">
        <f t="shared" ref="X83:Y83" si="1337">+(X80/X48)*100</f>
        <v>2.983973437873131E-3</v>
      </c>
      <c r="Y83" s="72">
        <f t="shared" si="1337"/>
        <v>0.1671912582209511</v>
      </c>
      <c r="Z83" s="72">
        <f t="shared" ref="Z83:AA83" si="1338">+(Z80/Z48)*100</f>
        <v>5.7832525128708075E-3</v>
      </c>
      <c r="AA83" s="72">
        <f t="shared" si="1338"/>
        <v>3.7754371276165449E-3</v>
      </c>
      <c r="AB83" s="72">
        <f t="shared" ref="AB83:AC83" si="1339">+(AB80/AB48)*100</f>
        <v>3.8157356774558893E-3</v>
      </c>
      <c r="AC83" s="72">
        <f t="shared" si="1339"/>
        <v>1.6123751340962442E-3</v>
      </c>
      <c r="AD83" s="72">
        <f t="shared" ref="AD83:AE83" si="1340">+(AD80/AD48)*100</f>
        <v>6.162696208344939E-3</v>
      </c>
      <c r="AE83" s="72">
        <f t="shared" si="1340"/>
        <v>1.8656200280739263E-2</v>
      </c>
      <c r="AF83" s="72">
        <f t="shared" ref="AF83:AG83" si="1341">+(AF80/AF48)*100</f>
        <v>1.0353601769745265E-2</v>
      </c>
      <c r="AG83" s="72">
        <f t="shared" si="1341"/>
        <v>0.36201946996954126</v>
      </c>
      <c r="AH83" s="72">
        <f t="shared" ref="AH83:AI83" si="1342">+(AH80/AH48)*100</f>
        <v>3.3964937183685422E-3</v>
      </c>
      <c r="AI83" s="96">
        <f t="shared" si="1342"/>
        <v>9.4237047573456478E-3</v>
      </c>
      <c r="AJ83" s="96">
        <f t="shared" ref="AJ83:AK83" si="1343">+(AJ80/AJ48)*100</f>
        <v>1.0011217511592113E-2</v>
      </c>
      <c r="AK83" s="96">
        <f t="shared" si="1343"/>
        <v>9.3784734265119803E-3</v>
      </c>
      <c r="AL83" s="96">
        <f t="shared" ref="AL83:AM83" si="1344">+(AL80/AL48)*100</f>
        <v>1.753422016704129E-2</v>
      </c>
      <c r="AM83" s="96">
        <f t="shared" si="1344"/>
        <v>1.2493423065147485E-2</v>
      </c>
      <c r="AN83" s="96">
        <f t="shared" ref="AN83:AO83" si="1345">+(AN80/AN48)*100</f>
        <v>3.4123376298332946E-3</v>
      </c>
      <c r="AO83" s="96">
        <f t="shared" si="1345"/>
        <v>7.9899533014459144E-3</v>
      </c>
      <c r="AP83" s="96">
        <f t="shared" ref="AP83:AQ83" si="1346">+(AP80/AP48)*100</f>
        <v>3.4931363063101975E-2</v>
      </c>
      <c r="AQ83" s="96">
        <f t="shared" si="1346"/>
        <v>9.3491244732902597E-3</v>
      </c>
      <c r="AR83" s="96">
        <f t="shared" ref="AR83:AS83" si="1347">+(AR80/AR48)*100</f>
        <v>0.30202280069331772</v>
      </c>
      <c r="AS83" s="96">
        <f t="shared" si="1347"/>
        <v>1.2948247079375374E-2</v>
      </c>
      <c r="AT83" s="96">
        <f t="shared" ref="AT83:AU83" si="1348">+(AT80/AT48)*100</f>
        <v>0.42777562609707925</v>
      </c>
      <c r="AU83" s="96">
        <f t="shared" si="1348"/>
        <v>3.2055378410646949E-3</v>
      </c>
      <c r="AV83" s="96">
        <f t="shared" ref="AV83:AW83" si="1349">+(AV80/AV48)*100</f>
        <v>1.298583866980523E-2</v>
      </c>
      <c r="AW83" s="96">
        <f t="shared" si="1349"/>
        <v>2.6925561834174092E-2</v>
      </c>
      <c r="AX83" s="96">
        <f t="shared" ref="AX83:AY83" si="1350">+(AX80/AX48)*100</f>
        <v>9.3520553258831587E-3</v>
      </c>
      <c r="AY83" s="96">
        <f t="shared" si="1350"/>
        <v>7.0436598333114093E-3</v>
      </c>
      <c r="AZ83" s="96">
        <f t="shared" ref="AZ83:BA83" si="1351">+(AZ80/AZ48)*100</f>
        <v>1.2850462850896336E-2</v>
      </c>
      <c r="BA83" s="96">
        <f t="shared" si="1351"/>
        <v>8.5461482603743366E-2</v>
      </c>
      <c r="BB83" s="96">
        <f t="shared" ref="BB83:BC83" si="1352">+(BB80/BB48)*100</f>
        <v>1.287122564260758E-2</v>
      </c>
      <c r="BC83" s="96">
        <f t="shared" si="1352"/>
        <v>2.0100310506274869E-2</v>
      </c>
      <c r="BD83" s="96">
        <f t="shared" ref="BD83:BE83" si="1353">+(BD80/BD48)*100</f>
        <v>8.7809773079280812E-3</v>
      </c>
      <c r="BE83" s="96">
        <f t="shared" si="1353"/>
        <v>3.960030631558982E-2</v>
      </c>
      <c r="BF83" s="96">
        <f t="shared" ref="BF83" si="1354">+(BF80/BF48)*100</f>
        <v>1.2118813434960709E-2</v>
      </c>
      <c r="BG83" s="96">
        <f t="shared" ref="BG83" si="1355">+(BG80/BG48)*100</f>
        <v>0.24018357973920546</v>
      </c>
      <c r="BH83" s="96">
        <f>+(BH80/BH100)*100</f>
        <v>1.4717558277229302E-2</v>
      </c>
      <c r="BI83" s="96">
        <f t="shared" ref="BI83:BT83" si="1356">+(BI80/BI100)*100</f>
        <v>1.1470105633958939E-2</v>
      </c>
      <c r="BJ83" s="96">
        <f t="shared" si="1356"/>
        <v>1.9361172609030503E-2</v>
      </c>
      <c r="BK83" s="96">
        <f t="shared" si="1356"/>
        <v>8.6114232638090944E-3</v>
      </c>
      <c r="BL83" s="96">
        <f t="shared" si="1356"/>
        <v>5.3856631760367552E-3</v>
      </c>
      <c r="BM83" s="96">
        <f t="shared" si="1356"/>
        <v>1.4881661666705213E-2</v>
      </c>
      <c r="BN83" s="96">
        <f t="shared" si="1356"/>
        <v>0</v>
      </c>
      <c r="BO83" s="96">
        <f t="shared" si="1356"/>
        <v>2.3924220065594245E-2</v>
      </c>
      <c r="BP83" s="96">
        <f t="shared" si="1356"/>
        <v>1.9175964666008662E-2</v>
      </c>
      <c r="BQ83" s="96">
        <f t="shared" si="1356"/>
        <v>8.3373690679831476E-3</v>
      </c>
      <c r="BR83" s="96">
        <f t="shared" si="1356"/>
        <v>0.14964448059463722</v>
      </c>
      <c r="BS83" s="96">
        <f t="shared" si="1356"/>
        <v>1.6200465216233129E-2</v>
      </c>
      <c r="BT83" s="96">
        <f t="shared" si="1356"/>
        <v>0.291710084237226</v>
      </c>
      <c r="BU83" s="96">
        <f t="shared" ref="BU83:BV83" si="1357">+(BU80/BU100)*100</f>
        <v>0</v>
      </c>
      <c r="BV83" s="96">
        <f t="shared" si="1357"/>
        <v>4.3442835661898355E-2</v>
      </c>
      <c r="BW83" s="129"/>
    </row>
    <row r="84" spans="2:75" x14ac:dyDescent="0.3">
      <c r="B84" s="206"/>
      <c r="C84" s="18" t="s">
        <v>53</v>
      </c>
      <c r="D84" s="61">
        <v>32.845005860096151</v>
      </c>
      <c r="E84" s="61">
        <v>35.882591188032791</v>
      </c>
      <c r="F84" s="61">
        <v>42.96992157930368</v>
      </c>
      <c r="G84" s="61">
        <v>54.13600457010309</v>
      </c>
      <c r="H84" s="61">
        <v>51.300914763286016</v>
      </c>
      <c r="I84" s="61">
        <v>88.848727568260884</v>
      </c>
      <c r="J84" s="61">
        <v>117.72829075682077</v>
      </c>
      <c r="K84" s="61">
        <v>128.63857253265721</v>
      </c>
      <c r="L84" s="61">
        <v>88.336707033100225</v>
      </c>
      <c r="M84" s="61">
        <v>72.135990596689339</v>
      </c>
      <c r="N84" s="61">
        <v>148.05010216436881</v>
      </c>
      <c r="O84" s="61">
        <v>133.3045486651107</v>
      </c>
      <c r="P84" s="61">
        <v>211.44922876124426</v>
      </c>
      <c r="Q84" s="61">
        <v>179.19080376386987</v>
      </c>
      <c r="R84" s="74">
        <v>163.66827506493107</v>
      </c>
      <c r="S84" s="74">
        <v>7.8031668179691573</v>
      </c>
      <c r="T84" s="33">
        <v>109.57636211495382</v>
      </c>
      <c r="U84" s="74">
        <v>1.4561340646619443</v>
      </c>
      <c r="V84" s="74">
        <v>47.953189114872949</v>
      </c>
      <c r="W84" s="74">
        <v>5.5964254515246319</v>
      </c>
      <c r="X84" s="74">
        <v>1.0858282896555962</v>
      </c>
      <c r="Y84" s="74">
        <v>60.838677601908657</v>
      </c>
      <c r="Z84" s="74">
        <v>2.1044487544677422</v>
      </c>
      <c r="AA84" s="74">
        <v>1.3738314111482401</v>
      </c>
      <c r="AB84" s="74">
        <v>0.26274498676762742</v>
      </c>
      <c r="AC84" s="74">
        <v>0.58672188965154393</v>
      </c>
      <c r="AD84" s="74">
        <v>2.2425232740489021</v>
      </c>
      <c r="AE84" s="74">
        <v>6.7887434201646668</v>
      </c>
      <c r="AF84" s="74">
        <v>3.7423872590436966</v>
      </c>
      <c r="AG84" s="74">
        <v>128.60316015291633</v>
      </c>
      <c r="AH84" s="74">
        <v>1.3682471805998799</v>
      </c>
      <c r="AI84" s="99">
        <v>1.9689640394886943</v>
      </c>
      <c r="AJ84" s="99">
        <v>4.0329296240205057</v>
      </c>
      <c r="AK84" s="99">
        <v>3.7780343166127257</v>
      </c>
      <c r="AL84" s="99">
        <v>7.063504100662847</v>
      </c>
      <c r="AM84" s="99">
        <v>5.0328639774845403</v>
      </c>
      <c r="AN84" s="99">
        <v>1.3746297589258996</v>
      </c>
      <c r="AO84" s="99">
        <v>1.3611034653874814</v>
      </c>
      <c r="AP84" s="99">
        <v>14.071787846131389</v>
      </c>
      <c r="AQ84" s="99">
        <v>3.7662113527479595</v>
      </c>
      <c r="AR84" s="99">
        <v>121.66718969349552</v>
      </c>
      <c r="AS84" s="99">
        <v>5.2160857722933782</v>
      </c>
      <c r="AT84" s="99">
        <v>168.6407238283081</v>
      </c>
      <c r="AU84" s="99">
        <v>1.3493104035416312</v>
      </c>
      <c r="AV84" s="99">
        <v>1.3501127132701614</v>
      </c>
      <c r="AW84" s="99">
        <v>11.333804966715833</v>
      </c>
      <c r="AX84" s="99">
        <v>3.936570451316157</v>
      </c>
      <c r="AY84" s="99">
        <v>2.9648951169263653</v>
      </c>
      <c r="AZ84" s="99">
        <v>5.4091587979134799</v>
      </c>
      <c r="BA84" s="99">
        <v>35.973391454652855</v>
      </c>
      <c r="BB84" s="99">
        <v>1.3644608315924247</v>
      </c>
      <c r="BC84" s="99">
        <v>8.4608447709123329</v>
      </c>
      <c r="BD84" s="99">
        <v>3.6961859826041032</v>
      </c>
      <c r="BE84" s="99">
        <v>16.668998447172694</v>
      </c>
      <c r="BF84" s="99">
        <v>5.1011848423356536</v>
      </c>
      <c r="BG84" s="99">
        <v>92.931258344360685</v>
      </c>
      <c r="BH84" s="99">
        <v>6.3858321958375113</v>
      </c>
      <c r="BI84" s="99">
        <v>1.0434873346724756</v>
      </c>
      <c r="BJ84" s="99">
        <v>8.4006597471540658</v>
      </c>
      <c r="BK84" s="99">
        <v>3.7364284818289009</v>
      </c>
      <c r="BL84" s="99">
        <v>2.3367966790172328</v>
      </c>
      <c r="BM84" s="99">
        <v>5.0973869793121667</v>
      </c>
      <c r="BN84" s="99">
        <v>0</v>
      </c>
      <c r="BO84" s="74">
        <v>6.5128500881772249</v>
      </c>
      <c r="BP84" s="74">
        <v>8.3202994847249663</v>
      </c>
      <c r="BQ84" s="74">
        <v>3.6175185326277925</v>
      </c>
      <c r="BR84" s="74">
        <v>64.929557207129079</v>
      </c>
      <c r="BS84" s="74">
        <v>5.0233017144577561</v>
      </c>
      <c r="BT84" s="74">
        <v>115.40411844493912</v>
      </c>
      <c r="BU84" s="74">
        <v>0</v>
      </c>
      <c r="BV84" s="74">
        <v>16.023891354579931</v>
      </c>
      <c r="BW84" s="129"/>
    </row>
    <row r="85" spans="2:75" x14ac:dyDescent="0.3">
      <c r="B85" s="206"/>
      <c r="C85" s="16" t="s">
        <v>17</v>
      </c>
      <c r="D85" s="62">
        <f>+(D84/D51)*100</f>
        <v>16.270651521542099</v>
      </c>
      <c r="E85" s="62">
        <f t="shared" ref="E85:Q85" si="1358">+(E84/E51)*100</f>
        <v>16.744890532590713</v>
      </c>
      <c r="F85" s="62">
        <f t="shared" si="1358"/>
        <v>16.628037964959859</v>
      </c>
      <c r="G85" s="62">
        <f t="shared" si="1358"/>
        <v>18.68770142155671</v>
      </c>
      <c r="H85" s="62">
        <f t="shared" si="1358"/>
        <v>17.266218516202276</v>
      </c>
      <c r="I85" s="62">
        <f t="shared" si="1358"/>
        <v>25.033611965050838</v>
      </c>
      <c r="J85" s="62">
        <f t="shared" si="1358"/>
        <v>33.489089937422072</v>
      </c>
      <c r="K85" s="62">
        <f t="shared" si="1358"/>
        <v>34.399984130168129</v>
      </c>
      <c r="L85" s="62">
        <f t="shared" si="1358"/>
        <v>25.920984188408681</v>
      </c>
      <c r="M85" s="62">
        <f t="shared" si="1358"/>
        <v>23.248480669403225</v>
      </c>
      <c r="N85" s="62">
        <f t="shared" si="1358"/>
        <v>38.180000213766121</v>
      </c>
      <c r="O85" s="62">
        <f t="shared" si="1358"/>
        <v>32.686013596049072</v>
      </c>
      <c r="P85" s="62">
        <f t="shared" si="1358"/>
        <v>38.314295547147523</v>
      </c>
      <c r="Q85" s="62">
        <f t="shared" si="1358"/>
        <v>32.253638482373667</v>
      </c>
      <c r="R85" s="72">
        <f t="shared" ref="R85:S85" si="1359">+(R84/R51)*100</f>
        <v>28.580815421770961</v>
      </c>
      <c r="S85" s="72">
        <f t="shared" si="1359"/>
        <v>16.470687250646712</v>
      </c>
      <c r="T85" s="31">
        <f t="shared" ref="T85" si="1360">+(T84/T51)*100</f>
        <v>18.956918124806986</v>
      </c>
      <c r="U85" s="72">
        <f t="shared" ref="U85:V85" si="1361">+(U84/U51)*100</f>
        <v>6.0943062907938179</v>
      </c>
      <c r="V85" s="72">
        <f t="shared" si="1361"/>
        <v>82.092938320883718</v>
      </c>
      <c r="W85" s="72">
        <f t="shared" ref="W85" si="1362">+(W84/W51)*100</f>
        <v>6.5241178282668528</v>
      </c>
      <c r="X85" s="72">
        <f t="shared" ref="X85:Y85" si="1363">+(X84/X51)*100</f>
        <v>2.3372230460236443</v>
      </c>
      <c r="Y85" s="72">
        <f t="shared" si="1363"/>
        <v>58.306291604812365</v>
      </c>
      <c r="Z85" s="72">
        <f t="shared" ref="Z85:AA85" si="1364">+(Z84/Z51)*100</f>
        <v>16.521901857144016</v>
      </c>
      <c r="AA85" s="72">
        <f t="shared" si="1364"/>
        <v>6.0974859307844556</v>
      </c>
      <c r="AB85" s="72">
        <f t="shared" ref="AB85:AC85" si="1365">+(AB84/AB51)*100</f>
        <v>0.56988127557520929</v>
      </c>
      <c r="AC85" s="72">
        <f t="shared" si="1365"/>
        <v>0.70986516586411519</v>
      </c>
      <c r="AD85" s="72">
        <f t="shared" ref="AD85:AE85" si="1366">+(AD84/AD51)*100</f>
        <v>3.0969836810412339</v>
      </c>
      <c r="AE85" s="72">
        <f t="shared" si="1366"/>
        <v>13.100101384709903</v>
      </c>
      <c r="AF85" s="72">
        <f t="shared" ref="AF85:AG85" si="1367">+(AF84/AF51)*100</f>
        <v>23.381564325415891</v>
      </c>
      <c r="AG85" s="72">
        <f t="shared" si="1367"/>
        <v>19.25359484073763</v>
      </c>
      <c r="AH85" s="72">
        <f t="shared" ref="AH85:AI85" si="1368">+(AH84/AH51)*100</f>
        <v>7.0507317644936149</v>
      </c>
      <c r="AI85" s="96">
        <f t="shared" si="1368"/>
        <v>5.5003938627381705</v>
      </c>
      <c r="AJ85" s="96">
        <f t="shared" ref="AJ85:AK85" si="1369">+(AJ84/AJ51)*100</f>
        <v>4.4235774128611034</v>
      </c>
      <c r="AK85" s="96">
        <f t="shared" si="1369"/>
        <v>5.0474487297439659</v>
      </c>
      <c r="AL85" s="96">
        <f t="shared" ref="AL85:AM85" si="1370">+(AL84/AL51)*100</f>
        <v>12.228025094698429</v>
      </c>
      <c r="AM85" s="96">
        <f t="shared" si="1370"/>
        <v>33.524892572615599</v>
      </c>
      <c r="AN85" s="96">
        <f t="shared" ref="AN85:AO85" si="1371">+(AN84/AN51)*100</f>
        <v>6.1223351467104727</v>
      </c>
      <c r="AO85" s="96">
        <f t="shared" si="1371"/>
        <v>3.2570825967713066</v>
      </c>
      <c r="AP85" s="96">
        <f t="shared" ref="AP85:AQ85" si="1372">+(AP84/AP51)*100</f>
        <v>13.613099326102763</v>
      </c>
      <c r="AQ85" s="96">
        <f t="shared" si="1372"/>
        <v>4.9341479726725641</v>
      </c>
      <c r="AR85" s="96">
        <f t="shared" ref="AR85:AS85" si="1373">+(AR84/AR51)*100</f>
        <v>65.50426413175974</v>
      </c>
      <c r="AS85" s="96">
        <f t="shared" si="1373"/>
        <v>31.969162261058624</v>
      </c>
      <c r="AT85" s="96">
        <f t="shared" ref="AT85:AU85" si="1374">+(AT84/AT51)*100</f>
        <v>22.665806667257232</v>
      </c>
      <c r="AU85" s="96">
        <f t="shared" si="1374"/>
        <v>6.3920452465089612</v>
      </c>
      <c r="AV85" s="96">
        <f t="shared" ref="AV85:AW85" si="1375">+(AV84/AV51)*100</f>
        <v>3.753843510992279</v>
      </c>
      <c r="AW85" s="96">
        <f t="shared" si="1375"/>
        <v>10.42233688066014</v>
      </c>
      <c r="AX85" s="96">
        <f t="shared" ref="AX85:AY85" si="1376">+(AX84/AX51)*100</f>
        <v>5.6814662923383015</v>
      </c>
      <c r="AY85" s="96">
        <f t="shared" si="1376"/>
        <v>4.4179160062115317</v>
      </c>
      <c r="AZ85" s="96">
        <f t="shared" ref="AZ85:BA85" si="1377">+(AZ84/AZ51)*100</f>
        <v>24.698240755589126</v>
      </c>
      <c r="BA85" s="96">
        <f t="shared" si="1377"/>
        <v>71.403591363133501</v>
      </c>
      <c r="BB85" s="96">
        <f t="shared" ref="BB85:BC85" si="1378">+(BB84/BB51)*100</f>
        <v>3.2077116612415719</v>
      </c>
      <c r="BC85" s="96">
        <f t="shared" si="1378"/>
        <v>7.0513264591675462</v>
      </c>
      <c r="BD85" s="96">
        <f t="shared" ref="BD85:BE85" si="1379">+(BD84/BD51)*100</f>
        <v>4.91984620701556</v>
      </c>
      <c r="BE85" s="96">
        <f t="shared" si="1379"/>
        <v>14.626859328475399</v>
      </c>
      <c r="BF85" s="96">
        <f t="shared" ref="BF85:BH85" si="1380">+(BF84/BF51)*100</f>
        <v>19.675889516221424</v>
      </c>
      <c r="BG85" s="96">
        <f t="shared" ref="BG85" si="1381">+(BG84/BG51)*100</f>
        <v>12.157106527822197</v>
      </c>
      <c r="BH85" s="96">
        <f t="shared" si="1380"/>
        <v>2.4723775103181058</v>
      </c>
      <c r="BI85" s="96">
        <f t="shared" ref="BI85:BJ85" si="1382">+(BI84/BI51)*100</f>
        <v>2.8169221101110145</v>
      </c>
      <c r="BJ85" s="96">
        <f t="shared" si="1382"/>
        <v>6.1993918019333485</v>
      </c>
      <c r="BK85" s="96">
        <f t="shared" ref="BK85:BL85" si="1383">+(BK84/BK51)*100</f>
        <v>4.396733790666965</v>
      </c>
      <c r="BL85" s="96">
        <f t="shared" si="1383"/>
        <v>1.9702747499452704</v>
      </c>
      <c r="BM85" s="96">
        <f t="shared" ref="BM85:BN85" si="1384">+(BM84/BM51)*100</f>
        <v>12.585426440509059</v>
      </c>
      <c r="BN85" s="96">
        <f t="shared" si="1384"/>
        <v>0</v>
      </c>
      <c r="BO85" s="96">
        <f t="shared" ref="BO85:BP85" si="1385">+(BO84/BO51)*100</f>
        <v>13.602834608141867</v>
      </c>
      <c r="BP85" s="96">
        <f t="shared" si="1385"/>
        <v>5.1048209368034421</v>
      </c>
      <c r="BQ85" s="96">
        <f t="shared" ref="BQ85:BR85" si="1386">+(BQ84/BQ51)*100</f>
        <v>4.2979439408812476</v>
      </c>
      <c r="BR85" s="96">
        <f t="shared" si="1386"/>
        <v>34.186862572987479</v>
      </c>
      <c r="BS85" s="96">
        <f t="shared" ref="BS85:BT85" si="1387">+(BS84/BS51)*100</f>
        <v>9.0777864234243886</v>
      </c>
      <c r="BT85" s="96">
        <f t="shared" si="1387"/>
        <v>8.8462150608566734</v>
      </c>
      <c r="BU85" s="96">
        <f t="shared" ref="BU85:BV85" si="1388">+(BU84/BU51)*100</f>
        <v>0</v>
      </c>
      <c r="BV85" s="96">
        <f t="shared" si="1388"/>
        <v>8.1742386843919306</v>
      </c>
      <c r="BW85" s="129"/>
    </row>
    <row r="86" spans="2:75" x14ac:dyDescent="0.3">
      <c r="B86" s="206"/>
      <c r="C86" s="16" t="s">
        <v>12</v>
      </c>
      <c r="D86" s="62">
        <f t="shared" ref="D86:Q86" si="1389">+(D84/D9)*100</f>
        <v>13.283844270695486</v>
      </c>
      <c r="E86" s="62">
        <f t="shared" si="1389"/>
        <v>13.534715288620374</v>
      </c>
      <c r="F86" s="62">
        <f t="shared" si="1389"/>
        <v>14.269538825494301</v>
      </c>
      <c r="G86" s="62">
        <f t="shared" si="1389"/>
        <v>16.293119429481159</v>
      </c>
      <c r="H86" s="62">
        <f t="shared" si="1389"/>
        <v>15.019411886779865</v>
      </c>
      <c r="I86" s="62">
        <f t="shared" si="1389"/>
        <v>21.531489125101153</v>
      </c>
      <c r="J86" s="62">
        <f t="shared" si="1389"/>
        <v>29.005082792100534</v>
      </c>
      <c r="K86" s="62">
        <f t="shared" si="1389"/>
        <v>30.010670127703893</v>
      </c>
      <c r="L86" s="62">
        <f t="shared" si="1389"/>
        <v>22.303876267263043</v>
      </c>
      <c r="M86" s="62">
        <f t="shared" si="1389"/>
        <v>19.727394894699479</v>
      </c>
      <c r="N86" s="62">
        <f t="shared" si="1389"/>
        <v>32.508117615203638</v>
      </c>
      <c r="O86" s="62">
        <f t="shared" si="1389"/>
        <v>28.11083810392595</v>
      </c>
      <c r="P86" s="62">
        <f t="shared" si="1389"/>
        <v>32.907727789476809</v>
      </c>
      <c r="Q86" s="62">
        <f t="shared" si="1389"/>
        <v>26.311193036448412</v>
      </c>
      <c r="R86" s="72">
        <f t="shared" ref="R86:S86" si="1390">+(R84/R9)*100</f>
        <v>25.283202155422714</v>
      </c>
      <c r="S86" s="72">
        <f t="shared" si="1390"/>
        <v>13.657916091643713</v>
      </c>
      <c r="T86" s="31">
        <f t="shared" ref="T86" si="1391">+(T84/T9)*100</f>
        <v>15.429999792032756</v>
      </c>
      <c r="U86" s="72">
        <f t="shared" ref="U86:V86" si="1392">+(U84/U9)*100</f>
        <v>5.8577981397681445</v>
      </c>
      <c r="V86" s="72">
        <f t="shared" si="1392"/>
        <v>75.57311668599958</v>
      </c>
      <c r="W86" s="72">
        <f t="shared" ref="W86" si="1393">+(W84/W9)*100</f>
        <v>5.9388544350479</v>
      </c>
      <c r="X86" s="72">
        <f t="shared" ref="X86:Y86" si="1394">+(X84/X9)*100</f>
        <v>2.0020053631897756</v>
      </c>
      <c r="Y86" s="72">
        <f t="shared" si="1394"/>
        <v>53.671858265672491</v>
      </c>
      <c r="Z86" s="72">
        <f t="shared" ref="Z86:AA86" si="1395">+(Z84/Z9)*100</f>
        <v>11.310315032951141</v>
      </c>
      <c r="AA86" s="72">
        <f t="shared" si="1395"/>
        <v>5.1243158490579077</v>
      </c>
      <c r="AB86" s="72">
        <f t="shared" ref="AB86:AC86" si="1396">+(AB84/AB9)*100</f>
        <v>0.5088902357383851</v>
      </c>
      <c r="AC86" s="72">
        <f t="shared" si="1396"/>
        <v>0.64260491299564337</v>
      </c>
      <c r="AD86" s="72">
        <f t="shared" ref="AD86:AE86" si="1397">+(AD84/AD9)*100</f>
        <v>2.761244643260941</v>
      </c>
      <c r="AE86" s="72">
        <f t="shared" si="1397"/>
        <v>12.690258114827429</v>
      </c>
      <c r="AF86" s="72">
        <f t="shared" ref="AF86:AG86" si="1398">+(AF84/AF9)*100</f>
        <v>15.695413084626288</v>
      </c>
      <c r="AG86" s="72">
        <f t="shared" si="1398"/>
        <v>17.195916592899419</v>
      </c>
      <c r="AH86" s="72">
        <f t="shared" ref="AH86:AI86" si="1399">+(AH84/AH9)*100</f>
        <v>6.7004832362594193</v>
      </c>
      <c r="AI86" s="96">
        <f t="shared" si="1399"/>
        <v>4.6965332113391991</v>
      </c>
      <c r="AJ86" s="96">
        <f t="shared" ref="AJ86:AK86" si="1400">+(AJ84/AJ9)*100</f>
        <v>4.1017478943594305</v>
      </c>
      <c r="AK86" s="96">
        <f t="shared" si="1400"/>
        <v>4.539304776501516</v>
      </c>
      <c r="AL86" s="96">
        <f t="shared" ref="AL86:AM86" si="1401">+(AL84/AL9)*100</f>
        <v>10.615434387602063</v>
      </c>
      <c r="AM86" s="96">
        <f t="shared" si="1401"/>
        <v>20.11035436861712</v>
      </c>
      <c r="AN86" s="96">
        <f t="shared" ref="AN86:AO86" si="1402">+(AN84/AN9)*100</f>
        <v>5.758976604852597</v>
      </c>
      <c r="AO86" s="96">
        <f t="shared" si="1402"/>
        <v>2.8756752330653623</v>
      </c>
      <c r="AP86" s="96">
        <f t="shared" ref="AP86:AQ86" si="1403">+(AP84/AP9)*100</f>
        <v>11.918374556396893</v>
      </c>
      <c r="AQ86" s="96">
        <f t="shared" si="1403"/>
        <v>4.4458556707077088</v>
      </c>
      <c r="AR86" s="96">
        <f t="shared" ref="AR86:AS86" si="1404">+(AR84/AR9)*100</f>
        <v>54.018792758631797</v>
      </c>
      <c r="AS86" s="96">
        <f t="shared" si="1404"/>
        <v>6.572594760025412</v>
      </c>
      <c r="AT86" s="96">
        <f t="shared" ref="AT86:AU86" si="1405">+(AT84/AT9)*100</f>
        <v>18.050599258800716</v>
      </c>
      <c r="AU86" s="96">
        <f t="shared" si="1405"/>
        <v>5.9969999924532527</v>
      </c>
      <c r="AV86" s="96">
        <f t="shared" ref="AV86:AW86" si="1406">+(AV84/AV9)*100</f>
        <v>3.1852017845664262</v>
      </c>
      <c r="AW86" s="96">
        <f t="shared" si="1406"/>
        <v>9.142285570731822</v>
      </c>
      <c r="AX86" s="96">
        <f t="shared" ref="AX86:AY86" si="1407">+(AX84/AX9)*100</f>
        <v>4.7535861442900611</v>
      </c>
      <c r="AY86" s="96">
        <f t="shared" si="1407"/>
        <v>3.911878519221621</v>
      </c>
      <c r="AZ86" s="96">
        <f t="shared" ref="AZ86:BA86" si="1408">+(AZ84/AZ9)*100</f>
        <v>19.421186523561751</v>
      </c>
      <c r="BA86" s="96">
        <f t="shared" si="1408"/>
        <v>69.438336076203342</v>
      </c>
      <c r="BB86" s="96">
        <f t="shared" ref="BB86:BC86" si="1409">+(BB84/BB9)*100</f>
        <v>2.5943760450594349</v>
      </c>
      <c r="BC86" s="96">
        <f t="shared" si="1409"/>
        <v>5.5768509551286236</v>
      </c>
      <c r="BD86" s="96">
        <f t="shared" ref="BD86:BE86" si="1410">+(BD84/BD9)*100</f>
        <v>2.8380986073583423</v>
      </c>
      <c r="BE86" s="96">
        <f t="shared" si="1410"/>
        <v>13.480671526672126</v>
      </c>
      <c r="BF86" s="96">
        <f t="shared" ref="BF86:BH86" si="1411">+(BF84/BF9)*100</f>
        <v>4.4584876415898478</v>
      </c>
      <c r="BG86" s="96">
        <f t="shared" ref="BG86" si="1412">+(BG84/BG9)*100</f>
        <v>9.163850061759037</v>
      </c>
      <c r="BH86" s="96">
        <f t="shared" si="1411"/>
        <v>2.4587123143275513</v>
      </c>
      <c r="BI86" s="96">
        <f t="shared" ref="BI86:BJ86" si="1413">+(BI84/BI9)*100</f>
        <v>1.1589688730574264</v>
      </c>
      <c r="BJ86" s="96">
        <f t="shared" si="1413"/>
        <v>5.7352275162907906</v>
      </c>
      <c r="BK86" s="96">
        <f t="shared" ref="BK86:BL86" si="1414">+(BK84/BK9)*100</f>
        <v>2.9060333840705694</v>
      </c>
      <c r="BL86" s="96">
        <f t="shared" si="1414"/>
        <v>1.7968806695759991</v>
      </c>
      <c r="BM86" s="96">
        <f t="shared" ref="BM86:BN86" si="1415">+(BM84/BM9)*100</f>
        <v>6.8460080794481399</v>
      </c>
      <c r="BN86" s="96">
        <f t="shared" si="1415"/>
        <v>0</v>
      </c>
      <c r="BO86" s="96">
        <f t="shared" ref="BO86:BP86" si="1416">+(BO84/BO9)*100</f>
        <v>7.0913206302729916</v>
      </c>
      <c r="BP86" s="96">
        <f t="shared" si="1416"/>
        <v>4.1468313417223674</v>
      </c>
      <c r="BQ86" s="96">
        <f t="shared" ref="BQ86:BR86" si="1417">+(BQ84/BQ9)*100</f>
        <v>3.5939706094339199</v>
      </c>
      <c r="BR86" s="96">
        <f t="shared" si="1417"/>
        <v>32.231906274830941</v>
      </c>
      <c r="BS86" s="96">
        <f t="shared" ref="BS86:BT86" si="1418">+(BS84/BS9)*100</f>
        <v>3.6792847692113417</v>
      </c>
      <c r="BT86" s="96">
        <f t="shared" si="1418"/>
        <v>6.8743616714311297</v>
      </c>
      <c r="BU86" s="96">
        <f t="shared" ref="BU86:BV86" si="1419">+(BU84/BU9)*100</f>
        <v>0</v>
      </c>
      <c r="BV86" s="96">
        <f t="shared" si="1419"/>
        <v>6.1225335328723558</v>
      </c>
      <c r="BW86" s="129"/>
    </row>
    <row r="87" spans="2:75" x14ac:dyDescent="0.3">
      <c r="B87" s="206"/>
      <c r="C87" s="16" t="s">
        <v>13</v>
      </c>
      <c r="D87" s="62">
        <f t="shared" ref="D87:P87" si="1420">+(D84/D124)*100</f>
        <v>0.34014368683265395</v>
      </c>
      <c r="E87" s="62">
        <f t="shared" si="1420"/>
        <v>0.33275456530664799</v>
      </c>
      <c r="F87" s="62">
        <f t="shared" si="1420"/>
        <v>0.31949249789746564</v>
      </c>
      <c r="G87" s="62">
        <f t="shared" si="1420"/>
        <v>0.30224275567407471</v>
      </c>
      <c r="H87" s="62">
        <f t="shared" si="1420"/>
        <v>0.20839310840112066</v>
      </c>
      <c r="I87" s="62">
        <f t="shared" si="1420"/>
        <v>0.39680963437661076</v>
      </c>
      <c r="J87" s="62">
        <f t="shared" si="1420"/>
        <v>0.43227065933775355</v>
      </c>
      <c r="K87" s="62">
        <f t="shared" si="1420"/>
        <v>0.38032726970790426</v>
      </c>
      <c r="L87" s="62">
        <f t="shared" si="1420"/>
        <v>0.2644735202959354</v>
      </c>
      <c r="M87" s="62">
        <f t="shared" si="1420"/>
        <v>0.18769232036583205</v>
      </c>
      <c r="N87" s="62">
        <f t="shared" si="1420"/>
        <v>0.36933934391911238</v>
      </c>
      <c r="O87" s="62">
        <f t="shared" si="1420"/>
        <v>0.36690122839125694</v>
      </c>
      <c r="P87" s="62">
        <f t="shared" si="1420"/>
        <v>0.58121628115579593</v>
      </c>
      <c r="Q87" s="62">
        <f t="shared" ref="Q87" si="1421">+(Q84/Q48)*100</f>
        <v>0.45486416036192423</v>
      </c>
      <c r="R87" s="72">
        <f t="shared" ref="R87:S87" si="1422">+(R84/R48)*100</f>
        <v>0.40221068119011644</v>
      </c>
      <c r="S87" s="72">
        <f t="shared" si="1422"/>
        <v>2.0133605198070191E-2</v>
      </c>
      <c r="T87" s="31">
        <f t="shared" ref="T87" si="1423">+(T84/T48)*100</f>
        <v>0.28272716261593778</v>
      </c>
      <c r="U87" s="72">
        <f t="shared" ref="U87:V87" si="1424">+(U84/U48)*100</f>
        <v>4.0016137103147768E-3</v>
      </c>
      <c r="V87" s="72">
        <f t="shared" si="1424"/>
        <v>0.13178054388827315</v>
      </c>
      <c r="W87" s="72">
        <f t="shared" ref="W87" si="1425">+(W84/W48)*100</f>
        <v>1.5379581701341962E-2</v>
      </c>
      <c r="X87" s="72">
        <f t="shared" ref="X87:Y87" si="1426">+(X84/X48)*100</f>
        <v>2.983973437873131E-3</v>
      </c>
      <c r="Y87" s="72">
        <f t="shared" si="1426"/>
        <v>0.1671912582209511</v>
      </c>
      <c r="Z87" s="72">
        <f t="shared" ref="Z87:AA87" si="1427">+(Z84/Z48)*100</f>
        <v>5.7832525128708075E-3</v>
      </c>
      <c r="AA87" s="72">
        <f t="shared" si="1427"/>
        <v>3.7754371276165449E-3</v>
      </c>
      <c r="AB87" s="72">
        <f t="shared" ref="AB87:AC87" si="1428">+(AB84/AB48)*100</f>
        <v>7.220516069788575E-4</v>
      </c>
      <c r="AC87" s="72">
        <f t="shared" si="1428"/>
        <v>1.6123751340962442E-3</v>
      </c>
      <c r="AD87" s="72">
        <f t="shared" ref="AD87:AE87" si="1429">+(AD84/AD48)*100</f>
        <v>6.162696208344939E-3</v>
      </c>
      <c r="AE87" s="72">
        <f t="shared" si="1429"/>
        <v>1.8656200280739256E-2</v>
      </c>
      <c r="AF87" s="72">
        <f t="shared" ref="AF87:AG87" si="1430">+(AF84/AF48)*100</f>
        <v>1.0353601769745265E-2</v>
      </c>
      <c r="AG87" s="72">
        <f t="shared" si="1430"/>
        <v>0.35579051936338413</v>
      </c>
      <c r="AH87" s="72">
        <f t="shared" ref="AH87:AI87" si="1431">+(AH84/AH48)*100</f>
        <v>3.3964937183685422E-3</v>
      </c>
      <c r="AI87" s="96">
        <f t="shared" si="1431"/>
        <v>4.8876943337715275E-3</v>
      </c>
      <c r="AJ87" s="96">
        <f t="shared" ref="AJ87:AK87" si="1432">+(AJ84/AJ48)*100</f>
        <v>1.0011217511592113E-2</v>
      </c>
      <c r="AK87" s="96">
        <f t="shared" si="1432"/>
        <v>9.3784734265119803E-3</v>
      </c>
      <c r="AL87" s="96">
        <f t="shared" ref="AL87:AM87" si="1433">+(AL84/AL48)*100</f>
        <v>1.753422016704129E-2</v>
      </c>
      <c r="AM87" s="96">
        <f t="shared" si="1433"/>
        <v>1.2493423065147485E-2</v>
      </c>
      <c r="AN87" s="96">
        <f t="shared" ref="AN87:AO87" si="1434">+(AN84/AN48)*100</f>
        <v>3.4123376298332946E-3</v>
      </c>
      <c r="AO87" s="96">
        <f t="shared" si="1434"/>
        <v>3.3787603846633803E-3</v>
      </c>
      <c r="AP87" s="96">
        <f t="shared" ref="AP87:AQ87" si="1435">+(AP84/AP48)*100</f>
        <v>3.4931363063101975E-2</v>
      </c>
      <c r="AQ87" s="96">
        <f t="shared" si="1435"/>
        <v>9.3491244732902597E-3</v>
      </c>
      <c r="AR87" s="96">
        <f t="shared" ref="AR87:AS87" si="1436">+(AR84/AR48)*100</f>
        <v>0.30202280069331772</v>
      </c>
      <c r="AS87" s="96">
        <f t="shared" si="1436"/>
        <v>1.2948247079375374E-2</v>
      </c>
      <c r="AT87" s="96">
        <f t="shared" ref="AT87:AU87" si="1437">+(AT84/AT48)*100</f>
        <v>0.41862842274803436</v>
      </c>
      <c r="AU87" s="96">
        <f t="shared" si="1437"/>
        <v>3.2055378410646949E-3</v>
      </c>
      <c r="AV87" s="96">
        <f t="shared" ref="AV87:AW87" si="1438">+(AV84/AV48)*100</f>
        <v>3.2074438770578265E-3</v>
      </c>
      <c r="AW87" s="96">
        <f t="shared" si="1438"/>
        <v>2.6925561834174092E-2</v>
      </c>
      <c r="AX87" s="96">
        <f t="shared" ref="AX87:AY87" si="1439">+(AX84/AX48)*100</f>
        <v>9.3520553258831587E-3</v>
      </c>
      <c r="AY87" s="96">
        <f t="shared" si="1439"/>
        <v>7.0436598333114093E-3</v>
      </c>
      <c r="AZ87" s="96">
        <f t="shared" ref="AZ87:BA87" si="1440">+(AZ84/AZ48)*100</f>
        <v>1.2850462850896336E-2</v>
      </c>
      <c r="BA87" s="96">
        <f t="shared" si="1440"/>
        <v>8.5461482603743366E-2</v>
      </c>
      <c r="BB87" s="96">
        <f t="shared" ref="BB87:BC87" si="1441">+(BB84/BB48)*100</f>
        <v>3.2415305009431583E-3</v>
      </c>
      <c r="BC87" s="96">
        <f t="shared" si="1441"/>
        <v>2.0100310506274869E-2</v>
      </c>
      <c r="BD87" s="96">
        <f t="shared" ref="BD87:BE87" si="1442">+(BD84/BD48)*100</f>
        <v>8.7809773079280812E-3</v>
      </c>
      <c r="BE87" s="96">
        <f t="shared" si="1442"/>
        <v>3.960030631558982E-2</v>
      </c>
      <c r="BF87" s="96">
        <f t="shared" ref="BF87" si="1443">+(BF84/BF48)*100</f>
        <v>1.2118813434960709E-2</v>
      </c>
      <c r="BG87" s="96">
        <f t="shared" ref="BG87" si="1444">+(BG84/BG48)*100</f>
        <v>0.22077548980479361</v>
      </c>
      <c r="BH87" s="96">
        <f>+(BH84/BH100)*100</f>
        <v>1.4717558277229302E-2</v>
      </c>
      <c r="BI87" s="96">
        <f t="shared" ref="BI87:BT87" si="1445">+(BI84/BI100)*100</f>
        <v>2.4049466363371399E-3</v>
      </c>
      <c r="BJ87" s="96">
        <f t="shared" si="1445"/>
        <v>1.9361172609030503E-2</v>
      </c>
      <c r="BK87" s="96">
        <f t="shared" si="1445"/>
        <v>8.6114232638090944E-3</v>
      </c>
      <c r="BL87" s="96">
        <f t="shared" si="1445"/>
        <v>5.3856631760367552E-3</v>
      </c>
      <c r="BM87" s="96">
        <f t="shared" si="1445"/>
        <v>1.1748052192558048E-2</v>
      </c>
      <c r="BN87" s="96">
        <f t="shared" si="1445"/>
        <v>0</v>
      </c>
      <c r="BO87" s="96">
        <f t="shared" si="1445"/>
        <v>1.5010299015700179E-2</v>
      </c>
      <c r="BP87" s="96">
        <f t="shared" si="1445"/>
        <v>1.9175964666008662E-2</v>
      </c>
      <c r="BQ87" s="96">
        <f t="shared" si="1445"/>
        <v>8.3373690679831476E-3</v>
      </c>
      <c r="BR87" s="96">
        <f t="shared" si="1445"/>
        <v>0.14964448059463722</v>
      </c>
      <c r="BS87" s="96">
        <f t="shared" si="1445"/>
        <v>1.1577306364991598E-2</v>
      </c>
      <c r="BT87" s="96">
        <f t="shared" si="1445"/>
        <v>0.26597423586432151</v>
      </c>
      <c r="BU87" s="96">
        <f t="shared" ref="BU87:BV87" si="1446">+(BU84/BU100)*100</f>
        <v>0</v>
      </c>
      <c r="BV87" s="96">
        <f t="shared" si="1446"/>
        <v>3.518877236786222E-2</v>
      </c>
      <c r="BW87" s="129"/>
    </row>
    <row r="88" spans="2:75" x14ac:dyDescent="0.3">
      <c r="B88" s="206"/>
      <c r="C88" s="18" t="s">
        <v>54</v>
      </c>
      <c r="D88" s="61">
        <f t="shared" ref="D88:Q88" si="1447">+D80-D84</f>
        <v>0</v>
      </c>
      <c r="E88" s="61">
        <f t="shared" si="1447"/>
        <v>0</v>
      </c>
      <c r="F88" s="61">
        <f t="shared" si="1447"/>
        <v>0</v>
      </c>
      <c r="G88" s="61">
        <f t="shared" si="1447"/>
        <v>0</v>
      </c>
      <c r="H88" s="61">
        <f t="shared" si="1447"/>
        <v>0.44791474523325547</v>
      </c>
      <c r="I88" s="61">
        <f t="shared" si="1447"/>
        <v>0.69269451000008075</v>
      </c>
      <c r="J88" s="61">
        <f t="shared" si="1447"/>
        <v>0.49079778477404545</v>
      </c>
      <c r="K88" s="61">
        <f t="shared" si="1447"/>
        <v>0.4730338600635946</v>
      </c>
      <c r="L88" s="61">
        <f t="shared" si="1447"/>
        <v>0.43516086286385303</v>
      </c>
      <c r="M88" s="61">
        <f t="shared" si="1447"/>
        <v>0.24592057895885944</v>
      </c>
      <c r="N88" s="61">
        <f t="shared" si="1447"/>
        <v>0.26229239564855789</v>
      </c>
      <c r="O88" s="61">
        <f t="shared" si="1447"/>
        <v>7.9735576045777634E-2</v>
      </c>
      <c r="P88" s="61">
        <f t="shared" si="1447"/>
        <v>7.3195779999991828E-2</v>
      </c>
      <c r="Q88" s="61">
        <f t="shared" si="1447"/>
        <v>0</v>
      </c>
      <c r="R88" s="74">
        <v>0</v>
      </c>
      <c r="S88" s="74">
        <v>0</v>
      </c>
      <c r="T88" s="33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99">
        <v>0</v>
      </c>
      <c r="AJ88" s="99">
        <v>0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99">
        <v>0</v>
      </c>
      <c r="AQ88" s="99">
        <v>0</v>
      </c>
      <c r="AR88" s="99">
        <v>0</v>
      </c>
      <c r="AS88" s="99">
        <v>0</v>
      </c>
      <c r="AT88" s="99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99">
        <v>0</v>
      </c>
      <c r="BA88" s="99">
        <v>0</v>
      </c>
      <c r="BB88" s="99">
        <v>0</v>
      </c>
      <c r="BC88" s="99">
        <v>0</v>
      </c>
      <c r="BD88" s="99">
        <v>0</v>
      </c>
      <c r="BE88" s="99">
        <v>0</v>
      </c>
      <c r="BF88" s="99">
        <v>0</v>
      </c>
      <c r="BG88" s="99">
        <v>0</v>
      </c>
      <c r="BH88" s="99">
        <v>0</v>
      </c>
      <c r="BI88" s="99">
        <v>0</v>
      </c>
      <c r="BJ88" s="99">
        <v>0</v>
      </c>
      <c r="BK88" s="99">
        <v>0</v>
      </c>
      <c r="BL88" s="99">
        <v>0</v>
      </c>
      <c r="BM88" s="99">
        <v>0</v>
      </c>
      <c r="BN88" s="99">
        <v>0</v>
      </c>
      <c r="BO88" s="99">
        <v>0</v>
      </c>
      <c r="BP88" s="99">
        <v>0</v>
      </c>
      <c r="BQ88" s="99">
        <v>0</v>
      </c>
      <c r="BR88" s="99">
        <v>0</v>
      </c>
      <c r="BS88" s="99">
        <v>0</v>
      </c>
      <c r="BT88" s="99">
        <v>0</v>
      </c>
      <c r="BU88" s="99">
        <v>0</v>
      </c>
      <c r="BV88" s="99">
        <v>0</v>
      </c>
      <c r="BW88" s="129"/>
    </row>
    <row r="89" spans="2:75" x14ac:dyDescent="0.3">
      <c r="B89" s="206"/>
      <c r="C89" s="16" t="s">
        <v>17</v>
      </c>
      <c r="D89" s="62">
        <f t="shared" ref="D89:Q89" si="1448">+(D88/D51)*100</f>
        <v>0</v>
      </c>
      <c r="E89" s="62">
        <f t="shared" si="1448"/>
        <v>0</v>
      </c>
      <c r="F89" s="62">
        <f t="shared" si="1448"/>
        <v>0</v>
      </c>
      <c r="G89" s="62">
        <f t="shared" si="1448"/>
        <v>0</v>
      </c>
      <c r="H89" s="62">
        <f t="shared" si="1448"/>
        <v>0.15075352756401963</v>
      </c>
      <c r="I89" s="62">
        <f t="shared" si="1448"/>
        <v>0.19517044360979216</v>
      </c>
      <c r="J89" s="62">
        <f t="shared" si="1448"/>
        <v>0.13961275620094116</v>
      </c>
      <c r="K89" s="62">
        <f t="shared" si="1448"/>
        <v>0.12649671835474383</v>
      </c>
      <c r="L89" s="62">
        <f t="shared" si="1448"/>
        <v>0.12769094779004625</v>
      </c>
      <c r="M89" s="62">
        <f t="shared" si="1448"/>
        <v>7.9256966998605086E-2</v>
      </c>
      <c r="N89" s="62">
        <f t="shared" si="1448"/>
        <v>6.7641450938095413E-2</v>
      </c>
      <c r="O89" s="62">
        <f t="shared" si="1448"/>
        <v>1.9551006689715558E-2</v>
      </c>
      <c r="P89" s="62">
        <f t="shared" si="1448"/>
        <v>1.3262969858784807E-2</v>
      </c>
      <c r="Q89" s="62">
        <f t="shared" si="1448"/>
        <v>0</v>
      </c>
      <c r="R89" s="72">
        <v>0</v>
      </c>
      <c r="S89" s="72">
        <v>0</v>
      </c>
      <c r="T89" s="31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</v>
      </c>
      <c r="AH89" s="72">
        <v>0</v>
      </c>
      <c r="AI89" s="96">
        <v>0</v>
      </c>
      <c r="AJ89" s="96">
        <v>0</v>
      </c>
      <c r="AK89" s="96">
        <v>0</v>
      </c>
      <c r="AL89" s="96">
        <v>0</v>
      </c>
      <c r="AM89" s="96">
        <v>0</v>
      </c>
      <c r="AN89" s="96">
        <v>0</v>
      </c>
      <c r="AO89" s="96">
        <v>0</v>
      </c>
      <c r="AP89" s="96">
        <v>0</v>
      </c>
      <c r="AQ89" s="96">
        <v>0</v>
      </c>
      <c r="AR89" s="96">
        <v>0</v>
      </c>
      <c r="AS89" s="96">
        <f t="shared" ref="AS89:AT91" si="1449">AR89</f>
        <v>0</v>
      </c>
      <c r="AT89" s="96">
        <f t="shared" si="1449"/>
        <v>0</v>
      </c>
      <c r="AU89" s="96">
        <f t="shared" ref="AU89:BF89" si="1450">AT89</f>
        <v>0</v>
      </c>
      <c r="AV89" s="96">
        <f t="shared" si="1450"/>
        <v>0</v>
      </c>
      <c r="AW89" s="96">
        <f t="shared" si="1450"/>
        <v>0</v>
      </c>
      <c r="AX89" s="96">
        <f t="shared" si="1450"/>
        <v>0</v>
      </c>
      <c r="AY89" s="96">
        <f t="shared" si="1450"/>
        <v>0</v>
      </c>
      <c r="AZ89" s="96">
        <f t="shared" si="1450"/>
        <v>0</v>
      </c>
      <c r="BA89" s="96">
        <f t="shared" si="1450"/>
        <v>0</v>
      </c>
      <c r="BB89" s="96">
        <f t="shared" si="1450"/>
        <v>0</v>
      </c>
      <c r="BC89" s="96">
        <f t="shared" si="1450"/>
        <v>0</v>
      </c>
      <c r="BD89" s="96">
        <f t="shared" si="1450"/>
        <v>0</v>
      </c>
      <c r="BE89" s="96">
        <f t="shared" si="1450"/>
        <v>0</v>
      </c>
      <c r="BF89" s="96">
        <f t="shared" si="1450"/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96">
        <v>0</v>
      </c>
      <c r="BS89" s="96">
        <v>0</v>
      </c>
      <c r="BT89" s="96">
        <v>0</v>
      </c>
      <c r="BU89" s="96">
        <v>0</v>
      </c>
      <c r="BV89" s="96">
        <v>0</v>
      </c>
      <c r="BW89" s="129"/>
    </row>
    <row r="90" spans="2:75" x14ac:dyDescent="0.3">
      <c r="B90" s="206"/>
      <c r="C90" s="16" t="s">
        <v>12</v>
      </c>
      <c r="D90" s="62">
        <f t="shared" ref="D90:Q90" si="1451">+(D88/D9)*100</f>
        <v>0</v>
      </c>
      <c r="E90" s="62">
        <f t="shared" si="1451"/>
        <v>0</v>
      </c>
      <c r="F90" s="62">
        <f t="shared" si="1451"/>
        <v>0</v>
      </c>
      <c r="G90" s="62">
        <f t="shared" si="1451"/>
        <v>0</v>
      </c>
      <c r="H90" s="62">
        <f t="shared" si="1451"/>
        <v>0.13113637602491388</v>
      </c>
      <c r="I90" s="62">
        <f t="shared" si="1451"/>
        <v>0.16786671815446408</v>
      </c>
      <c r="J90" s="62">
        <f t="shared" si="1451"/>
        <v>0.12091936687466062</v>
      </c>
      <c r="K90" s="62">
        <f t="shared" si="1451"/>
        <v>0.11035619296847421</v>
      </c>
      <c r="L90" s="62">
        <f t="shared" si="1451"/>
        <v>0.10987249092309945</v>
      </c>
      <c r="M90" s="62">
        <f t="shared" si="1451"/>
        <v>6.7253146920494306E-2</v>
      </c>
      <c r="N90" s="62">
        <f t="shared" si="1451"/>
        <v>5.7592881887041002E-2</v>
      </c>
      <c r="O90" s="62">
        <f t="shared" si="1451"/>
        <v>1.6814383993580654E-2</v>
      </c>
      <c r="P90" s="62">
        <f t="shared" si="1451"/>
        <v>1.1391419196415838E-2</v>
      </c>
      <c r="Q90" s="62">
        <f t="shared" si="1451"/>
        <v>0</v>
      </c>
      <c r="R90" s="72">
        <v>0</v>
      </c>
      <c r="S90" s="72">
        <v>0</v>
      </c>
      <c r="T90" s="31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0</v>
      </c>
      <c r="AI90" s="96">
        <v>0</v>
      </c>
      <c r="AJ90" s="96">
        <v>0</v>
      </c>
      <c r="AK90" s="96">
        <v>0</v>
      </c>
      <c r="AL90" s="96">
        <v>0</v>
      </c>
      <c r="AM90" s="96">
        <v>0</v>
      </c>
      <c r="AN90" s="96">
        <v>0</v>
      </c>
      <c r="AO90" s="96">
        <v>0</v>
      </c>
      <c r="AP90" s="96">
        <v>0</v>
      </c>
      <c r="AQ90" s="96">
        <v>0</v>
      </c>
      <c r="AR90" s="96">
        <v>0</v>
      </c>
      <c r="AS90" s="96">
        <f t="shared" si="1449"/>
        <v>0</v>
      </c>
      <c r="AT90" s="96">
        <f t="shared" si="1449"/>
        <v>0</v>
      </c>
      <c r="AU90" s="96">
        <f t="shared" ref="AU90:BF90" si="1452">AT90</f>
        <v>0</v>
      </c>
      <c r="AV90" s="96">
        <f t="shared" si="1452"/>
        <v>0</v>
      </c>
      <c r="AW90" s="96">
        <f t="shared" si="1452"/>
        <v>0</v>
      </c>
      <c r="AX90" s="96">
        <f t="shared" si="1452"/>
        <v>0</v>
      </c>
      <c r="AY90" s="96">
        <f t="shared" si="1452"/>
        <v>0</v>
      </c>
      <c r="AZ90" s="96">
        <f t="shared" si="1452"/>
        <v>0</v>
      </c>
      <c r="BA90" s="96">
        <f t="shared" si="1452"/>
        <v>0</v>
      </c>
      <c r="BB90" s="96">
        <f t="shared" si="1452"/>
        <v>0</v>
      </c>
      <c r="BC90" s="96">
        <f t="shared" si="1452"/>
        <v>0</v>
      </c>
      <c r="BD90" s="96">
        <f t="shared" si="1452"/>
        <v>0</v>
      </c>
      <c r="BE90" s="96">
        <f t="shared" si="1452"/>
        <v>0</v>
      </c>
      <c r="BF90" s="96">
        <f t="shared" si="1452"/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96">
        <v>0</v>
      </c>
      <c r="BS90" s="96">
        <v>0</v>
      </c>
      <c r="BT90" s="96">
        <v>0</v>
      </c>
      <c r="BU90" s="96">
        <v>0</v>
      </c>
      <c r="BV90" s="96">
        <v>0</v>
      </c>
      <c r="BW90" s="129"/>
    </row>
    <row r="91" spans="2:75" x14ac:dyDescent="0.3">
      <c r="B91" s="206"/>
      <c r="C91" s="16" t="s">
        <v>13</v>
      </c>
      <c r="D91" s="62">
        <f t="shared" ref="D91:P91" si="1453">+(D88/D124)*100</f>
        <v>0</v>
      </c>
      <c r="E91" s="62">
        <f t="shared" si="1453"/>
        <v>0</v>
      </c>
      <c r="F91" s="62">
        <f t="shared" si="1453"/>
        <v>0</v>
      </c>
      <c r="G91" s="62">
        <f t="shared" si="1453"/>
        <v>0</v>
      </c>
      <c r="H91" s="62">
        <f t="shared" si="1453"/>
        <v>1.8195064647201083E-3</v>
      </c>
      <c r="I91" s="62">
        <f t="shared" si="1453"/>
        <v>3.0936611336008337E-3</v>
      </c>
      <c r="J91" s="62">
        <f t="shared" si="1453"/>
        <v>1.8020943025837126E-3</v>
      </c>
      <c r="K91" s="62">
        <f t="shared" si="1453"/>
        <v>1.3985515614432444E-3</v>
      </c>
      <c r="L91" s="62">
        <f t="shared" si="1453"/>
        <v>1.3028392065089738E-3</v>
      </c>
      <c r="M91" s="62">
        <f t="shared" si="1453"/>
        <v>6.3986650365089074E-4</v>
      </c>
      <c r="N91" s="62">
        <f t="shared" si="1453"/>
        <v>6.543386320413191E-4</v>
      </c>
      <c r="O91" s="62">
        <f t="shared" si="1453"/>
        <v>2.1946048421179733E-4</v>
      </c>
      <c r="P91" s="62">
        <f t="shared" si="1453"/>
        <v>2.0119524340251699E-4</v>
      </c>
      <c r="Q91" s="62">
        <v>0</v>
      </c>
      <c r="R91" s="72">
        <v>0</v>
      </c>
      <c r="S91" s="72">
        <v>0</v>
      </c>
      <c r="T91" s="31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96">
        <v>0</v>
      </c>
      <c r="AJ91" s="96">
        <v>0</v>
      </c>
      <c r="AK91" s="96">
        <v>0</v>
      </c>
      <c r="AL91" s="96">
        <v>0</v>
      </c>
      <c r="AM91" s="96">
        <v>0</v>
      </c>
      <c r="AN91" s="96">
        <v>0</v>
      </c>
      <c r="AO91" s="96">
        <v>0</v>
      </c>
      <c r="AP91" s="96">
        <v>0</v>
      </c>
      <c r="AQ91" s="96">
        <v>0</v>
      </c>
      <c r="AR91" s="96">
        <v>0</v>
      </c>
      <c r="AS91" s="96">
        <f t="shared" si="1449"/>
        <v>0</v>
      </c>
      <c r="AT91" s="96">
        <f t="shared" si="1449"/>
        <v>0</v>
      </c>
      <c r="AU91" s="96">
        <f t="shared" ref="AU91:BF91" si="1454">AT91</f>
        <v>0</v>
      </c>
      <c r="AV91" s="96">
        <f t="shared" si="1454"/>
        <v>0</v>
      </c>
      <c r="AW91" s="96">
        <f t="shared" si="1454"/>
        <v>0</v>
      </c>
      <c r="AX91" s="96">
        <f t="shared" si="1454"/>
        <v>0</v>
      </c>
      <c r="AY91" s="96">
        <f t="shared" si="1454"/>
        <v>0</v>
      </c>
      <c r="AZ91" s="96">
        <f t="shared" si="1454"/>
        <v>0</v>
      </c>
      <c r="BA91" s="96">
        <f t="shared" si="1454"/>
        <v>0</v>
      </c>
      <c r="BB91" s="96">
        <f t="shared" si="1454"/>
        <v>0</v>
      </c>
      <c r="BC91" s="96">
        <f t="shared" si="1454"/>
        <v>0</v>
      </c>
      <c r="BD91" s="96">
        <f t="shared" si="1454"/>
        <v>0</v>
      </c>
      <c r="BE91" s="96">
        <f t="shared" si="1454"/>
        <v>0</v>
      </c>
      <c r="BF91" s="96">
        <f t="shared" si="1454"/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96">
        <v>0</v>
      </c>
      <c r="BS91" s="96">
        <v>0</v>
      </c>
      <c r="BT91" s="96">
        <v>0</v>
      </c>
      <c r="BU91" s="96">
        <v>0</v>
      </c>
      <c r="BV91" s="96">
        <v>0</v>
      </c>
      <c r="BW91" s="129"/>
    </row>
    <row r="92" spans="2:75" x14ac:dyDescent="0.3">
      <c r="B92" s="206"/>
      <c r="C92" s="18" t="s">
        <v>48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33">
        <v>1.5035453595986301</v>
      </c>
      <c r="U92" s="74"/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1.1257505312698632</v>
      </c>
      <c r="AC92" s="74">
        <v>0</v>
      </c>
      <c r="AD92" s="74">
        <v>0</v>
      </c>
      <c r="AE92" s="74">
        <v>0</v>
      </c>
      <c r="AF92" s="74">
        <v>0</v>
      </c>
      <c r="AG92" s="74">
        <f>+AG41</f>
        <v>2.2515010625397265</v>
      </c>
      <c r="AH92" s="74">
        <f>+AH41</f>
        <v>0</v>
      </c>
      <c r="AI92" s="99">
        <v>1.8272913150589036</v>
      </c>
      <c r="AJ92" s="99">
        <v>0</v>
      </c>
      <c r="AK92" s="99">
        <v>0</v>
      </c>
      <c r="AL92" s="99">
        <v>0</v>
      </c>
      <c r="AM92" s="99">
        <v>0</v>
      </c>
      <c r="AN92" s="99">
        <v>0</v>
      </c>
      <c r="AO92" s="99">
        <v>1.8575779114410962</v>
      </c>
      <c r="AP92" s="99">
        <v>0</v>
      </c>
      <c r="AQ92" s="99">
        <v>0</v>
      </c>
      <c r="AR92" s="99">
        <v>0</v>
      </c>
      <c r="AS92" s="99">
        <v>0</v>
      </c>
      <c r="AT92" s="99">
        <v>3.6848692265</v>
      </c>
      <c r="AU92" s="99">
        <v>0</v>
      </c>
      <c r="AV92" s="99">
        <v>4.1160299700000005</v>
      </c>
      <c r="AW92" s="99">
        <v>0</v>
      </c>
      <c r="AX92" s="99">
        <v>0</v>
      </c>
      <c r="AY92" s="99">
        <v>0</v>
      </c>
      <c r="AZ92" s="99">
        <v>0</v>
      </c>
      <c r="BA92" s="99">
        <v>0</v>
      </c>
      <c r="BB92" s="99">
        <v>4.0534376700000001</v>
      </c>
      <c r="BC92" s="99">
        <v>0</v>
      </c>
      <c r="BD92" s="99">
        <v>0</v>
      </c>
      <c r="BE92" s="99">
        <v>0</v>
      </c>
      <c r="BF92" s="99">
        <v>0</v>
      </c>
      <c r="BG92" s="99">
        <v>8.1694676400000006</v>
      </c>
      <c r="BH92" s="99">
        <v>0</v>
      </c>
      <c r="BI92" s="99">
        <v>3.9333008299999999</v>
      </c>
      <c r="BJ92" s="99">
        <v>0</v>
      </c>
      <c r="BK92" s="99">
        <v>0</v>
      </c>
      <c r="BL92" s="99">
        <v>0</v>
      </c>
      <c r="BM92" s="99">
        <v>1.3596483800000001</v>
      </c>
      <c r="BN92" s="99">
        <v>0</v>
      </c>
      <c r="BO92" s="74">
        <v>3.8676798800000003</v>
      </c>
      <c r="BP92" s="74">
        <v>0</v>
      </c>
      <c r="BQ92" s="74">
        <v>0</v>
      </c>
      <c r="BR92" s="74">
        <v>0</v>
      </c>
      <c r="BS92" s="74">
        <v>2.0059520800000001</v>
      </c>
      <c r="BT92" s="74">
        <v>11.166581170000001</v>
      </c>
      <c r="BU92" s="74">
        <v>0</v>
      </c>
      <c r="BV92" s="74">
        <v>3.7586481300000001</v>
      </c>
      <c r="BW92" s="129"/>
    </row>
    <row r="93" spans="2:75" x14ac:dyDescent="0.3">
      <c r="B93" s="206"/>
      <c r="C93" s="16" t="s">
        <v>17</v>
      </c>
      <c r="D93" s="72">
        <f t="shared" ref="D93:R93" si="1455">+(D92/D51)*100</f>
        <v>0</v>
      </c>
      <c r="E93" s="72">
        <f t="shared" si="1455"/>
        <v>0</v>
      </c>
      <c r="F93" s="72">
        <f t="shared" si="1455"/>
        <v>0</v>
      </c>
      <c r="G93" s="72">
        <f t="shared" si="1455"/>
        <v>0</v>
      </c>
      <c r="H93" s="72">
        <f t="shared" si="1455"/>
        <v>0</v>
      </c>
      <c r="I93" s="72">
        <f t="shared" si="1455"/>
        <v>0</v>
      </c>
      <c r="J93" s="72">
        <f t="shared" si="1455"/>
        <v>0</v>
      </c>
      <c r="K93" s="72">
        <f t="shared" si="1455"/>
        <v>0</v>
      </c>
      <c r="L93" s="72">
        <f t="shared" si="1455"/>
        <v>0</v>
      </c>
      <c r="M93" s="72">
        <f t="shared" si="1455"/>
        <v>0</v>
      </c>
      <c r="N93" s="72">
        <f t="shared" si="1455"/>
        <v>0</v>
      </c>
      <c r="O93" s="72">
        <f t="shared" si="1455"/>
        <v>0</v>
      </c>
      <c r="P93" s="72">
        <f t="shared" si="1455"/>
        <v>0</v>
      </c>
      <c r="Q93" s="72">
        <f t="shared" si="1455"/>
        <v>0</v>
      </c>
      <c r="R93" s="72">
        <f t="shared" si="1455"/>
        <v>0</v>
      </c>
      <c r="S93" s="72">
        <f t="shared" ref="S93" si="1456">+(S92/S51)*100</f>
        <v>0</v>
      </c>
      <c r="T93" s="31">
        <f t="shared" ref="T93" si="1457">+(T92/T51)*100</f>
        <v>0.26011619411989023</v>
      </c>
      <c r="U93" s="72">
        <f t="shared" ref="U93:V93" si="1458">+(U92/U51)*100</f>
        <v>0</v>
      </c>
      <c r="V93" s="72">
        <f t="shared" si="1458"/>
        <v>0</v>
      </c>
      <c r="W93" s="72">
        <f t="shared" ref="W93" si="1459">+(W92/W51)*100</f>
        <v>0</v>
      </c>
      <c r="X93" s="72">
        <f t="shared" ref="X93:Y93" si="1460">+(X92/X51)*100</f>
        <v>0</v>
      </c>
      <c r="Y93" s="72">
        <f t="shared" si="1460"/>
        <v>0</v>
      </c>
      <c r="Z93" s="72">
        <f t="shared" ref="Z93:AA93" si="1461">+(Z92/Z51)*100</f>
        <v>0</v>
      </c>
      <c r="AA93" s="72">
        <f t="shared" si="1461"/>
        <v>0</v>
      </c>
      <c r="AB93" s="72">
        <f t="shared" ref="AB93:AC93" si="1462">+(AB92/AB51)*100</f>
        <v>2.4416989135816434</v>
      </c>
      <c r="AC93" s="72">
        <f t="shared" si="1462"/>
        <v>0</v>
      </c>
      <c r="AD93" s="72">
        <f t="shared" ref="AD93:AE93" si="1463">+(AD92/AD51)*100</f>
        <v>0</v>
      </c>
      <c r="AE93" s="72">
        <f t="shared" si="1463"/>
        <v>0</v>
      </c>
      <c r="AF93" s="72">
        <f t="shared" ref="AF93:AG93" si="1464">+(AF92/AF51)*100</f>
        <v>0</v>
      </c>
      <c r="AG93" s="72">
        <f t="shared" si="1464"/>
        <v>0.33707950247945084</v>
      </c>
      <c r="AH93" s="72">
        <f t="shared" ref="AH93:AI93" si="1465">+(AH92/AH51)*100</f>
        <v>0</v>
      </c>
      <c r="AI93" s="96">
        <f t="shared" si="1465"/>
        <v>5.1046244284861491</v>
      </c>
      <c r="AJ93" s="96">
        <f t="shared" ref="AJ93:AK93" si="1466">+(AJ92/AJ51)*100</f>
        <v>0</v>
      </c>
      <c r="AK93" s="96">
        <f t="shared" si="1466"/>
        <v>0</v>
      </c>
      <c r="AL93" s="96">
        <f t="shared" ref="AL93:AM93" si="1467">+(AL92/AL51)*100</f>
        <v>0</v>
      </c>
      <c r="AM93" s="96">
        <f t="shared" si="1467"/>
        <v>0</v>
      </c>
      <c r="AN93" s="96">
        <f t="shared" ref="AN93:AO93" si="1468">+(AN92/AN51)*100</f>
        <v>0</v>
      </c>
      <c r="AO93" s="96">
        <f t="shared" si="1468"/>
        <v>4.445132086838953</v>
      </c>
      <c r="AP93" s="96">
        <f t="shared" ref="AP93:AQ93" si="1469">+(AP92/AP51)*100</f>
        <v>0</v>
      </c>
      <c r="AQ93" s="96">
        <f t="shared" si="1469"/>
        <v>0</v>
      </c>
      <c r="AR93" s="96">
        <f t="shared" ref="AR93:AS93" si="1470">+(AR92/AR51)*100</f>
        <v>0</v>
      </c>
      <c r="AS93" s="96">
        <f t="shared" si="1470"/>
        <v>0</v>
      </c>
      <c r="AT93" s="96">
        <f t="shared" ref="AT93:AU93" si="1471">+(AT92/AT51)*100</f>
        <v>0.49525720470108014</v>
      </c>
      <c r="AU93" s="96">
        <f t="shared" si="1471"/>
        <v>0</v>
      </c>
      <c r="AV93" s="96">
        <f t="shared" ref="AV93:AW93" si="1472">+(AV92/AV51)*100</f>
        <v>11.444179617055774</v>
      </c>
      <c r="AW93" s="96">
        <f t="shared" si="1472"/>
        <v>0</v>
      </c>
      <c r="AX93" s="96">
        <f t="shared" ref="AX93:AY93" si="1473">+(AX92/AX51)*100</f>
        <v>0</v>
      </c>
      <c r="AY93" s="96">
        <f t="shared" si="1473"/>
        <v>0</v>
      </c>
      <c r="AZ93" s="96">
        <f t="shared" ref="AZ93:BA93" si="1474">+(AZ92/AZ51)*100</f>
        <v>0</v>
      </c>
      <c r="BA93" s="96">
        <f t="shared" si="1474"/>
        <v>0</v>
      </c>
      <c r="BB93" s="96">
        <f t="shared" ref="BB93:BC93" si="1475">+(BB92/BB51)*100</f>
        <v>9.5292286748900565</v>
      </c>
      <c r="BC93" s="96">
        <f t="shared" si="1475"/>
        <v>0</v>
      </c>
      <c r="BD93" s="96">
        <f t="shared" ref="BD93:BE93" si="1476">+(BD92/BD51)*100</f>
        <v>0</v>
      </c>
      <c r="BE93" s="96">
        <f t="shared" si="1476"/>
        <v>0</v>
      </c>
      <c r="BF93" s="96">
        <f t="shared" ref="BF93:BH93" si="1477">+(BF92/BF51)*100</f>
        <v>0</v>
      </c>
      <c r="BG93" s="96">
        <f t="shared" ref="BG93" si="1478">+(BG92/BG51)*100</f>
        <v>1.0687156307197794</v>
      </c>
      <c r="BH93" s="96">
        <f t="shared" si="1477"/>
        <v>0</v>
      </c>
      <c r="BI93" s="96">
        <f t="shared" ref="BI93:BJ93" si="1479">+(BI92/BI51)*100</f>
        <v>10.61805132232168</v>
      </c>
      <c r="BJ93" s="96">
        <f t="shared" si="1479"/>
        <v>0</v>
      </c>
      <c r="BK93" s="96">
        <f t="shared" ref="BK93:BL93" si="1480">+(BK92/BK51)*100</f>
        <v>0</v>
      </c>
      <c r="BL93" s="96">
        <f t="shared" si="1480"/>
        <v>0</v>
      </c>
      <c r="BM93" s="96">
        <f t="shared" ref="BM93:BN93" si="1481">+(BM92/BM51)*100</f>
        <v>3.3569659790193809</v>
      </c>
      <c r="BN93" s="96">
        <f t="shared" si="1481"/>
        <v>0</v>
      </c>
      <c r="BO93" s="96">
        <f t="shared" ref="BO93:BP93" si="1482">+(BO92/BO51)*100</f>
        <v>8.0780931562333169</v>
      </c>
      <c r="BP93" s="96">
        <f t="shared" si="1482"/>
        <v>0</v>
      </c>
      <c r="BQ93" s="96">
        <f t="shared" ref="BQ93:BR93" si="1483">+(BQ92/BQ51)*100</f>
        <v>0</v>
      </c>
      <c r="BR93" s="96">
        <f t="shared" si="1483"/>
        <v>0</v>
      </c>
      <c r="BS93" s="96">
        <f t="shared" ref="BS93:BT93" si="1484">+(BS92/BS51)*100</f>
        <v>3.6250270425632927</v>
      </c>
      <c r="BT93" s="96">
        <f t="shared" si="1484"/>
        <v>0.85596579962146491</v>
      </c>
      <c r="BU93" s="96">
        <f t="shared" ref="BU93:BV93" si="1485">+(BU92/BU51)*100</f>
        <v>0</v>
      </c>
      <c r="BV93" s="96">
        <f t="shared" si="1485"/>
        <v>1.9173923652747351</v>
      </c>
      <c r="BW93" s="129"/>
    </row>
    <row r="94" spans="2:75" x14ac:dyDescent="0.3">
      <c r="B94" s="206"/>
      <c r="C94" s="16" t="s">
        <v>12</v>
      </c>
      <c r="D94" s="72">
        <f t="shared" ref="D94:R94" si="1486">+(D92/D9)*100</f>
        <v>0</v>
      </c>
      <c r="E94" s="72">
        <f t="shared" si="1486"/>
        <v>0</v>
      </c>
      <c r="F94" s="72">
        <f t="shared" si="1486"/>
        <v>0</v>
      </c>
      <c r="G94" s="72">
        <f t="shared" si="1486"/>
        <v>0</v>
      </c>
      <c r="H94" s="72">
        <f t="shared" si="1486"/>
        <v>0</v>
      </c>
      <c r="I94" s="72">
        <f t="shared" si="1486"/>
        <v>0</v>
      </c>
      <c r="J94" s="72">
        <f t="shared" si="1486"/>
        <v>0</v>
      </c>
      <c r="K94" s="72">
        <f t="shared" si="1486"/>
        <v>0</v>
      </c>
      <c r="L94" s="72">
        <f t="shared" si="1486"/>
        <v>0</v>
      </c>
      <c r="M94" s="72">
        <f t="shared" si="1486"/>
        <v>0</v>
      </c>
      <c r="N94" s="72">
        <f t="shared" si="1486"/>
        <v>0</v>
      </c>
      <c r="O94" s="72">
        <f t="shared" si="1486"/>
        <v>0</v>
      </c>
      <c r="P94" s="72">
        <f t="shared" si="1486"/>
        <v>0</v>
      </c>
      <c r="Q94" s="72">
        <f t="shared" si="1486"/>
        <v>0</v>
      </c>
      <c r="R94" s="72">
        <f t="shared" si="1486"/>
        <v>0</v>
      </c>
      <c r="S94" s="72">
        <f t="shared" ref="S94" si="1487">+(S92/S9)*100</f>
        <v>0</v>
      </c>
      <c r="T94" s="31">
        <f t="shared" ref="T94" si="1488">+(T92/T9)*100</f>
        <v>0.21172179964854509</v>
      </c>
      <c r="U94" s="72">
        <f t="shared" ref="U94:V94" si="1489">+(U92/U9)*100</f>
        <v>0</v>
      </c>
      <c r="V94" s="72">
        <f t="shared" si="1489"/>
        <v>0</v>
      </c>
      <c r="W94" s="72">
        <f t="shared" ref="W94" si="1490">+(W92/W9)*100</f>
        <v>0</v>
      </c>
      <c r="X94" s="72">
        <f t="shared" ref="X94:Y94" si="1491">+(X92/X9)*100</f>
        <v>0</v>
      </c>
      <c r="Y94" s="72">
        <f t="shared" si="1491"/>
        <v>0</v>
      </c>
      <c r="Z94" s="72">
        <f t="shared" ref="Z94:AA94" si="1492">+(Z92/Z9)*100</f>
        <v>0</v>
      </c>
      <c r="AA94" s="72">
        <f t="shared" si="1492"/>
        <v>0</v>
      </c>
      <c r="AB94" s="72">
        <f t="shared" ref="AB94:AC94" si="1493">+(AB92/AB9)*100</f>
        <v>2.1803782454170784</v>
      </c>
      <c r="AC94" s="72">
        <f t="shared" si="1493"/>
        <v>0</v>
      </c>
      <c r="AD94" s="72">
        <f t="shared" ref="AD94:AE94" si="1494">+(AD92/AD9)*100</f>
        <v>0</v>
      </c>
      <c r="AE94" s="72">
        <f t="shared" si="1494"/>
        <v>0</v>
      </c>
      <c r="AF94" s="72">
        <f t="shared" ref="AF94:AG94" si="1495">+(AF92/AF9)*100</f>
        <v>0</v>
      </c>
      <c r="AG94" s="72">
        <f t="shared" si="1495"/>
        <v>0.30105500078086206</v>
      </c>
      <c r="AH94" s="72">
        <f t="shared" ref="AH94:AI94" si="1496">+(AH92/AH9)*100</f>
        <v>0</v>
      </c>
      <c r="AI94" s="96">
        <f t="shared" si="1496"/>
        <v>4.3586039032964763</v>
      </c>
      <c r="AJ94" s="96">
        <f t="shared" ref="AJ94:AK94" si="1497">+(AJ92/AJ9)*100</f>
        <v>0</v>
      </c>
      <c r="AK94" s="96">
        <f t="shared" si="1497"/>
        <v>0</v>
      </c>
      <c r="AL94" s="96">
        <f t="shared" ref="AL94:AM94" si="1498">+(AL92/AL9)*100</f>
        <v>0</v>
      </c>
      <c r="AM94" s="96">
        <f t="shared" si="1498"/>
        <v>0</v>
      </c>
      <c r="AN94" s="96">
        <f t="shared" ref="AN94:AO94" si="1499">+(AN92/AN9)*100</f>
        <v>0</v>
      </c>
      <c r="AO94" s="96">
        <f t="shared" si="1499"/>
        <v>3.9246030366249434</v>
      </c>
      <c r="AP94" s="96">
        <f t="shared" ref="AP94:AQ94" si="1500">+(AP92/AP9)*100</f>
        <v>0</v>
      </c>
      <c r="AQ94" s="96">
        <f t="shared" si="1500"/>
        <v>0</v>
      </c>
      <c r="AR94" s="96">
        <f t="shared" ref="AR94:AS94" si="1501">+(AR92/AR9)*100</f>
        <v>0</v>
      </c>
      <c r="AS94" s="96">
        <f t="shared" si="1501"/>
        <v>0</v>
      </c>
      <c r="AT94" s="96">
        <f t="shared" ref="AT94:AU94" si="1502">+(AT92/AT9)*100</f>
        <v>0.3944130232526516</v>
      </c>
      <c r="AU94" s="96">
        <f t="shared" si="1502"/>
        <v>0</v>
      </c>
      <c r="AV94" s="96">
        <f t="shared" ref="AV94:AW94" si="1503">+(AV92/AV9)*100</f>
        <v>9.7105862917309409</v>
      </c>
      <c r="AW94" s="96">
        <f t="shared" si="1503"/>
        <v>0</v>
      </c>
      <c r="AX94" s="96">
        <f t="shared" ref="AX94:AY94" si="1504">+(AX92/AX9)*100</f>
        <v>0</v>
      </c>
      <c r="AY94" s="96">
        <f t="shared" si="1504"/>
        <v>0</v>
      </c>
      <c r="AZ94" s="96">
        <f t="shared" ref="AZ94:BA94" si="1505">+(AZ92/AZ9)*100</f>
        <v>0</v>
      </c>
      <c r="BA94" s="96">
        <f t="shared" si="1505"/>
        <v>0</v>
      </c>
      <c r="BB94" s="96">
        <f t="shared" ref="BB94:BC94" si="1506">+(BB92/BB9)*100</f>
        <v>7.7071773316617911</v>
      </c>
      <c r="BC94" s="96">
        <f t="shared" si="1506"/>
        <v>0</v>
      </c>
      <c r="BD94" s="96">
        <f t="shared" ref="BD94:BE94" si="1507">+(BD92/BD9)*100</f>
        <v>0</v>
      </c>
      <c r="BE94" s="96">
        <f t="shared" si="1507"/>
        <v>0</v>
      </c>
      <c r="BF94" s="96">
        <f t="shared" ref="BF94:BH94" si="1508">+(BF92/BF9)*100</f>
        <v>0</v>
      </c>
      <c r="BG94" s="96">
        <f t="shared" ref="BG94" si="1509">+(BG92/BG9)*100</f>
        <v>0.8055822967546783</v>
      </c>
      <c r="BH94" s="96">
        <f t="shared" si="1508"/>
        <v>0</v>
      </c>
      <c r="BI94" s="96">
        <f t="shared" ref="BI94:BJ94" si="1510">+(BI92/BI9)*100</f>
        <v>4.3685946909664795</v>
      </c>
      <c r="BJ94" s="96">
        <f t="shared" si="1510"/>
        <v>0</v>
      </c>
      <c r="BK94" s="96">
        <f t="shared" ref="BK94:BL94" si="1511">+(BK92/BK9)*100</f>
        <v>0</v>
      </c>
      <c r="BL94" s="96">
        <f t="shared" si="1511"/>
        <v>0</v>
      </c>
      <c r="BM94" s="96">
        <f t="shared" ref="BM94:BN94" si="1512">+(BM92/BM9)*100</f>
        <v>1.8260657533881417</v>
      </c>
      <c r="BN94" s="96">
        <f t="shared" si="1512"/>
        <v>0</v>
      </c>
      <c r="BO94" s="96">
        <f t="shared" ref="BO94:BP94" si="1513">+(BO92/BO9)*100</f>
        <v>4.2112067302338065</v>
      </c>
      <c r="BP94" s="96">
        <f t="shared" si="1513"/>
        <v>0</v>
      </c>
      <c r="BQ94" s="96">
        <f t="shared" ref="BQ94:BR94" si="1514">+(BQ92/BQ9)*100</f>
        <v>0</v>
      </c>
      <c r="BR94" s="96">
        <f t="shared" si="1514"/>
        <v>0</v>
      </c>
      <c r="BS94" s="96">
        <f t="shared" ref="BS94:BT94" si="1515">+(BS92/BS9)*100</f>
        <v>1.4692465942210484</v>
      </c>
      <c r="BT94" s="96">
        <f t="shared" si="1515"/>
        <v>0.66516792147757997</v>
      </c>
      <c r="BU94" s="96">
        <f t="shared" ref="BU94:BV94" si="1516">+(BU92/BU9)*100</f>
        <v>0</v>
      </c>
      <c r="BV94" s="96">
        <f t="shared" si="1516"/>
        <v>1.4361336272799667</v>
      </c>
      <c r="BW94" s="129"/>
    </row>
    <row r="95" spans="2:75" x14ac:dyDescent="0.3">
      <c r="B95" s="206"/>
      <c r="C95" s="16" t="s">
        <v>13</v>
      </c>
      <c r="D95" s="72">
        <f t="shared" ref="D95:R95" si="1517">+(D92/D124)*100</f>
        <v>0</v>
      </c>
      <c r="E95" s="72">
        <f t="shared" si="1517"/>
        <v>0</v>
      </c>
      <c r="F95" s="72">
        <f t="shared" si="1517"/>
        <v>0</v>
      </c>
      <c r="G95" s="72">
        <f t="shared" si="1517"/>
        <v>0</v>
      </c>
      <c r="H95" s="72">
        <f t="shared" si="1517"/>
        <v>0</v>
      </c>
      <c r="I95" s="72">
        <f t="shared" si="1517"/>
        <v>0</v>
      </c>
      <c r="J95" s="72">
        <f t="shared" si="1517"/>
        <v>0</v>
      </c>
      <c r="K95" s="72">
        <f t="shared" si="1517"/>
        <v>0</v>
      </c>
      <c r="L95" s="72">
        <f t="shared" si="1517"/>
        <v>0</v>
      </c>
      <c r="M95" s="72">
        <f t="shared" si="1517"/>
        <v>0</v>
      </c>
      <c r="N95" s="72">
        <f t="shared" si="1517"/>
        <v>0</v>
      </c>
      <c r="O95" s="72">
        <f t="shared" si="1517"/>
        <v>0</v>
      </c>
      <c r="P95" s="72">
        <f t="shared" si="1517"/>
        <v>0</v>
      </c>
      <c r="Q95" s="72">
        <f t="shared" si="1517"/>
        <v>0</v>
      </c>
      <c r="R95" s="72">
        <f t="shared" si="1517"/>
        <v>0</v>
      </c>
      <c r="S95" s="72">
        <f t="shared" ref="S95" si="1518">+(S92/S124)*100</f>
        <v>0</v>
      </c>
      <c r="T95" s="31">
        <f t="shared" ref="T95" si="1519">+(T92/T124)*100</f>
        <v>3.879423492246676E-3</v>
      </c>
      <c r="U95" s="72">
        <f t="shared" ref="U95:V95" si="1520">+(U92/U124)*100</f>
        <v>0</v>
      </c>
      <c r="V95" s="72">
        <f t="shared" si="1520"/>
        <v>0</v>
      </c>
      <c r="W95" s="72">
        <f t="shared" ref="W95" si="1521">+(W92/W124)*100</f>
        <v>0</v>
      </c>
      <c r="X95" s="72">
        <f t="shared" ref="X95:Y95" si="1522">+(X92/X124)*100</f>
        <v>0</v>
      </c>
      <c r="Y95" s="72">
        <f t="shared" si="1522"/>
        <v>0</v>
      </c>
      <c r="Z95" s="72">
        <f t="shared" ref="Z95:AA95" si="1523">+(Z92/Z124)*100</f>
        <v>0</v>
      </c>
      <c r="AA95" s="72">
        <f t="shared" si="1523"/>
        <v>0</v>
      </c>
      <c r="AB95" s="72">
        <f t="shared" ref="AB95:AC95" si="1524">+(AB92/AB124)*100</f>
        <v>3.0936840704770315E-3</v>
      </c>
      <c r="AC95" s="72">
        <f t="shared" si="1524"/>
        <v>0</v>
      </c>
      <c r="AD95" s="72">
        <f t="shared" ref="AD95:AE95" si="1525">+(AD92/AD124)*100</f>
        <v>0</v>
      </c>
      <c r="AE95" s="72">
        <f t="shared" si="1525"/>
        <v>0</v>
      </c>
      <c r="AF95" s="72">
        <f t="shared" ref="AF95:AG95" si="1526">+(AF92/AF124)*100</f>
        <v>0</v>
      </c>
      <c r="AG95" s="72">
        <f t="shared" si="1526"/>
        <v>6.2289506061570512E-3</v>
      </c>
      <c r="AH95" s="72">
        <f t="shared" ref="AH95:AI95" si="1527">+(AH92/AH124)*100</f>
        <v>0</v>
      </c>
      <c r="AI95" s="96">
        <f t="shared" si="1527"/>
        <v>4.536010423574122E-3</v>
      </c>
      <c r="AJ95" s="96">
        <f t="shared" ref="AJ95:AK95" si="1528">+(AJ92/AJ124)*100</f>
        <v>0</v>
      </c>
      <c r="AK95" s="96">
        <f t="shared" si="1528"/>
        <v>0</v>
      </c>
      <c r="AL95" s="96">
        <f t="shared" ref="AL95:AM95" si="1529">+(AL92/AL124)*100</f>
        <v>0</v>
      </c>
      <c r="AM95" s="96">
        <f t="shared" si="1529"/>
        <v>0</v>
      </c>
      <c r="AN95" s="96">
        <f t="shared" ref="AN95:AO95" si="1530">+(AN92/AN124)*100</f>
        <v>0</v>
      </c>
      <c r="AO95" s="96">
        <f t="shared" si="1530"/>
        <v>4.6111929167825345E-3</v>
      </c>
      <c r="AP95" s="96">
        <f t="shared" ref="AP95:AQ95" si="1531">+(AP92/AP124)*100</f>
        <v>0</v>
      </c>
      <c r="AQ95" s="96">
        <f t="shared" si="1531"/>
        <v>0</v>
      </c>
      <c r="AR95" s="96">
        <f t="shared" ref="AR95:AS95" si="1532">+(AR92/AR124)*100</f>
        <v>0</v>
      </c>
      <c r="AS95" s="96">
        <f t="shared" si="1532"/>
        <v>0</v>
      </c>
      <c r="AT95" s="96">
        <f t="shared" ref="AT95:AU95" si="1533">+(AT92/AT124)*100</f>
        <v>9.1472033403566574E-3</v>
      </c>
      <c r="AU95" s="96">
        <f t="shared" si="1533"/>
        <v>0</v>
      </c>
      <c r="AV95" s="96">
        <f t="shared" ref="AV95:AW95" si="1534">+(AV92/AV124)*100</f>
        <v>9.7783947927474017E-3</v>
      </c>
      <c r="AW95" s="96">
        <f t="shared" si="1534"/>
        <v>0</v>
      </c>
      <c r="AX95" s="96">
        <f t="shared" ref="AX95:AY95" si="1535">+(AX92/AX124)*100</f>
        <v>0</v>
      </c>
      <c r="AY95" s="96">
        <f t="shared" si="1535"/>
        <v>0</v>
      </c>
      <c r="AZ95" s="96">
        <f t="shared" ref="AZ95:BA95" si="1536">+(AZ92/AZ124)*100</f>
        <v>0</v>
      </c>
      <c r="BA95" s="96">
        <f t="shared" si="1536"/>
        <v>0</v>
      </c>
      <c r="BB95" s="96">
        <f t="shared" ref="BB95:BC95" si="1537">+(BB92/BB124)*100</f>
        <v>9.6296951416644221E-3</v>
      </c>
      <c r="BC95" s="96">
        <f t="shared" si="1537"/>
        <v>0</v>
      </c>
      <c r="BD95" s="96">
        <f t="shared" ref="BD95:BE95" si="1538">+(BD92/BD124)*100</f>
        <v>0</v>
      </c>
      <c r="BE95" s="96">
        <f t="shared" si="1538"/>
        <v>0</v>
      </c>
      <c r="BF95" s="96">
        <f t="shared" ref="BF95" si="1539">+(BF92/BF124)*100</f>
        <v>0</v>
      </c>
      <c r="BG95" s="96">
        <f t="shared" ref="BG95" si="1540">+(BG92/BG124)*100</f>
        <v>1.9408089934411822E-2</v>
      </c>
      <c r="BH95" s="96">
        <f>+(BH92/BH100)*100</f>
        <v>0</v>
      </c>
      <c r="BI95" s="96">
        <f t="shared" ref="BI95:BT95" si="1541">+(BI92/BI100)*100</f>
        <v>9.0651589976217979E-3</v>
      </c>
      <c r="BJ95" s="96">
        <f t="shared" si="1541"/>
        <v>0</v>
      </c>
      <c r="BK95" s="96">
        <f t="shared" si="1541"/>
        <v>0</v>
      </c>
      <c r="BL95" s="96">
        <f t="shared" si="1541"/>
        <v>0</v>
      </c>
      <c r="BM95" s="96">
        <f t="shared" si="1541"/>
        <v>3.1336094741471641E-3</v>
      </c>
      <c r="BN95" s="96">
        <f t="shared" si="1541"/>
        <v>0</v>
      </c>
      <c r="BO95" s="96">
        <f t="shared" si="1541"/>
        <v>8.9139210498940663E-3</v>
      </c>
      <c r="BP95" s="96">
        <f t="shared" si="1541"/>
        <v>0</v>
      </c>
      <c r="BQ95" s="96">
        <f t="shared" si="1541"/>
        <v>0</v>
      </c>
      <c r="BR95" s="96">
        <f t="shared" si="1541"/>
        <v>0</v>
      </c>
      <c r="BS95" s="96">
        <f t="shared" si="1541"/>
        <v>4.6231588512415317E-3</v>
      </c>
      <c r="BT95" s="96">
        <f t="shared" si="1541"/>
        <v>2.573584837290456E-2</v>
      </c>
      <c r="BU95" s="96">
        <f t="shared" ref="BU95:BV95" si="1542">+(BU92/BU100)*100</f>
        <v>0</v>
      </c>
      <c r="BV95" s="96">
        <f t="shared" si="1542"/>
        <v>8.2540632940361243E-3</v>
      </c>
      <c r="BW95" s="129"/>
    </row>
    <row r="96" spans="2:75" x14ac:dyDescent="0.3">
      <c r="B96" s="206"/>
      <c r="C96" s="50" t="s">
        <v>24</v>
      </c>
      <c r="D96" s="51">
        <v>21.946200000000001</v>
      </c>
      <c r="E96" s="51">
        <v>22.474388139344263</v>
      </c>
      <c r="F96" s="51">
        <v>33.009513152804644</v>
      </c>
      <c r="G96" s="51">
        <v>39.853807938144328</v>
      </c>
      <c r="H96" s="51">
        <v>32.76156906389452</v>
      </c>
      <c r="I96" s="51">
        <v>68.056309728260871</v>
      </c>
      <c r="J96" s="51">
        <v>93.890859664765287</v>
      </c>
      <c r="K96" s="51">
        <v>113.33307654320102</v>
      </c>
      <c r="L96" s="51">
        <v>75.408594074823057</v>
      </c>
      <c r="M96" s="51">
        <v>39.417064492656351</v>
      </c>
      <c r="N96" s="51">
        <v>98.022880351697438</v>
      </c>
      <c r="O96" s="51">
        <v>94.357198564135061</v>
      </c>
      <c r="P96" s="51">
        <v>169.22732111184899</v>
      </c>
      <c r="Q96" s="51">
        <v>144.28572195182159</v>
      </c>
      <c r="R96" s="70">
        <v>127.1046508720503</v>
      </c>
      <c r="S96" s="70">
        <v>0</v>
      </c>
      <c r="T96" s="51">
        <v>77.288730757429718</v>
      </c>
      <c r="U96" s="51">
        <v>0</v>
      </c>
      <c r="V96" s="51">
        <v>46.04242833881225</v>
      </c>
      <c r="W96" s="51">
        <v>4.9942099649550507</v>
      </c>
      <c r="X96" s="51">
        <v>0</v>
      </c>
      <c r="Y96" s="51">
        <v>52.650422256386499</v>
      </c>
      <c r="Z96" s="51">
        <v>0</v>
      </c>
      <c r="AA96" s="51">
        <v>0</v>
      </c>
      <c r="AB96" s="51">
        <v>0</v>
      </c>
      <c r="AC96" s="51">
        <v>0.21258211449106182</v>
      </c>
      <c r="AD96" s="51">
        <v>0</v>
      </c>
      <c r="AE96" s="51">
        <v>0</v>
      </c>
      <c r="AF96" s="51">
        <v>0</v>
      </c>
      <c r="AG96" s="51">
        <v>99.127405215279168</v>
      </c>
      <c r="AH96" s="51">
        <v>0</v>
      </c>
      <c r="AI96" s="100">
        <v>0</v>
      </c>
      <c r="AJ96" s="100">
        <v>0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5.7556392459346917</v>
      </c>
      <c r="AQ96" s="100">
        <v>0</v>
      </c>
      <c r="AR96" s="100">
        <v>114.67974964904074</v>
      </c>
      <c r="AS96" s="100">
        <v>0</v>
      </c>
      <c r="AT96" s="100">
        <v>119.668959987162</v>
      </c>
      <c r="AU96" s="100">
        <v>0</v>
      </c>
      <c r="AV96" s="100">
        <v>2.28873865</v>
      </c>
      <c r="AW96" s="100">
        <v>2.593054884163895</v>
      </c>
      <c r="AX96" s="100">
        <v>0</v>
      </c>
      <c r="AY96" s="100">
        <v>0</v>
      </c>
      <c r="AZ96" s="100">
        <v>0</v>
      </c>
      <c r="BA96" s="100">
        <v>34.58979947562775</v>
      </c>
      <c r="BB96" s="100">
        <v>2.28873865</v>
      </c>
      <c r="BC96" s="100">
        <v>0</v>
      </c>
      <c r="BD96" s="100">
        <v>0</v>
      </c>
      <c r="BE96" s="100">
        <v>13.852161422007482</v>
      </c>
      <c r="BF96" s="100">
        <v>0</v>
      </c>
      <c r="BG96" s="100">
        <v>52.99952869444563</v>
      </c>
      <c r="BH96" s="100">
        <v>6.1353098453311672</v>
      </c>
      <c r="BI96" s="100">
        <v>2.28873865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2.28873865</v>
      </c>
      <c r="BP96" s="100">
        <v>0</v>
      </c>
      <c r="BQ96" s="100">
        <v>0</v>
      </c>
      <c r="BR96" s="100">
        <v>62.67331776749915</v>
      </c>
      <c r="BS96" s="100"/>
      <c r="BT96" s="100">
        <v>73.386104912830319</v>
      </c>
      <c r="BU96" s="100">
        <v>0</v>
      </c>
      <c r="BV96" s="100">
        <v>2.28873865</v>
      </c>
      <c r="BW96" s="129"/>
    </row>
    <row r="97" spans="2:75" x14ac:dyDescent="0.3">
      <c r="B97" s="206"/>
      <c r="C97" s="16" t="s">
        <v>13</v>
      </c>
      <c r="D97" s="62">
        <f>+(D96/D100)*100</f>
        <v>0.22727538584597887</v>
      </c>
      <c r="E97" s="72">
        <f t="shared" ref="E97:BP97" si="1543">+(E96/E100)*100</f>
        <v>0.20841458234305352</v>
      </c>
      <c r="F97" s="72">
        <f t="shared" si="1543"/>
        <v>0.24543428109602114</v>
      </c>
      <c r="G97" s="72">
        <f t="shared" si="1543"/>
        <v>0.22250487140645514</v>
      </c>
      <c r="H97" s="72">
        <f t="shared" si="1543"/>
        <v>0.13308310865070544</v>
      </c>
      <c r="I97" s="72">
        <f t="shared" si="1543"/>
        <v>0.30394807128267326</v>
      </c>
      <c r="J97" s="72">
        <f t="shared" si="1543"/>
        <v>0.34474520569496292</v>
      </c>
      <c r="K97" s="72">
        <f t="shared" si="1543"/>
        <v>0.33507569868539966</v>
      </c>
      <c r="L97" s="72">
        <f t="shared" si="1543"/>
        <v>0.22576771316665345</v>
      </c>
      <c r="M97" s="72">
        <f t="shared" si="1543"/>
        <v>0.10256018161585849</v>
      </c>
      <c r="N97" s="72">
        <f t="shared" si="1543"/>
        <v>0.24453685467885292</v>
      </c>
      <c r="O97" s="72">
        <f t="shared" si="1543"/>
        <v>0.25970435673362585</v>
      </c>
      <c r="P97" s="72">
        <f t="shared" si="1543"/>
        <v>0.46515976824699679</v>
      </c>
      <c r="Q97" s="72">
        <f t="shared" si="1543"/>
        <v>0.36625988828262845</v>
      </c>
      <c r="R97" s="72">
        <f t="shared" si="1543"/>
        <v>0.31235649174769903</v>
      </c>
      <c r="S97" s="72">
        <f t="shared" si="1543"/>
        <v>0</v>
      </c>
      <c r="T97" s="72">
        <f t="shared" si="1543"/>
        <v>0.19941913682360868</v>
      </c>
      <c r="U97" s="72">
        <f t="shared" si="1543"/>
        <v>0</v>
      </c>
      <c r="V97" s="72">
        <f t="shared" si="1543"/>
        <v>0.12652956686344038</v>
      </c>
      <c r="W97" s="72">
        <f t="shared" si="1543"/>
        <v>1.3724628489200617E-2</v>
      </c>
      <c r="X97" s="72">
        <f t="shared" si="1543"/>
        <v>0</v>
      </c>
      <c r="Y97" s="72">
        <f t="shared" si="1543"/>
        <v>0.14468904798538001</v>
      </c>
      <c r="Z97" s="72">
        <f t="shared" si="1543"/>
        <v>0</v>
      </c>
      <c r="AA97" s="72">
        <f t="shared" si="1543"/>
        <v>0</v>
      </c>
      <c r="AB97" s="72">
        <f t="shared" si="1543"/>
        <v>0</v>
      </c>
      <c r="AC97" s="72">
        <f t="shared" si="1543"/>
        <v>5.8419861505858682E-4</v>
      </c>
      <c r="AD97" s="72">
        <f t="shared" si="1543"/>
        <v>0</v>
      </c>
      <c r="AE97" s="72">
        <f t="shared" si="1543"/>
        <v>0</v>
      </c>
      <c r="AF97" s="72">
        <f t="shared" si="1543"/>
        <v>0</v>
      </c>
      <c r="AG97" s="72">
        <f t="shared" si="1543"/>
        <v>0.2742435795726364</v>
      </c>
      <c r="AH97" s="72">
        <f t="shared" si="1543"/>
        <v>0</v>
      </c>
      <c r="AI97" s="72">
        <f t="shared" si="1543"/>
        <v>0</v>
      </c>
      <c r="AJ97" s="72">
        <f t="shared" si="1543"/>
        <v>0</v>
      </c>
      <c r="AK97" s="72">
        <f t="shared" si="1543"/>
        <v>0</v>
      </c>
      <c r="AL97" s="72">
        <f t="shared" si="1543"/>
        <v>0</v>
      </c>
      <c r="AM97" s="72">
        <f t="shared" si="1543"/>
        <v>0</v>
      </c>
      <c r="AN97" s="72">
        <f t="shared" si="1543"/>
        <v>0</v>
      </c>
      <c r="AO97" s="72">
        <f t="shared" si="1543"/>
        <v>0</v>
      </c>
      <c r="AP97" s="72">
        <f t="shared" si="1543"/>
        <v>1.4287617633125164E-2</v>
      </c>
      <c r="AQ97" s="72">
        <f t="shared" si="1543"/>
        <v>0</v>
      </c>
      <c r="AR97" s="72">
        <f t="shared" si="1543"/>
        <v>0.28467739954433646</v>
      </c>
      <c r="AS97" s="72">
        <f t="shared" si="1543"/>
        <v>0</v>
      </c>
      <c r="AT97" s="72">
        <f t="shared" si="1543"/>
        <v>0.29706245818967475</v>
      </c>
      <c r="AU97" s="72">
        <f t="shared" si="1543"/>
        <v>0</v>
      </c>
      <c r="AV97" s="72">
        <f t="shared" si="1543"/>
        <v>5.4373243781603749E-3</v>
      </c>
      <c r="AW97" s="72">
        <f t="shared" si="1543"/>
        <v>6.1602841965255287E-3</v>
      </c>
      <c r="AX97" s="72">
        <f t="shared" si="1543"/>
        <v>0</v>
      </c>
      <c r="AY97" s="72">
        <f t="shared" si="1543"/>
        <v>0</v>
      </c>
      <c r="AZ97" s="72">
        <f t="shared" si="1543"/>
        <v>0</v>
      </c>
      <c r="BA97" s="72">
        <f t="shared" si="1543"/>
        <v>8.2174502503599409E-2</v>
      </c>
      <c r="BB97" s="72">
        <f t="shared" si="1543"/>
        <v>5.4373243781603749E-3</v>
      </c>
      <c r="BC97" s="72">
        <f t="shared" si="1543"/>
        <v>0</v>
      </c>
      <c r="BD97" s="72">
        <f t="shared" si="1543"/>
        <v>0</v>
      </c>
      <c r="BE97" s="72">
        <f t="shared" si="1543"/>
        <v>3.290838601868936E-2</v>
      </c>
      <c r="BF97" s="72">
        <f t="shared" si="1543"/>
        <v>0</v>
      </c>
      <c r="BG97" s="72">
        <f t="shared" si="1543"/>
        <v>0.12591023855053068</v>
      </c>
      <c r="BH97" s="72">
        <f t="shared" si="1543"/>
        <v>1.4140174283999895E-2</v>
      </c>
      <c r="BI97" s="72">
        <f t="shared" si="1543"/>
        <v>5.2749028520791457E-3</v>
      </c>
      <c r="BJ97" s="72">
        <f t="shared" si="1543"/>
        <v>0</v>
      </c>
      <c r="BK97" s="72">
        <f t="shared" si="1543"/>
        <v>0</v>
      </c>
      <c r="BL97" s="72">
        <f t="shared" si="1543"/>
        <v>0</v>
      </c>
      <c r="BM97" s="72">
        <f t="shared" si="1543"/>
        <v>0</v>
      </c>
      <c r="BN97" s="72">
        <f t="shared" si="1543"/>
        <v>0</v>
      </c>
      <c r="BO97" s="72">
        <f t="shared" si="1543"/>
        <v>5.2749028520791457E-3</v>
      </c>
      <c r="BP97" s="72">
        <f t="shared" si="1543"/>
        <v>0</v>
      </c>
      <c r="BQ97" s="72">
        <f t="shared" ref="BQ97:BR97" si="1544">+(BQ96/BQ100)*100</f>
        <v>0</v>
      </c>
      <c r="BR97" s="72">
        <f t="shared" si="1544"/>
        <v>0.144444479338453</v>
      </c>
      <c r="BS97" s="72">
        <f t="shared" ref="BS97:BT97" si="1545">+(BS96/BS100)*100</f>
        <v>0</v>
      </c>
      <c r="BT97" s="72">
        <f t="shared" si="1545"/>
        <v>0.1691344593266112</v>
      </c>
      <c r="BU97" s="72">
        <f t="shared" ref="BU97:BV97" si="1546">+(BU96/BU100)*100</f>
        <v>0</v>
      </c>
      <c r="BV97" s="72">
        <f t="shared" si="1546"/>
        <v>5.026113918412148E-3</v>
      </c>
      <c r="BW97" s="129"/>
    </row>
    <row r="98" spans="2:75" x14ac:dyDescent="0.3">
      <c r="B98" s="206"/>
      <c r="C98" s="50" t="s">
        <v>25</v>
      </c>
      <c r="D98" s="51">
        <v>10.898805860096154</v>
      </c>
      <c r="E98" s="51">
        <v>13.408203048688524</v>
      </c>
      <c r="F98" s="51">
        <v>9.9604084264990345</v>
      </c>
      <c r="G98" s="51">
        <v>14.282196631958762</v>
      </c>
      <c r="H98" s="51">
        <v>18.987260444624752</v>
      </c>
      <c r="I98" s="51">
        <v>21.485112350000001</v>
      </c>
      <c r="J98" s="51">
        <v>24.328228876829534</v>
      </c>
      <c r="K98" s="51">
        <v>15.778529849519728</v>
      </c>
      <c r="L98" s="51">
        <v>13.190268743984847</v>
      </c>
      <c r="M98" s="51">
        <v>32.964846682991812</v>
      </c>
      <c r="N98" s="51">
        <v>50.289514208319964</v>
      </c>
      <c r="O98" s="51">
        <v>39.027085677021404</v>
      </c>
      <c r="P98" s="51">
        <v>42.295103429395233</v>
      </c>
      <c r="Q98" s="51">
        <v>34.905081812048252</v>
      </c>
      <c r="R98" s="70">
        <v>36.563624192880681</v>
      </c>
      <c r="S98" s="70">
        <v>7.8031668179691573</v>
      </c>
      <c r="T98" s="81">
        <v>33.791176717122752</v>
      </c>
      <c r="U98" s="70">
        <v>1.4561340646619443</v>
      </c>
      <c r="V98" s="70">
        <v>1.9107607760607084</v>
      </c>
      <c r="W98" s="70">
        <v>0.60221548656958146</v>
      </c>
      <c r="X98" s="70">
        <v>1.0858282896555962</v>
      </c>
      <c r="Y98" s="70">
        <v>8.1882553455221565</v>
      </c>
      <c r="Z98" s="70">
        <v>2.1044487544677422</v>
      </c>
      <c r="AA98" s="70">
        <v>1.3738314111482401</v>
      </c>
      <c r="AB98" s="70">
        <v>1.3884955180374907</v>
      </c>
      <c r="AC98" s="70">
        <v>0.37413977516048214</v>
      </c>
      <c r="AD98" s="70">
        <v>2.2425232740489021</v>
      </c>
      <c r="AE98" s="70">
        <v>6.7887434201646668</v>
      </c>
      <c r="AF98" s="70">
        <v>3.7423872590436966</v>
      </c>
      <c r="AG98" s="70">
        <v>31.727256000176936</v>
      </c>
      <c r="AH98" s="70">
        <v>1.3682471805998799</v>
      </c>
      <c r="AI98" s="95">
        <v>3.7962553545475974</v>
      </c>
      <c r="AJ98" s="95">
        <v>4.0329296240205057</v>
      </c>
      <c r="AK98" s="95">
        <v>3.7780343166127257</v>
      </c>
      <c r="AL98" s="95">
        <v>7.063504100662847</v>
      </c>
      <c r="AM98" s="95">
        <v>5.0328639774845403</v>
      </c>
      <c r="AN98" s="95">
        <v>1.3746297589258996</v>
      </c>
      <c r="AO98" s="95">
        <v>3.2186813768285778</v>
      </c>
      <c r="AP98" s="95">
        <v>8.3161486001966978</v>
      </c>
      <c r="AQ98" s="95">
        <v>3.7662113527479595</v>
      </c>
      <c r="AR98" s="95">
        <v>6.9874400444548392</v>
      </c>
      <c r="AS98" s="100">
        <v>5.2160857722933782</v>
      </c>
      <c r="AT98" s="100">
        <v>52.656633071146182</v>
      </c>
      <c r="AU98" s="100">
        <v>1.3493104035416312</v>
      </c>
      <c r="AV98" s="100">
        <v>3.1774040332701614</v>
      </c>
      <c r="AW98" s="100">
        <v>8.7407500825519389</v>
      </c>
      <c r="AX98" s="100">
        <v>3.936570451316157</v>
      </c>
      <c r="AY98" s="100">
        <v>2.9648951169263653</v>
      </c>
      <c r="AZ98" s="100">
        <v>5.4091587979134799</v>
      </c>
      <c r="BA98" s="100">
        <v>1.3835919790251099</v>
      </c>
      <c r="BB98" s="100">
        <v>3.129159851592425</v>
      </c>
      <c r="BC98" s="100">
        <v>8.4608447709123329</v>
      </c>
      <c r="BD98" s="100">
        <v>3.6961859826041032</v>
      </c>
      <c r="BE98" s="100">
        <v>2.8168370251652219</v>
      </c>
      <c r="BF98" s="100">
        <v>5.1011848423356536</v>
      </c>
      <c r="BG98" s="100">
        <v>48.101197289914971</v>
      </c>
      <c r="BH98" s="100">
        <v>0.25052235050634442</v>
      </c>
      <c r="BI98" s="100">
        <v>2.6880495146724757</v>
      </c>
      <c r="BJ98" s="100">
        <v>8.4006597471540658</v>
      </c>
      <c r="BK98" s="100">
        <v>3.7364284818289009</v>
      </c>
      <c r="BL98" s="100">
        <v>2.3367966790172328</v>
      </c>
      <c r="BM98" s="100">
        <v>6.4570353593121679</v>
      </c>
      <c r="BN98" s="100">
        <v>0</v>
      </c>
      <c r="BO98" s="100">
        <v>8.0917913181772239</v>
      </c>
      <c r="BP98" s="100">
        <v>8.3202994847249663</v>
      </c>
      <c r="BQ98" s="100">
        <v>3.6175185326277925</v>
      </c>
      <c r="BR98" s="100">
        <v>2.2562394396299683</v>
      </c>
      <c r="BS98" s="100">
        <v>7.0292537944577562</v>
      </c>
      <c r="BT98" s="100">
        <v>53.184594702108811</v>
      </c>
      <c r="BU98" s="100">
        <v>0</v>
      </c>
      <c r="BV98" s="100">
        <v>17.493800834579936</v>
      </c>
      <c r="BW98" s="129"/>
    </row>
    <row r="99" spans="2:75" x14ac:dyDescent="0.3">
      <c r="B99" s="206"/>
      <c r="C99" s="16" t="s">
        <v>13</v>
      </c>
      <c r="D99" s="63">
        <f>+(D98/D100)*100</f>
        <v>0.11286830098667509</v>
      </c>
      <c r="E99" s="63">
        <f t="shared" ref="E99:BP99" si="1547">+(E98/E100)*100</f>
        <v>0.12433998296359447</v>
      </c>
      <c r="F99" s="63">
        <f t="shared" si="1547"/>
        <v>7.4058216801444546E-2</v>
      </c>
      <c r="G99" s="63">
        <f t="shared" si="1547"/>
        <v>7.9737884267619574E-2</v>
      </c>
      <c r="H99" s="63">
        <f t="shared" si="1547"/>
        <v>7.7129506215135327E-2</v>
      </c>
      <c r="I99" s="63">
        <f t="shared" si="1547"/>
        <v>9.5955224227537952E-2</v>
      </c>
      <c r="J99" s="63">
        <f t="shared" si="1547"/>
        <v>8.9327547945374342E-2</v>
      </c>
      <c r="K99" s="63">
        <f t="shared" si="1547"/>
        <v>4.6650122583947712E-2</v>
      </c>
      <c r="L99" s="63">
        <f t="shared" si="1547"/>
        <v>3.9490682022638314E-2</v>
      </c>
      <c r="M99" s="63">
        <f t="shared" si="1547"/>
        <v>8.5772005253624356E-2</v>
      </c>
      <c r="N99" s="63">
        <f t="shared" si="1547"/>
        <v>0.12545682787230089</v>
      </c>
      <c r="O99" s="63">
        <f t="shared" si="1547"/>
        <v>0.10741633214184283</v>
      </c>
      <c r="P99" s="63">
        <f t="shared" si="1547"/>
        <v>0.1162577081522016</v>
      </c>
      <c r="Q99" s="63">
        <f t="shared" si="1547"/>
        <v>8.8604272079295637E-2</v>
      </c>
      <c r="R99" s="63">
        <f t="shared" si="1547"/>
        <v>8.9854189442417173E-2</v>
      </c>
      <c r="S99" s="63">
        <f t="shared" si="1547"/>
        <v>2.0133605198070191E-2</v>
      </c>
      <c r="T99" s="63">
        <f t="shared" si="1547"/>
        <v>8.7187449284575863E-2</v>
      </c>
      <c r="U99" s="63">
        <f t="shared" si="1547"/>
        <v>4.0016137103147768E-3</v>
      </c>
      <c r="V99" s="63">
        <f t="shared" si="1547"/>
        <v>5.250977024832776E-3</v>
      </c>
      <c r="W99" s="63">
        <f t="shared" si="1547"/>
        <v>1.6549532121413477E-3</v>
      </c>
      <c r="X99" s="63">
        <f t="shared" si="1547"/>
        <v>2.983973437873131E-3</v>
      </c>
      <c r="Y99" s="63">
        <f t="shared" si="1547"/>
        <v>2.2502210235571078E-2</v>
      </c>
      <c r="Z99" s="63">
        <f t="shared" si="1547"/>
        <v>5.7832525128708075E-3</v>
      </c>
      <c r="AA99" s="63">
        <f t="shared" si="1547"/>
        <v>3.7754371276165449E-3</v>
      </c>
      <c r="AB99" s="63">
        <f t="shared" si="1547"/>
        <v>3.8157356774558893E-3</v>
      </c>
      <c r="AC99" s="63">
        <f t="shared" si="1547"/>
        <v>1.0281765190376575E-3</v>
      </c>
      <c r="AD99" s="63">
        <f t="shared" si="1547"/>
        <v>6.162696208344939E-3</v>
      </c>
      <c r="AE99" s="63">
        <f t="shared" si="1547"/>
        <v>1.8656200280739256E-2</v>
      </c>
      <c r="AF99" s="63">
        <f t="shared" si="1547"/>
        <v>1.0353601769745265E-2</v>
      </c>
      <c r="AG99" s="63">
        <f t="shared" si="1547"/>
        <v>8.7775890396904949E-2</v>
      </c>
      <c r="AH99" s="63">
        <f t="shared" si="1547"/>
        <v>3.3964937183685422E-3</v>
      </c>
      <c r="AI99" s="63">
        <f t="shared" si="1547"/>
        <v>9.4237047573456478E-3</v>
      </c>
      <c r="AJ99" s="63">
        <f t="shared" si="1547"/>
        <v>1.0011217511592113E-2</v>
      </c>
      <c r="AK99" s="63">
        <f t="shared" si="1547"/>
        <v>9.3784734265119803E-3</v>
      </c>
      <c r="AL99" s="63">
        <f t="shared" si="1547"/>
        <v>1.753422016704129E-2</v>
      </c>
      <c r="AM99" s="63">
        <f t="shared" si="1547"/>
        <v>1.2493423065147485E-2</v>
      </c>
      <c r="AN99" s="63">
        <f t="shared" si="1547"/>
        <v>3.4123376298332946E-3</v>
      </c>
      <c r="AO99" s="63">
        <f t="shared" si="1547"/>
        <v>7.9899533014459144E-3</v>
      </c>
      <c r="AP99" s="63">
        <f t="shared" si="1547"/>
        <v>2.0643745429976816E-2</v>
      </c>
      <c r="AQ99" s="63">
        <f t="shared" si="1547"/>
        <v>9.3491244732902597E-3</v>
      </c>
      <c r="AR99" s="63">
        <f t="shared" si="1547"/>
        <v>1.7345401148981365E-2</v>
      </c>
      <c r="AS99" s="63">
        <f t="shared" si="1547"/>
        <v>1.2948247079375374E-2</v>
      </c>
      <c r="AT99" s="63">
        <f t="shared" si="1547"/>
        <v>0.13071316790740475</v>
      </c>
      <c r="AU99" s="63">
        <f t="shared" si="1547"/>
        <v>3.2055378410646949E-3</v>
      </c>
      <c r="AV99" s="63">
        <f t="shared" si="1547"/>
        <v>7.5485142916448533E-3</v>
      </c>
      <c r="AW99" s="63">
        <f t="shared" si="1547"/>
        <v>2.0765277637648565E-2</v>
      </c>
      <c r="AX99" s="63">
        <f t="shared" si="1547"/>
        <v>9.3520553258831587E-3</v>
      </c>
      <c r="AY99" s="63">
        <f t="shared" si="1547"/>
        <v>7.0436598333114093E-3</v>
      </c>
      <c r="AZ99" s="63">
        <f t="shared" si="1547"/>
        <v>1.2850462850896336E-2</v>
      </c>
      <c r="BA99" s="63">
        <f t="shared" si="1547"/>
        <v>3.2869801001439757E-3</v>
      </c>
      <c r="BB99" s="63">
        <f t="shared" si="1547"/>
        <v>7.4339012644472069E-3</v>
      </c>
      <c r="BC99" s="63">
        <f t="shared" si="1547"/>
        <v>2.0100310506274869E-2</v>
      </c>
      <c r="BD99" s="63">
        <f t="shared" si="1547"/>
        <v>8.7809773079280812E-3</v>
      </c>
      <c r="BE99" s="63">
        <f t="shared" si="1547"/>
        <v>6.691920296900483E-3</v>
      </c>
      <c r="BF99" s="63">
        <f t="shared" si="1547"/>
        <v>1.2118813434960709E-2</v>
      </c>
      <c r="BG99" s="63">
        <f t="shared" si="1547"/>
        <v>0.11427334118867456</v>
      </c>
      <c r="BH99" s="63">
        <f t="shared" si="1547"/>
        <v>5.7738399322940931E-4</v>
      </c>
      <c r="BI99" s="63">
        <f t="shared" si="1547"/>
        <v>6.1952027818797948E-3</v>
      </c>
      <c r="BJ99" s="63">
        <f t="shared" si="1547"/>
        <v>1.9361172609030503E-2</v>
      </c>
      <c r="BK99" s="63">
        <f t="shared" si="1547"/>
        <v>8.6114232638090944E-3</v>
      </c>
      <c r="BL99" s="63">
        <f t="shared" si="1547"/>
        <v>5.3856631760367552E-3</v>
      </c>
      <c r="BM99" s="63">
        <f t="shared" si="1547"/>
        <v>1.4881661666705213E-2</v>
      </c>
      <c r="BN99" s="63">
        <f t="shared" si="1547"/>
        <v>0</v>
      </c>
      <c r="BO99" s="63">
        <f t="shared" si="1547"/>
        <v>1.8649317213515097E-2</v>
      </c>
      <c r="BP99" s="63">
        <f t="shared" si="1547"/>
        <v>1.9175964666008662E-2</v>
      </c>
      <c r="BQ99" s="63">
        <f t="shared" ref="BQ99:BR99" si="1548">+(BQ98/BQ100)*100</f>
        <v>8.3373690679831476E-3</v>
      </c>
      <c r="BR99" s="63">
        <f t="shared" si="1548"/>
        <v>5.2000012561843056E-3</v>
      </c>
      <c r="BS99" s="63">
        <f t="shared" ref="BS99:BT99" si="1549">+(BS98/BS100)*100</f>
        <v>1.6200465216233129E-2</v>
      </c>
      <c r="BT99" s="63">
        <f t="shared" si="1549"/>
        <v>0.12257562491061492</v>
      </c>
      <c r="BU99" s="63">
        <f t="shared" ref="BU99:BV99" si="1550">+(BU98/BU100)*100</f>
        <v>0</v>
      </c>
      <c r="BV99" s="63">
        <f t="shared" si="1550"/>
        <v>3.8416721743486211E-2</v>
      </c>
      <c r="BW99" s="129"/>
    </row>
    <row r="100" spans="2:75" x14ac:dyDescent="0.3">
      <c r="B100" s="207"/>
      <c r="C100" s="71" t="s">
        <v>31</v>
      </c>
      <c r="D100" s="71">
        <f>+D48</f>
        <v>9656.2150442778748</v>
      </c>
      <c r="E100" s="71">
        <f t="shared" ref="E100:Q100" si="1551">+E48</f>
        <v>10783.500792833722</v>
      </c>
      <c r="F100" s="71">
        <f t="shared" si="1551"/>
        <v>13449.430538144894</v>
      </c>
      <c r="G100" s="71">
        <f t="shared" si="1551"/>
        <v>17911.431640227955</v>
      </c>
      <c r="H100" s="71">
        <f t="shared" si="1551"/>
        <v>24617.375860885302</v>
      </c>
      <c r="I100" s="71">
        <f t="shared" si="1551"/>
        <v>22390.768739232484</v>
      </c>
      <c r="J100" s="71">
        <f t="shared" si="1551"/>
        <v>27234.855804736468</v>
      </c>
      <c r="K100" s="71">
        <f t="shared" si="1551"/>
        <v>33823.126233218332</v>
      </c>
      <c r="L100" s="71">
        <f t="shared" si="1551"/>
        <v>33400.964653949079</v>
      </c>
      <c r="M100" s="71">
        <f t="shared" si="1551"/>
        <v>38433.107149023846</v>
      </c>
      <c r="N100" s="71">
        <f t="shared" si="1551"/>
        <v>40085.115382885582</v>
      </c>
      <c r="O100" s="71">
        <f t="shared" si="1551"/>
        <v>36332.543570270391</v>
      </c>
      <c r="P100" s="71">
        <f t="shared" si="1551"/>
        <v>36380.472401901789</v>
      </c>
      <c r="Q100" s="71">
        <f t="shared" si="1551"/>
        <v>39394.355365630952</v>
      </c>
      <c r="R100" s="71">
        <f t="shared" ref="R100" si="1552">+R48</f>
        <v>40692.175200481201</v>
      </c>
      <c r="S100" s="71">
        <f>+T100</f>
        <v>38756.92773948449</v>
      </c>
      <c r="T100" s="82">
        <f t="shared" ref="T100" si="1553">+T48</f>
        <v>38756.92773948449</v>
      </c>
      <c r="U100" s="108">
        <f t="shared" ref="U100:V100" si="1554">+U48</f>
        <v>36388.67142294455</v>
      </c>
      <c r="V100" s="108">
        <f t="shared" si="1554"/>
        <v>36388.67142294455</v>
      </c>
      <c r="W100" s="108">
        <f t="shared" ref="W100" si="1555">+W48</f>
        <v>36388.67142294455</v>
      </c>
      <c r="X100" s="108">
        <f t="shared" ref="X100:Y100" si="1556">+X48</f>
        <v>36388.67142294455</v>
      </c>
      <c r="Y100" s="108">
        <f t="shared" si="1556"/>
        <v>36388.67142294455</v>
      </c>
      <c r="Z100" s="108">
        <f t="shared" ref="Z100:AA100" si="1557">+Z48</f>
        <v>36388.67142294455</v>
      </c>
      <c r="AA100" s="108">
        <f t="shared" si="1557"/>
        <v>36388.67142294455</v>
      </c>
      <c r="AB100" s="108">
        <f t="shared" ref="AB100:AC100" si="1558">+AB48</f>
        <v>36388.67142294455</v>
      </c>
      <c r="AC100" s="108">
        <f t="shared" si="1558"/>
        <v>36388.67142294455</v>
      </c>
      <c r="AD100" s="108">
        <f t="shared" ref="AD100:AE100" si="1559">+AD48</f>
        <v>36388.67142294455</v>
      </c>
      <c r="AE100" s="108">
        <f t="shared" si="1559"/>
        <v>36388.67142294455</v>
      </c>
      <c r="AF100" s="108">
        <f t="shared" ref="AF100:AG100" si="1560">+AF48</f>
        <v>36145.752389081623</v>
      </c>
      <c r="AG100" s="71">
        <f t="shared" si="1560"/>
        <v>36145.752389081623</v>
      </c>
      <c r="AH100" s="71">
        <f t="shared" ref="AH100:AI100" si="1561">+AH48</f>
        <v>40284.107495923708</v>
      </c>
      <c r="AI100" s="110">
        <f t="shared" si="1561"/>
        <v>40284.107495923708</v>
      </c>
      <c r="AJ100" s="110">
        <f t="shared" ref="AJ100:AK100" si="1562">+AJ48</f>
        <v>40284.107495923708</v>
      </c>
      <c r="AK100" s="110">
        <f t="shared" si="1562"/>
        <v>40284.107495923708</v>
      </c>
      <c r="AL100" s="110">
        <f t="shared" ref="AL100:AM100" si="1563">+AL48</f>
        <v>40284.107495923708</v>
      </c>
      <c r="AM100" s="110">
        <f t="shared" si="1563"/>
        <v>40284.107495923708</v>
      </c>
      <c r="AN100" s="110">
        <f t="shared" ref="AN100:AO100" si="1564">+AN48</f>
        <v>40284.107495923708</v>
      </c>
      <c r="AO100" s="110">
        <f t="shared" si="1564"/>
        <v>40284.107495923708</v>
      </c>
      <c r="AP100" s="110">
        <f t="shared" ref="AP100:AQ100" si="1565">+AP48</f>
        <v>40284.107495923708</v>
      </c>
      <c r="AQ100" s="110">
        <f t="shared" si="1565"/>
        <v>40284.107495923708</v>
      </c>
      <c r="AR100" s="110">
        <f t="shared" ref="AR100:AS100" si="1566">+AR48</f>
        <v>40284.107495923708</v>
      </c>
      <c r="AS100" s="110">
        <f t="shared" si="1566"/>
        <v>40284.107495923708</v>
      </c>
      <c r="AT100" s="110">
        <f t="shared" ref="AT100:AU100" si="1567">+AT48</f>
        <v>40284.107495923708</v>
      </c>
      <c r="AU100" s="110">
        <f t="shared" si="1567"/>
        <v>42093.104821793902</v>
      </c>
      <c r="AV100" s="110">
        <f t="shared" ref="AV100:BG100" si="1568">AU100</f>
        <v>42093.104821793902</v>
      </c>
      <c r="AW100" s="110">
        <f t="shared" si="1568"/>
        <v>42093.104821793902</v>
      </c>
      <c r="AX100" s="110">
        <f t="shared" si="1568"/>
        <v>42093.104821793902</v>
      </c>
      <c r="AY100" s="110">
        <f t="shared" si="1568"/>
        <v>42093.104821793902</v>
      </c>
      <c r="AZ100" s="110">
        <f t="shared" si="1568"/>
        <v>42093.104821793902</v>
      </c>
      <c r="BA100" s="110">
        <f t="shared" si="1568"/>
        <v>42093.104821793902</v>
      </c>
      <c r="BB100" s="110">
        <f t="shared" si="1568"/>
        <v>42093.104821793902</v>
      </c>
      <c r="BC100" s="110">
        <f t="shared" si="1568"/>
        <v>42093.104821793902</v>
      </c>
      <c r="BD100" s="110">
        <f t="shared" si="1568"/>
        <v>42093.104821793902</v>
      </c>
      <c r="BE100" s="110">
        <f t="shared" si="1568"/>
        <v>42093.104821793902</v>
      </c>
      <c r="BF100" s="110">
        <f t="shared" si="1568"/>
        <v>42093.104821793902</v>
      </c>
      <c r="BG100" s="110">
        <f t="shared" si="1568"/>
        <v>42093.104821793902</v>
      </c>
      <c r="BH100" s="110">
        <f>+BH48</f>
        <v>43389.209511183231</v>
      </c>
      <c r="BI100" s="110">
        <f t="shared" ref="BI100:BT100" si="1569">BH100</f>
        <v>43389.209511183231</v>
      </c>
      <c r="BJ100" s="110">
        <f t="shared" si="1569"/>
        <v>43389.209511183231</v>
      </c>
      <c r="BK100" s="110">
        <f t="shared" si="1569"/>
        <v>43389.209511183231</v>
      </c>
      <c r="BL100" s="110">
        <f t="shared" si="1569"/>
        <v>43389.209511183231</v>
      </c>
      <c r="BM100" s="110">
        <f t="shared" si="1569"/>
        <v>43389.209511183231</v>
      </c>
      <c r="BN100" s="110">
        <f t="shared" si="1569"/>
        <v>43389.209511183231</v>
      </c>
      <c r="BO100" s="110">
        <f t="shared" si="1569"/>
        <v>43389.209511183231</v>
      </c>
      <c r="BP100" s="110">
        <f t="shared" si="1569"/>
        <v>43389.209511183231</v>
      </c>
      <c r="BQ100" s="110">
        <f t="shared" si="1569"/>
        <v>43389.209511183231</v>
      </c>
      <c r="BR100" s="110">
        <f t="shared" si="1569"/>
        <v>43389.209511183231</v>
      </c>
      <c r="BS100" s="110">
        <f t="shared" si="1569"/>
        <v>43389.209511183231</v>
      </c>
      <c r="BT100" s="110">
        <f t="shared" si="1569"/>
        <v>43389.209511183231</v>
      </c>
      <c r="BU100" s="110">
        <f>+BU48</f>
        <v>45536.943395088412</v>
      </c>
      <c r="BV100" s="110">
        <f>+BV48</f>
        <v>45536.943395088412</v>
      </c>
      <c r="BW100" s="129"/>
    </row>
    <row r="101" spans="2:75" x14ac:dyDescent="0.3"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BP101" s="129"/>
      <c r="BQ101" s="129"/>
      <c r="BR101" s="129"/>
      <c r="BS101" s="129"/>
      <c r="BT101" s="129"/>
      <c r="BU101" s="129"/>
      <c r="BV101" s="129"/>
    </row>
    <row r="102" spans="2:75" x14ac:dyDescent="0.3">
      <c r="B102" s="38"/>
      <c r="C102" s="66"/>
      <c r="D102" s="116">
        <v>2004</v>
      </c>
      <c r="E102" s="116">
        <v>2005</v>
      </c>
      <c r="F102" s="116">
        <v>2006</v>
      </c>
      <c r="G102" s="116">
        <v>2007</v>
      </c>
      <c r="H102" s="116">
        <v>2008</v>
      </c>
      <c r="I102" s="116">
        <v>2009</v>
      </c>
      <c r="J102" s="116">
        <v>2010</v>
      </c>
      <c r="K102" s="116">
        <v>2011</v>
      </c>
      <c r="L102" s="116">
        <v>2012</v>
      </c>
      <c r="M102" s="116">
        <v>2013</v>
      </c>
      <c r="N102" s="116">
        <v>2014</v>
      </c>
      <c r="O102" s="116">
        <v>2015</v>
      </c>
      <c r="P102" s="116">
        <v>2016</v>
      </c>
      <c r="Q102" s="116">
        <v>2017</v>
      </c>
      <c r="R102" s="116">
        <v>2018</v>
      </c>
      <c r="S102" s="116">
        <v>43770</v>
      </c>
      <c r="T102" s="116">
        <v>2019</v>
      </c>
      <c r="U102" s="78" t="s">
        <v>59</v>
      </c>
      <c r="V102" s="78" t="s">
        <v>60</v>
      </c>
      <c r="W102" s="78" t="s">
        <v>61</v>
      </c>
      <c r="X102" s="78" t="s">
        <v>62</v>
      </c>
      <c r="Y102" s="78" t="s">
        <v>63</v>
      </c>
      <c r="Z102" s="78" t="s">
        <v>64</v>
      </c>
      <c r="AA102" s="78" t="s">
        <v>65</v>
      </c>
      <c r="AB102" s="78" t="s">
        <v>67</v>
      </c>
      <c r="AC102" s="78" t="s">
        <v>68</v>
      </c>
      <c r="AD102" s="78" t="s">
        <v>69</v>
      </c>
      <c r="AE102" s="78" t="s">
        <v>70</v>
      </c>
      <c r="AF102" s="78" t="s">
        <v>71</v>
      </c>
      <c r="AG102" s="116">
        <v>2020</v>
      </c>
      <c r="AH102" s="85">
        <f>+AH50</f>
        <v>44197</v>
      </c>
      <c r="AI102" s="85">
        <f t="shared" ref="AI102:AS102" si="1570">+AI50</f>
        <v>44228</v>
      </c>
      <c r="AJ102" s="85">
        <f t="shared" si="1570"/>
        <v>44256</v>
      </c>
      <c r="AK102" s="85">
        <f t="shared" si="1570"/>
        <v>44287</v>
      </c>
      <c r="AL102" s="85">
        <f t="shared" si="1570"/>
        <v>44317</v>
      </c>
      <c r="AM102" s="85">
        <f t="shared" si="1570"/>
        <v>44348</v>
      </c>
      <c r="AN102" s="85">
        <f t="shared" si="1570"/>
        <v>44378</v>
      </c>
      <c r="AO102" s="85">
        <f t="shared" si="1570"/>
        <v>44409</v>
      </c>
      <c r="AP102" s="85">
        <f t="shared" si="1570"/>
        <v>44440</v>
      </c>
      <c r="AQ102" s="85">
        <f t="shared" si="1570"/>
        <v>44470</v>
      </c>
      <c r="AR102" s="85">
        <f t="shared" si="1570"/>
        <v>44501</v>
      </c>
      <c r="AS102" s="85">
        <f t="shared" si="1570"/>
        <v>44531</v>
      </c>
      <c r="AT102" s="134">
        <f>+AT50</f>
        <v>2021</v>
      </c>
      <c r="AU102" s="93">
        <f>+AU50</f>
        <v>44562</v>
      </c>
      <c r="AV102" s="93">
        <f t="shared" ref="AV102:BF102" si="1571">+AV50</f>
        <v>44593</v>
      </c>
      <c r="AW102" s="93">
        <f t="shared" si="1571"/>
        <v>44621</v>
      </c>
      <c r="AX102" s="93">
        <f t="shared" si="1571"/>
        <v>44652</v>
      </c>
      <c r="AY102" s="93">
        <f t="shared" si="1571"/>
        <v>44682</v>
      </c>
      <c r="AZ102" s="93">
        <f t="shared" si="1571"/>
        <v>44713</v>
      </c>
      <c r="BA102" s="93">
        <f t="shared" si="1571"/>
        <v>44743</v>
      </c>
      <c r="BB102" s="93">
        <f t="shared" si="1571"/>
        <v>44774</v>
      </c>
      <c r="BC102" s="93">
        <f t="shared" si="1571"/>
        <v>44805</v>
      </c>
      <c r="BD102" s="93">
        <f t="shared" si="1571"/>
        <v>44835</v>
      </c>
      <c r="BE102" s="93">
        <f t="shared" si="1571"/>
        <v>44866</v>
      </c>
      <c r="BF102" s="93">
        <f t="shared" si="1571"/>
        <v>44896</v>
      </c>
      <c r="BG102" s="115" t="str">
        <f t="shared" ref="BG102" si="1572">BG8</f>
        <v>2022 (*)</v>
      </c>
      <c r="BH102" s="115" t="str">
        <f t="shared" ref="BH102" si="1573">BH8</f>
        <v>ene-23(*)</v>
      </c>
      <c r="BI102" s="115" t="str">
        <f t="shared" ref="BI102:BJ102" si="1574">BI8</f>
        <v>feb-23(*)</v>
      </c>
      <c r="BJ102" s="115" t="str">
        <f t="shared" si="1574"/>
        <v>mar-23(*)</v>
      </c>
      <c r="BK102" s="115" t="str">
        <f t="shared" ref="BK102:BL102" si="1575">BK8</f>
        <v>abr-23(*)</v>
      </c>
      <c r="BL102" s="115" t="str">
        <f t="shared" si="1575"/>
        <v>may-23(*)</v>
      </c>
      <c r="BM102" s="115" t="str">
        <f t="shared" ref="BM102:BN102" si="1576">BM8</f>
        <v>jun-23(*)</v>
      </c>
      <c r="BN102" s="118" t="str">
        <f t="shared" si="1576"/>
        <v>jul-23(*)</v>
      </c>
      <c r="BO102" s="118" t="str">
        <f t="shared" ref="BO102:BP102" si="1577">BO8</f>
        <v>ago-23(*)</v>
      </c>
      <c r="BP102" s="118" t="str">
        <f t="shared" si="1577"/>
        <v>sep-23(*)</v>
      </c>
      <c r="BQ102" s="118" t="str">
        <f t="shared" ref="BQ102:BR102" si="1578">BQ8</f>
        <v>oct-23(*)</v>
      </c>
      <c r="BR102" s="118" t="str">
        <f t="shared" si="1578"/>
        <v>nov-23(*)</v>
      </c>
      <c r="BS102" s="118" t="str">
        <f t="shared" ref="BS102:BT102" si="1579">BS8</f>
        <v>dic-23(*)</v>
      </c>
      <c r="BT102" s="118" t="str">
        <f t="shared" si="1579"/>
        <v>2023(*)</v>
      </c>
      <c r="BU102" s="118" t="str">
        <f t="shared" ref="BU102:BV102" si="1580">BU8</f>
        <v>ene-24 (*)</v>
      </c>
      <c r="BV102" s="118" t="str">
        <f t="shared" si="1580"/>
        <v>feb-24 (*)</v>
      </c>
    </row>
    <row r="103" spans="2:75" ht="15.75" customHeight="1" x14ac:dyDescent="0.3">
      <c r="B103" s="210" t="s">
        <v>6</v>
      </c>
      <c r="C103" s="60" t="s">
        <v>15</v>
      </c>
      <c r="D103" s="60">
        <v>45.388708080000015</v>
      </c>
      <c r="E103" s="60">
        <v>50.825434630000004</v>
      </c>
      <c r="F103" s="60">
        <v>42.711943990000002</v>
      </c>
      <c r="G103" s="60">
        <v>42.575110589999987</v>
      </c>
      <c r="H103" s="60">
        <v>44.446815011054781</v>
      </c>
      <c r="I103" s="60">
        <v>57.727799723478256</v>
      </c>
      <c r="J103" s="60">
        <v>54.346262163685822</v>
      </c>
      <c r="K103" s="60">
        <v>54.693274727271096</v>
      </c>
      <c r="L103" s="60">
        <v>55.267629591421915</v>
      </c>
      <c r="M103" s="60">
        <v>55.381445933593469</v>
      </c>
      <c r="N103" s="60">
        <v>67.656292538293371</v>
      </c>
      <c r="O103" s="60">
        <v>66.376901419901031</v>
      </c>
      <c r="P103" s="60">
        <v>90.671127123956495</v>
      </c>
      <c r="Q103" s="60">
        <v>125.47628911836746</v>
      </c>
      <c r="R103" s="60">
        <v>74.689153024715026</v>
      </c>
      <c r="S103" s="60">
        <v>9.7568388226031662</v>
      </c>
      <c r="T103" s="80">
        <v>132.12306103773045</v>
      </c>
      <c r="U103" s="107">
        <v>0.96469226316804946</v>
      </c>
      <c r="V103" s="107">
        <v>5.0394144413530366</v>
      </c>
      <c r="W103" s="107">
        <v>8.4535204454807271</v>
      </c>
      <c r="X103" s="107">
        <v>7.7789803693674138</v>
      </c>
      <c r="Y103" s="107">
        <v>9.0097834533720942</v>
      </c>
      <c r="Z103" s="107">
        <v>5.8691281507780069</v>
      </c>
      <c r="AA103" s="107">
        <v>4.2789330676744672</v>
      </c>
      <c r="AB103" s="107">
        <v>5.525759389844457</v>
      </c>
      <c r="AC103" s="107">
        <v>8.651090998343749</v>
      </c>
      <c r="AD103" s="107">
        <v>8.8043033408835463</v>
      </c>
      <c r="AE103" s="107">
        <v>1.6736401673640169</v>
      </c>
      <c r="AF103" s="107">
        <v>7.8381097013639636</v>
      </c>
      <c r="AG103" s="60">
        <v>79.926712216785859</v>
      </c>
      <c r="AH103" s="60">
        <v>1.0143797319735368</v>
      </c>
      <c r="AI103" s="60">
        <v>6.1269927787220801</v>
      </c>
      <c r="AJ103" s="60">
        <v>7.1532585610511239</v>
      </c>
      <c r="AK103" s="60">
        <v>8.3789847724510196</v>
      </c>
      <c r="AL103" s="60">
        <v>8.7750633950935146</v>
      </c>
      <c r="AM103" s="60">
        <v>10.013912707356987</v>
      </c>
      <c r="AN103" s="60">
        <v>1.4166373943123456</v>
      </c>
      <c r="AO103" s="60">
        <v>5.5425753275295051</v>
      </c>
      <c r="AP103" s="60">
        <v>14.698547249709339</v>
      </c>
      <c r="AQ103" s="60">
        <v>8.3833391571669456</v>
      </c>
      <c r="AR103" s="60">
        <v>39.491884128834819</v>
      </c>
      <c r="AS103" s="60">
        <v>63.04514314844976</v>
      </c>
      <c r="AT103" s="60">
        <v>190.2351985799329</v>
      </c>
      <c r="AU103" s="60">
        <v>1.3905442987683749</v>
      </c>
      <c r="AV103" s="60">
        <v>6.4208960221580593</v>
      </c>
      <c r="AW103" s="60">
        <v>15.225908785859986</v>
      </c>
      <c r="AX103" s="60">
        <v>13.524714570288861</v>
      </c>
      <c r="AY103" s="60">
        <v>8.6813888809564936</v>
      </c>
      <c r="AZ103" s="60">
        <v>5.9508569376391778</v>
      </c>
      <c r="BA103" s="60">
        <v>1.4258734930117649</v>
      </c>
      <c r="BB103" s="60">
        <v>10.056133018323116</v>
      </c>
      <c r="BC103" s="60">
        <v>31.724254798542933</v>
      </c>
      <c r="BD103" s="60">
        <v>55.106506626360549</v>
      </c>
      <c r="BE103" s="60">
        <v>9.6895292257422199</v>
      </c>
      <c r="BF103" s="60">
        <v>88.489069459999996</v>
      </c>
      <c r="BG103" s="60">
        <v>249.68793073665205</v>
      </c>
      <c r="BH103" s="60">
        <v>1.4355253502776335</v>
      </c>
      <c r="BI103" s="60">
        <v>52.99230965308444</v>
      </c>
      <c r="BJ103" s="60">
        <v>10.966937802515551</v>
      </c>
      <c r="BK103" s="60">
        <v>43.59295142830355</v>
      </c>
      <c r="BL103" s="60">
        <v>11.444825230000019</v>
      </c>
      <c r="BM103" s="60">
        <v>33.955501183294572</v>
      </c>
      <c r="BN103" s="60">
        <v>28.997451616010654</v>
      </c>
      <c r="BO103" s="60">
        <v>43.963931148992188</v>
      </c>
      <c r="BP103" s="60">
        <v>37.653284506578061</v>
      </c>
      <c r="BQ103" s="60">
        <v>16.486622884676716</v>
      </c>
      <c r="BR103" s="60">
        <v>11.519516653366397</v>
      </c>
      <c r="BS103" s="60">
        <v>81.193103000157777</v>
      </c>
      <c r="BT103" s="60">
        <v>374.20196045725754</v>
      </c>
      <c r="BU103" s="60">
        <v>1.2737860147237214</v>
      </c>
      <c r="BV103" s="60">
        <v>65.690785257846656</v>
      </c>
      <c r="BW103" s="129"/>
    </row>
    <row r="104" spans="2:75" x14ac:dyDescent="0.3">
      <c r="B104" s="206"/>
      <c r="C104" s="1" t="s">
        <v>4</v>
      </c>
      <c r="D104" s="62">
        <f t="shared" ref="D104:Q104" si="1581">+(D103/D9)*100</f>
        <v>18.357023054006941</v>
      </c>
      <c r="E104" s="62">
        <f t="shared" si="1581"/>
        <v>19.171073335608515</v>
      </c>
      <c r="F104" s="62">
        <f t="shared" si="1581"/>
        <v>14.183869103712698</v>
      </c>
      <c r="G104" s="62">
        <f t="shared" si="1581"/>
        <v>12.813678568908044</v>
      </c>
      <c r="H104" s="62">
        <f t="shared" si="1581"/>
        <v>13.012731347712558</v>
      </c>
      <c r="I104" s="62">
        <f t="shared" si="1581"/>
        <v>13.989682530986631</v>
      </c>
      <c r="J104" s="62">
        <f t="shared" si="1581"/>
        <v>13.389456547491593</v>
      </c>
      <c r="K104" s="62">
        <f t="shared" si="1581"/>
        <v>12.759639614527925</v>
      </c>
      <c r="L104" s="62">
        <f t="shared" si="1581"/>
        <v>13.954361820733338</v>
      </c>
      <c r="M104" s="62">
        <f t="shared" si="1581"/>
        <v>15.145444662703342</v>
      </c>
      <c r="N104" s="62">
        <f t="shared" si="1581"/>
        <v>14.855637943442021</v>
      </c>
      <c r="O104" s="62">
        <f t="shared" si="1581"/>
        <v>13.997349290328065</v>
      </c>
      <c r="P104" s="62">
        <f t="shared" si="1581"/>
        <v>14.111097908658316</v>
      </c>
      <c r="Q104" s="62">
        <f t="shared" si="1581"/>
        <v>18.42410879991958</v>
      </c>
      <c r="R104" s="72">
        <f t="shared" ref="R104:S104" si="1582">+(R103/R9)*100</f>
        <v>11.537855787824526</v>
      </c>
      <c r="S104" s="72">
        <f t="shared" si="1582"/>
        <v>17.077436516151202</v>
      </c>
      <c r="T104" s="31">
        <f t="shared" ref="T104" si="1583">+(T103/T9)*100</f>
        <v>18.604914098135563</v>
      </c>
      <c r="U104" s="72">
        <f t="shared" ref="U104:V104" si="1584">+(U103/U9)*100</f>
        <v>3.8808051276147086</v>
      </c>
      <c r="V104" s="72">
        <f t="shared" si="1584"/>
        <v>7.9420005767116635</v>
      </c>
      <c r="W104" s="72">
        <f t="shared" ref="W104" si="1585">+(W103/W9)*100</f>
        <v>8.9707667553642132</v>
      </c>
      <c r="X104" s="72">
        <f t="shared" ref="X104:Y104" si="1586">+(X103/X9)*100</f>
        <v>14.342562786387871</v>
      </c>
      <c r="Y104" s="72">
        <f t="shared" si="1586"/>
        <v>7.9484275394345101</v>
      </c>
      <c r="Z104" s="72">
        <f t="shared" ref="Z104:AA104" si="1587">+(Z103/Z9)*100</f>
        <v>31.543504308733095</v>
      </c>
      <c r="AA104" s="72">
        <f t="shared" si="1587"/>
        <v>15.960185767929215</v>
      </c>
      <c r="AB104" s="72">
        <f t="shared" ref="AB104:AC104" si="1588">+(AB103/AB9)*100</f>
        <v>10.702411616395512</v>
      </c>
      <c r="AC104" s="72">
        <f t="shared" si="1588"/>
        <v>9.4750744370722657</v>
      </c>
      <c r="AD104" s="72">
        <f t="shared" ref="AD104:AE104" si="1589">+(AD103/AD9)*100</f>
        <v>10.84083974467101</v>
      </c>
      <c r="AE104" s="72">
        <f t="shared" si="1589"/>
        <v>3.1285503664943612</v>
      </c>
      <c r="AF104" s="72">
        <f t="shared" ref="AF104:AG104" si="1590">+(AF103/AF9)*100</f>
        <v>32.872698908493099</v>
      </c>
      <c r="AG104" s="72">
        <f t="shared" si="1590"/>
        <v>10.687241862410463</v>
      </c>
      <c r="AH104" s="72">
        <f t="shared" ref="AH104:AI104" si="1591">+(AH103/AH9)*100</f>
        <v>4.9675486166980978</v>
      </c>
      <c r="AI104" s="72">
        <f t="shared" si="1591"/>
        <v>14.61460163506908</v>
      </c>
      <c r="AJ104" s="72">
        <f t="shared" ref="AJ104:AK104" si="1592">+(AJ103/AJ9)*100</f>
        <v>7.2753224023159477</v>
      </c>
      <c r="AK104" s="72">
        <f t="shared" si="1592"/>
        <v>10.067342541748332</v>
      </c>
      <c r="AL104" s="72">
        <f t="shared" ref="AL104:AM104" si="1593">+(AL103/AL9)*100</f>
        <v>13.187662722376334</v>
      </c>
      <c r="AM104" s="72">
        <f t="shared" si="1593"/>
        <v>40.013664995174345</v>
      </c>
      <c r="AN104" s="72">
        <f t="shared" ref="AN104:AO104" si="1594">+(AN103/AN9)*100</f>
        <v>5.9349665307543553</v>
      </c>
      <c r="AO104" s="72">
        <f t="shared" si="1594"/>
        <v>11.71009184980533</v>
      </c>
      <c r="AP104" s="72">
        <f t="shared" ref="AP104:AQ104" si="1595">+(AP103/AP9)*100</f>
        <v>12.449220630134393</v>
      </c>
      <c r="AQ104" s="72">
        <f t="shared" si="1595"/>
        <v>9.8961827790578827</v>
      </c>
      <c r="AR104" s="72">
        <f t="shared" ref="AR104:AS104" si="1596">+(AR103/AR9)*100</f>
        <v>17.533929317983397</v>
      </c>
      <c r="AS104" s="72">
        <f t="shared" si="1596"/>
        <v>79.44082892647009</v>
      </c>
      <c r="AT104" s="72">
        <f t="shared" ref="AT104:AU104" si="1597">+(AT103/AT9)*100</f>
        <v>20.361981711966155</v>
      </c>
      <c r="AU104" s="72">
        <f t="shared" si="1597"/>
        <v>6.1802637312597923</v>
      </c>
      <c r="AV104" s="72">
        <f t="shared" ref="AV104:AW104" si="1598">+(AV103/AV9)*100</f>
        <v>15.148253377124407</v>
      </c>
      <c r="AW104" s="72">
        <f t="shared" si="1598"/>
        <v>12.28180708976697</v>
      </c>
      <c r="AX104" s="72">
        <f t="shared" ref="AX104:AY104" si="1599">+(AX103/AX9)*100</f>
        <v>16.331702069578853</v>
      </c>
      <c r="AY104" s="72">
        <f t="shared" si="1599"/>
        <v>11.454212490197358</v>
      </c>
      <c r="AZ104" s="72">
        <f t="shared" ref="AZ104:BA104" si="1600">+(AZ103/AZ9)*100</f>
        <v>21.36611382263408</v>
      </c>
      <c r="BA104" s="72">
        <f t="shared" si="1600"/>
        <v>2.7523199455550573</v>
      </c>
      <c r="BB104" s="72">
        <f t="shared" ref="BB104:BC104" si="1601">+(BB103/BB9)*100</f>
        <v>19.120659241072179</v>
      </c>
      <c r="BC104" s="72">
        <f t="shared" si="1601"/>
        <v>20.910611820020492</v>
      </c>
      <c r="BD104" s="72">
        <f t="shared" ref="BD104:BE104" si="1602">+(BD103/BD9)*100</f>
        <v>42.313265741695446</v>
      </c>
      <c r="BE104" s="72">
        <f t="shared" si="1602"/>
        <v>7.8361853085705837</v>
      </c>
      <c r="BF104" s="72">
        <f t="shared" ref="BF104:BH104" si="1603">+(BF103/BF9)*100</f>
        <v>77.340350290571962</v>
      </c>
      <c r="BG104" s="72">
        <f t="shared" ref="BG104" si="1604">+(BG103/BG9)*100</f>
        <v>24.621454613504682</v>
      </c>
      <c r="BH104" s="72">
        <f t="shared" si="1603"/>
        <v>0.55271478297811483</v>
      </c>
      <c r="BI104" s="72">
        <f t="shared" ref="BI104:BJ104" si="1605">+(BI103/BI9)*100</f>
        <v>58.856907370727718</v>
      </c>
      <c r="BJ104" s="72">
        <f t="shared" si="1605"/>
        <v>7.4872552094191276</v>
      </c>
      <c r="BK104" s="72">
        <f t="shared" ref="BK104:BL104" si="1606">+(BK103/BK9)*100</f>
        <v>33.904722859517584</v>
      </c>
      <c r="BL104" s="72">
        <f t="shared" si="1606"/>
        <v>8.8005025884886017</v>
      </c>
      <c r="BM104" s="72">
        <f t="shared" ref="BM104:BN104" si="1607">+(BM103/BM9)*100</f>
        <v>45.603686042669899</v>
      </c>
      <c r="BN104" s="72">
        <f t="shared" si="1607"/>
        <v>24.504839595829313</v>
      </c>
      <c r="BO104" s="72">
        <f t="shared" ref="BO104:BP104" si="1608">+(BO103/BO9)*100</f>
        <v>47.868802094906464</v>
      </c>
      <c r="BP104" s="72">
        <f t="shared" si="1608"/>
        <v>18.766370200654922</v>
      </c>
      <c r="BQ104" s="72">
        <f t="shared" ref="BQ104:BR104" si="1609">+(BQ103/BQ9)*100</f>
        <v>16.379304642651647</v>
      </c>
      <c r="BR104" s="72">
        <f t="shared" si="1609"/>
        <v>5.7184431416681933</v>
      </c>
      <c r="BS104" s="72">
        <f t="shared" ref="BS104:BT104" si="1610">+(BS103/BS9)*100</f>
        <v>59.469361829032621</v>
      </c>
      <c r="BT104" s="72">
        <f t="shared" si="1610"/>
        <v>22.29036232852544</v>
      </c>
      <c r="BU104" s="72">
        <f t="shared" ref="BU104:BV104" si="1611">+(BU103/BU9)*100</f>
        <v>10.77396226154387</v>
      </c>
      <c r="BV104" s="72">
        <f t="shared" si="1611"/>
        <v>25.099648184205176</v>
      </c>
      <c r="BW104" s="129"/>
    </row>
    <row r="105" spans="2:75" x14ac:dyDescent="0.3">
      <c r="B105" s="206"/>
      <c r="C105" s="1" t="s">
        <v>1</v>
      </c>
      <c r="D105" s="62">
        <f t="shared" ref="D105:P105" si="1612">+(D103/D124)*100</f>
        <v>0.47004657489371743</v>
      </c>
      <c r="E105" s="62">
        <f t="shared" si="1612"/>
        <v>0.47132592287447628</v>
      </c>
      <c r="F105" s="62">
        <f t="shared" si="1612"/>
        <v>0.31757436769431685</v>
      </c>
      <c r="G105" s="62">
        <f t="shared" si="1612"/>
        <v>0.23769797660606284</v>
      </c>
      <c r="H105" s="62">
        <f t="shared" si="1612"/>
        <v>0.18055058046083863</v>
      </c>
      <c r="I105" s="62">
        <f t="shared" si="1612"/>
        <v>0.25781964163798093</v>
      </c>
      <c r="J105" s="62">
        <f t="shared" si="1612"/>
        <v>0.19954672260182982</v>
      </c>
      <c r="K105" s="62">
        <f t="shared" si="1612"/>
        <v>0.1617037832344303</v>
      </c>
      <c r="L105" s="62">
        <f t="shared" si="1612"/>
        <v>0.16546716588584362</v>
      </c>
      <c r="M105" s="62">
        <f t="shared" si="1612"/>
        <v>0.14409827891055665</v>
      </c>
      <c r="N105" s="62">
        <f t="shared" si="1612"/>
        <v>0.16878158361789164</v>
      </c>
      <c r="O105" s="62">
        <f t="shared" si="1612"/>
        <v>0.1826926906218998</v>
      </c>
      <c r="P105" s="62">
        <f t="shared" si="1612"/>
        <v>0.24923020823450515</v>
      </c>
      <c r="Q105" s="62">
        <f t="shared" ref="Q105" si="1613">+(Q103/Q48)*100</f>
        <v>0.31851337064354523</v>
      </c>
      <c r="R105" s="72">
        <f t="shared" ref="R105:S105" si="1614">+(R103/R48)*100</f>
        <v>0.18354672036267011</v>
      </c>
      <c r="S105" s="72">
        <f t="shared" si="1614"/>
        <v>2.5174438201568717E-2</v>
      </c>
      <c r="T105" s="31">
        <f t="shared" ref="T105" si="1615">+(T103/T48)*100</f>
        <v>0.34090179161215384</v>
      </c>
      <c r="U105" s="72">
        <f t="shared" ref="U105:V105" si="1616">+(U103/U48)*100</f>
        <v>2.6510785512212226E-3</v>
      </c>
      <c r="V105" s="72">
        <f t="shared" si="1616"/>
        <v>1.3848855273609906E-2</v>
      </c>
      <c r="W105" s="72">
        <f t="shared" ref="W105" si="1617">+(W103/W48)*100</f>
        <v>2.3231187385836891E-2</v>
      </c>
      <c r="X105" s="72">
        <f t="shared" ref="X105:Y105" si="1618">+(X103/X48)*100</f>
        <v>2.1377478388679087E-2</v>
      </c>
      <c r="Y105" s="72">
        <f t="shared" si="1618"/>
        <v>2.4759858222499043E-2</v>
      </c>
      <c r="Z105" s="72">
        <f t="shared" ref="Z105:AA105" si="1619">+(Z103/Z48)*100</f>
        <v>1.6128998177925454E-2</v>
      </c>
      <c r="AA105" s="72">
        <f t="shared" si="1619"/>
        <v>1.175897030683133E-2</v>
      </c>
      <c r="AB105" s="72">
        <f t="shared" ref="AB105:AC105" si="1620">+(AB103/AB48)*100</f>
        <v>1.5185383730059019E-2</v>
      </c>
      <c r="AC105" s="72">
        <f t="shared" si="1620"/>
        <v>2.3774132607899724E-2</v>
      </c>
      <c r="AD105" s="72">
        <f t="shared" ref="AD105:AE105" si="1621">+(AD103/AD48)*100</f>
        <v>2.4195176676145621E-2</v>
      </c>
      <c r="AE105" s="72">
        <f t="shared" si="1621"/>
        <v>4.5993439768969363E-3</v>
      </c>
      <c r="AF105" s="72">
        <f t="shared" ref="AF105:AG105" si="1622">+(AF103/AF48)*100</f>
        <v>2.1684732460380558E-2</v>
      </c>
      <c r="AG105" s="72">
        <f t="shared" si="1622"/>
        <v>0.22112338776749033</v>
      </c>
      <c r="AH105" s="72">
        <f t="shared" ref="AH105:AI105" si="1623">+(AH103/AH48)*100</f>
        <v>2.5180643063177715E-3</v>
      </c>
      <c r="AI105" s="72">
        <f t="shared" si="1623"/>
        <v>1.520945394990335E-2</v>
      </c>
      <c r="AJ105" s="72">
        <f t="shared" ref="AJ105:AK105" si="1624">+(AJ103/AJ48)*100</f>
        <v>1.7757023813361018E-2</v>
      </c>
      <c r="AK105" s="72">
        <f t="shared" si="1624"/>
        <v>2.0799727965423776E-2</v>
      </c>
      <c r="AL105" s="72">
        <f t="shared" ref="AL105:AM105" si="1625">+(AL103/AL48)*100</f>
        <v>2.1782941066725757E-2</v>
      </c>
      <c r="AM105" s="72">
        <f t="shared" si="1625"/>
        <v>2.4858221591157952E-2</v>
      </c>
      <c r="AN105" s="72">
        <f t="shared" ref="AN105:AO105" si="1626">+(AN103/AN48)*100</f>
        <v>3.5166160611990556E-3</v>
      </c>
      <c r="AO105" s="72">
        <f t="shared" si="1626"/>
        <v>1.3758714470937081E-2</v>
      </c>
      <c r="AP105" s="72">
        <f t="shared" ref="AP105:AQ105" si="1627">+(AP103/AP48)*100</f>
        <v>3.648721087142532E-2</v>
      </c>
      <c r="AQ105" s="72">
        <f t="shared" si="1627"/>
        <v>2.0810537152933684E-2</v>
      </c>
      <c r="AR105" s="72">
        <f t="shared" ref="AR105:AS105" si="1628">+(AR103/AR48)*100</f>
        <v>9.8033409658712045E-2</v>
      </c>
      <c r="AS105" s="72">
        <f t="shared" si="1628"/>
        <v>0.15650127821456442</v>
      </c>
      <c r="AT105" s="72">
        <f t="shared" ref="AT105:AU105" si="1629">+(AT103/AT48)*100</f>
        <v>0.4722338669143471</v>
      </c>
      <c r="AU105" s="72">
        <f t="shared" si="1629"/>
        <v>3.3034966288550283E-3</v>
      </c>
      <c r="AV105" s="72">
        <f t="shared" ref="AV105:AW105" si="1630">+(AV103/AV48)*100</f>
        <v>1.5254032814499371E-2</v>
      </c>
      <c r="AW105" s="72">
        <f t="shared" si="1630"/>
        <v>3.6171978404350678E-2</v>
      </c>
      <c r="AX105" s="72">
        <f t="shared" ref="AX105:AY105" si="1631">+(AX103/AX48)*100</f>
        <v>3.2130475115930097E-2</v>
      </c>
      <c r="AY105" s="72">
        <f t="shared" si="1631"/>
        <v>2.0624254061823596E-2</v>
      </c>
      <c r="AZ105" s="72">
        <f t="shared" ref="AZ105:BA105" si="1632">+(AZ103/AZ48)*100</f>
        <v>1.4137367539963679E-2</v>
      </c>
      <c r="BA105" s="72">
        <f t="shared" si="1632"/>
        <v>3.3874277011600061E-3</v>
      </c>
      <c r="BB105" s="72">
        <f t="shared" ref="BB105:BC105" si="1633">+(BB103/BB48)*100</f>
        <v>2.3890214468371803E-2</v>
      </c>
      <c r="BC105" s="72">
        <f t="shared" si="1633"/>
        <v>7.5366868119734309E-2</v>
      </c>
      <c r="BD105" s="72">
        <f t="shared" ref="BD105:BE105" si="1634">+(BD103/BD48)*100</f>
        <v>0.13091575653461632</v>
      </c>
      <c r="BE105" s="72">
        <f t="shared" si="1634"/>
        <v>2.3019278969237309E-2</v>
      </c>
      <c r="BF105" s="72">
        <f t="shared" ref="BF105" si="1635">+(BF103/BF48)*100</f>
        <v>0.21022224384404251</v>
      </c>
      <c r="BG105" s="72">
        <f t="shared" ref="BG105" si="1636">+(BG103/BG48)*100</f>
        <v>0.59318012247786234</v>
      </c>
      <c r="BH105" s="72">
        <f>+(BH103/BH124)*100</f>
        <v>3.3084846819060806E-3</v>
      </c>
      <c r="BI105" s="72">
        <f t="shared" ref="BI105:BT105" si="1637">+(BI103/BI124)*100</f>
        <v>0.12213246161911773</v>
      </c>
      <c r="BJ105" s="72">
        <f t="shared" si="1637"/>
        <v>2.52757262141153E-2</v>
      </c>
      <c r="BK105" s="72">
        <f t="shared" si="1637"/>
        <v>0.10046956817009493</v>
      </c>
      <c r="BL105" s="72">
        <f t="shared" si="1637"/>
        <v>2.6377123157890682E-2</v>
      </c>
      <c r="BM105" s="72">
        <f t="shared" si="1637"/>
        <v>7.8257939164673662E-2</v>
      </c>
      <c r="BN105" s="72">
        <f t="shared" si="1637"/>
        <v>6.6831020759981319E-2</v>
      </c>
      <c r="BO105" s="72">
        <f t="shared" si="1637"/>
        <v>0.10132457273198496</v>
      </c>
      <c r="BP105" s="72">
        <f t="shared" si="1637"/>
        <v>8.678029613992673E-2</v>
      </c>
      <c r="BQ105" s="72">
        <f t="shared" si="1637"/>
        <v>3.7997057495199167E-2</v>
      </c>
      <c r="BR105" s="72">
        <f t="shared" si="1637"/>
        <v>2.6549266011396983E-2</v>
      </c>
      <c r="BS105" s="72">
        <f t="shared" si="1637"/>
        <v>0.18712740774692121</v>
      </c>
      <c r="BT105" s="72">
        <f t="shared" si="1637"/>
        <v>0.86243092389320875</v>
      </c>
      <c r="BU105" s="72">
        <f t="shared" ref="BU105:BV105" si="1638">+(BU103/BU124)*100</f>
        <v>2.7972584889417746E-3</v>
      </c>
      <c r="BV105" s="72">
        <f t="shared" si="1638"/>
        <v>0.14425822279703565</v>
      </c>
      <c r="BW105" s="129"/>
    </row>
    <row r="106" spans="2:75" x14ac:dyDescent="0.3">
      <c r="B106" s="206"/>
      <c r="C106" s="11" t="s">
        <v>49</v>
      </c>
      <c r="D106" s="64">
        <v>45.388708080000015</v>
      </c>
      <c r="E106" s="64">
        <v>50.825434630000004</v>
      </c>
      <c r="F106" s="64">
        <v>42.711943990000002</v>
      </c>
      <c r="G106" s="64">
        <v>42.575110589999987</v>
      </c>
      <c r="H106" s="64">
        <v>44.017010650000017</v>
      </c>
      <c r="I106" s="64">
        <v>44.991536679999989</v>
      </c>
      <c r="J106" s="64">
        <v>44.122391759999999</v>
      </c>
      <c r="K106" s="64">
        <v>44.620393239999991</v>
      </c>
      <c r="L106" s="64">
        <v>39.978857680000004</v>
      </c>
      <c r="M106" s="64">
        <v>31.898520859999994</v>
      </c>
      <c r="N106" s="64">
        <v>29.77022844</v>
      </c>
      <c r="O106" s="64">
        <v>36.437125359999996</v>
      </c>
      <c r="P106" s="64">
        <v>43.563553940000006</v>
      </c>
      <c r="Q106" s="64">
        <v>46.515510139999989</v>
      </c>
      <c r="R106" s="73">
        <v>48.175807879999979</v>
      </c>
      <c r="S106" s="73">
        <v>7.9319138799999998</v>
      </c>
      <c r="T106" s="32">
        <v>52.113340929999985</v>
      </c>
      <c r="U106" s="104">
        <v>0</v>
      </c>
      <c r="V106" s="104">
        <v>2.6107684</v>
      </c>
      <c r="W106" s="104">
        <v>6.3492236300000009</v>
      </c>
      <c r="X106" s="104">
        <v>4.929430459999999</v>
      </c>
      <c r="Y106" s="104">
        <v>7.2377206700000007</v>
      </c>
      <c r="Z106" s="104">
        <v>1.6046273499999999</v>
      </c>
      <c r="AA106" s="104">
        <v>2.9714715800000002</v>
      </c>
      <c r="AB106" s="104">
        <v>3.25634991</v>
      </c>
      <c r="AC106" s="104">
        <v>6.6754077600000006</v>
      </c>
      <c r="AD106" s="104">
        <v>4.6418702600000001</v>
      </c>
      <c r="AE106" s="104">
        <v>0</v>
      </c>
      <c r="AF106" s="104">
        <v>1.0284043500000002</v>
      </c>
      <c r="AG106" s="104">
        <v>47.79267423999999</v>
      </c>
      <c r="AH106" s="104">
        <v>0</v>
      </c>
      <c r="AI106" s="104">
        <v>2.5822186</v>
      </c>
      <c r="AJ106" s="104">
        <v>5.4581104399999996</v>
      </c>
      <c r="AK106" s="104">
        <v>4.5001647399999998</v>
      </c>
      <c r="AL106" s="104">
        <v>6.6345587799999999</v>
      </c>
      <c r="AM106" s="104">
        <v>4.5446543400000001</v>
      </c>
      <c r="AN106" s="104">
        <v>0</v>
      </c>
      <c r="AO106" s="104">
        <v>2.31137017</v>
      </c>
      <c r="AP106" s="104">
        <v>5.9194969100000003</v>
      </c>
      <c r="AQ106" s="104">
        <v>4.2844784599999999</v>
      </c>
      <c r="AR106" s="104">
        <v>8.1278223599999997</v>
      </c>
      <c r="AS106" s="104">
        <v>4.6724739900000003</v>
      </c>
      <c r="AT106" s="104">
        <v>65.315487649999994</v>
      </c>
      <c r="AU106" s="104">
        <v>0</v>
      </c>
      <c r="AV106" s="104">
        <v>1.72556179</v>
      </c>
      <c r="AW106" s="104">
        <v>12.747679740000002</v>
      </c>
      <c r="AX106" s="104">
        <v>7.9459060099999999</v>
      </c>
      <c r="AY106" s="104">
        <v>7.4741436599999993</v>
      </c>
      <c r="AZ106" s="104">
        <v>1.8645353599999999</v>
      </c>
      <c r="BA106" s="104">
        <v>0</v>
      </c>
      <c r="BB106" s="104">
        <v>1.6712845999999999</v>
      </c>
      <c r="BC106" s="104">
        <v>16.149134659999998</v>
      </c>
      <c r="BD106" s="104">
        <v>8.6067497399999997</v>
      </c>
      <c r="BE106" s="104">
        <v>8.5425702599999997</v>
      </c>
      <c r="BF106" s="104">
        <v>12.914523459999995</v>
      </c>
      <c r="BG106" s="104">
        <v>85.207894510000045</v>
      </c>
      <c r="BH106" s="104">
        <v>0</v>
      </c>
      <c r="BI106" s="104">
        <v>19.581977129999999</v>
      </c>
      <c r="BJ106" s="104">
        <v>7.4245350800000001</v>
      </c>
      <c r="BK106" s="104">
        <v>11.74438237</v>
      </c>
      <c r="BL106" s="104">
        <v>9.9091955899999995</v>
      </c>
      <c r="BM106" s="104">
        <v>14.273301749999998</v>
      </c>
      <c r="BN106" s="104">
        <v>6.3308359999999994E-2</v>
      </c>
      <c r="BO106" s="73">
        <v>6.3929350299999994</v>
      </c>
      <c r="BP106" s="73">
        <v>30.072405330000006</v>
      </c>
      <c r="BQ106" s="73">
        <v>12.222012320000001</v>
      </c>
      <c r="BR106" s="73">
        <v>10.139806500000001</v>
      </c>
      <c r="BS106" s="73">
        <v>15.4584306</v>
      </c>
      <c r="BT106" s="73">
        <v>137.28229006000001</v>
      </c>
      <c r="BU106" s="73">
        <v>0</v>
      </c>
      <c r="BV106" s="73">
        <v>1.9595666500000002</v>
      </c>
      <c r="BW106" s="129"/>
    </row>
    <row r="107" spans="2:75" x14ac:dyDescent="0.3">
      <c r="B107" s="206"/>
      <c r="C107" s="1" t="s">
        <v>18</v>
      </c>
      <c r="D107" s="62">
        <f t="shared" ref="D107:Q107" si="1639">+(D106/D103)*100</f>
        <v>100</v>
      </c>
      <c r="E107" s="62">
        <f t="shared" si="1639"/>
        <v>100</v>
      </c>
      <c r="F107" s="62">
        <f t="shared" si="1639"/>
        <v>100</v>
      </c>
      <c r="G107" s="62">
        <f t="shared" si="1639"/>
        <v>100</v>
      </c>
      <c r="H107" s="62">
        <f t="shared" si="1639"/>
        <v>99.03299176566901</v>
      </c>
      <c r="I107" s="62">
        <f t="shared" si="1639"/>
        <v>77.937383540536459</v>
      </c>
      <c r="J107" s="62">
        <f t="shared" si="1639"/>
        <v>81.187537106245713</v>
      </c>
      <c r="K107" s="62">
        <f t="shared" si="1639"/>
        <v>81.582961456413628</v>
      </c>
      <c r="L107" s="62">
        <f t="shared" si="1639"/>
        <v>72.336841611540947</v>
      </c>
      <c r="M107" s="62">
        <f t="shared" si="1639"/>
        <v>57.59784765867024</v>
      </c>
      <c r="N107" s="62">
        <f t="shared" si="1639"/>
        <v>44.002157557111317</v>
      </c>
      <c r="O107" s="62">
        <f t="shared" si="1639"/>
        <v>54.894284880064411</v>
      </c>
      <c r="P107" s="62">
        <f t="shared" si="1639"/>
        <v>48.045673768281574</v>
      </c>
      <c r="Q107" s="62">
        <f t="shared" si="1639"/>
        <v>37.071155408588638</v>
      </c>
      <c r="R107" s="72">
        <f t="shared" ref="R107:S107" si="1640">+(R106/R103)*100</f>
        <v>64.501746142519991</v>
      </c>
      <c r="S107" s="72">
        <f t="shared" si="1640"/>
        <v>81.295940459983242</v>
      </c>
      <c r="T107" s="31">
        <f t="shared" ref="T107" si="1641">+(T106/T103)*100</f>
        <v>39.443031761970722</v>
      </c>
      <c r="U107" s="72">
        <f t="shared" ref="U107:V107" si="1642">+(U106/U103)*100</f>
        <v>0</v>
      </c>
      <c r="V107" s="72">
        <f t="shared" si="1642"/>
        <v>51.806979369988717</v>
      </c>
      <c r="W107" s="72">
        <f t="shared" ref="W107" si="1643">+(W106/W103)*100</f>
        <v>75.107449860067604</v>
      </c>
      <c r="X107" s="72">
        <f t="shared" ref="X107:Y107" si="1644">+(X106/X103)*100</f>
        <v>63.368593645144522</v>
      </c>
      <c r="Y107" s="72">
        <f t="shared" si="1644"/>
        <v>80.331793848953566</v>
      </c>
      <c r="Z107" s="72">
        <f t="shared" ref="Z107:AA107" si="1645">+(Z106/Z103)*100</f>
        <v>27.340131426288451</v>
      </c>
      <c r="AA107" s="72">
        <f t="shared" si="1645"/>
        <v>69.444217355214406</v>
      </c>
      <c r="AB107" s="72">
        <f t="shared" ref="AB107:AC107" si="1646">+(AB106/AB103)*100</f>
        <v>58.930360159812565</v>
      </c>
      <c r="AC107" s="72">
        <f t="shared" si="1646"/>
        <v>77.162611759349275</v>
      </c>
      <c r="AD107" s="72">
        <f t="shared" ref="AD107:AE107" si="1647">+(AD106/AD103)*100</f>
        <v>52.722743416223217</v>
      </c>
      <c r="AE107" s="72">
        <f t="shared" si="1647"/>
        <v>0</v>
      </c>
      <c r="AF107" s="72">
        <f t="shared" ref="AF107:AG107" si="1648">+(AF106/AF103)*100</f>
        <v>13.120565916818444</v>
      </c>
      <c r="AG107" s="72">
        <f t="shared" si="1648"/>
        <v>59.795621406735137</v>
      </c>
      <c r="AH107" s="72">
        <f t="shared" ref="AH107" si="1649">+(AH106/AH103)*100</f>
        <v>0</v>
      </c>
      <c r="AI107" s="72">
        <f>+(AI106/AI103)*100</f>
        <v>42.144959089352454</v>
      </c>
      <c r="AJ107" s="72">
        <f t="shared" ref="AJ107:AK107" si="1650">+(AJ106/AJ103)*100</f>
        <v>76.302434665495539</v>
      </c>
      <c r="AK107" s="72">
        <f t="shared" si="1650"/>
        <v>53.707756514798056</v>
      </c>
      <c r="AL107" s="72">
        <f t="shared" ref="AL107:AM107" si="1651">+(AL106/AL103)*100</f>
        <v>75.606961240982542</v>
      </c>
      <c r="AM107" s="72">
        <f t="shared" si="1651"/>
        <v>45.383402799798219</v>
      </c>
      <c r="AN107" s="72">
        <f t="shared" ref="AN107:AO107" si="1652">+(AN106/AN103)*100</f>
        <v>0</v>
      </c>
      <c r="AO107" s="72">
        <f t="shared" si="1652"/>
        <v>41.702097552370986</v>
      </c>
      <c r="AP107" s="72">
        <f t="shared" ref="AP107:AQ107" si="1653">+(AP106/AP103)*100</f>
        <v>40.272666471287202</v>
      </c>
      <c r="AQ107" s="72">
        <f t="shared" si="1653"/>
        <v>51.107063422779262</v>
      </c>
      <c r="AR107" s="72">
        <f t="shared" ref="AR107:AS107" si="1654">+(AR106/AR103)*100</f>
        <v>20.580994144225969</v>
      </c>
      <c r="AS107" s="72">
        <f t="shared" si="1654"/>
        <v>7.4113147447344545</v>
      </c>
      <c r="AT107" s="72">
        <f t="shared" ref="AT107:AU107" si="1655">+(AT106/AT103)*100</f>
        <v>34.334070738520964</v>
      </c>
      <c r="AU107" s="72">
        <f t="shared" si="1655"/>
        <v>0</v>
      </c>
      <c r="AV107" s="72">
        <f t="shared" ref="AV107:AW107" si="1656">+(AV106/AV103)*100</f>
        <v>26.874158747396127</v>
      </c>
      <c r="AW107" s="72">
        <f t="shared" si="1656"/>
        <v>83.723605068740014</v>
      </c>
      <c r="AX107" s="72">
        <f t="shared" ref="AX107:AY107" si="1657">+(AX106/AX103)*100</f>
        <v>58.751007044951564</v>
      </c>
      <c r="AY107" s="72">
        <f t="shared" si="1657"/>
        <v>86.093870030350686</v>
      </c>
      <c r="AZ107" s="72">
        <f t="shared" ref="AZ107:BA107" si="1658">+(AZ106/AZ103)*100</f>
        <v>31.332216175569794</v>
      </c>
      <c r="BA107" s="72">
        <f t="shared" si="1658"/>
        <v>0</v>
      </c>
      <c r="BB107" s="72">
        <f t="shared" ref="BB107:BC107" si="1659">+(BB106/BB103)*100</f>
        <v>16.619555419113681</v>
      </c>
      <c r="BC107" s="72">
        <f t="shared" si="1659"/>
        <v>50.904693467352033</v>
      </c>
      <c r="BD107" s="72">
        <f t="shared" ref="BD107:BE107" si="1660">+(BD106/BD103)*100</f>
        <v>15.618391124584379</v>
      </c>
      <c r="BE107" s="72">
        <f t="shared" si="1660"/>
        <v>88.162903077942232</v>
      </c>
      <c r="BF107" s="72">
        <f t="shared" ref="BF107:BH107" si="1661">+(BF106/BF103)*100</f>
        <v>14.594484424811121</v>
      </c>
      <c r="BG107" s="72">
        <f t="shared" ref="BG107" si="1662">+(BG106/BG103)*100</f>
        <v>34.125756202397113</v>
      </c>
      <c r="BH107" s="72">
        <f t="shared" si="1661"/>
        <v>0</v>
      </c>
      <c r="BI107" s="72">
        <f t="shared" ref="BI107:BJ107" si="1663">+(BI106/BI103)*100</f>
        <v>36.952488499168901</v>
      </c>
      <c r="BJ107" s="72">
        <f t="shared" si="1663"/>
        <v>67.69925400960139</v>
      </c>
      <c r="BK107" s="72">
        <f t="shared" ref="BK107:BL107" si="1664">+(BK106/BK103)*100</f>
        <v>26.941012216884992</v>
      </c>
      <c r="BL107" s="72">
        <f t="shared" si="1664"/>
        <v>86.582323372009967</v>
      </c>
      <c r="BM107" s="72">
        <f t="shared" ref="BM107:BN107" si="1665">+(BM106/BM103)*100</f>
        <v>42.035314610588571</v>
      </c>
      <c r="BN107" s="72">
        <f t="shared" si="1665"/>
        <v>0.21832387493335761</v>
      </c>
      <c r="BO107" s="72">
        <f t="shared" ref="BO107:BP107" si="1666">+(BO106/BO103)*100</f>
        <v>14.54131799163858</v>
      </c>
      <c r="BP107" s="72">
        <f t="shared" si="1666"/>
        <v>79.866619138487991</v>
      </c>
      <c r="BQ107" s="72">
        <f t="shared" ref="BQ107:BR107" si="1667">+(BQ106/BQ103)*100</f>
        <v>74.132904024629539</v>
      </c>
      <c r="BR107" s="72">
        <f t="shared" si="1667"/>
        <v>88.022846835650896</v>
      </c>
      <c r="BS107" s="72">
        <f t="shared" ref="BS107:BT107" si="1668">+(BS106/BS103)*100</f>
        <v>19.039093258906437</v>
      </c>
      <c r="BT107" s="72">
        <f t="shared" si="1668"/>
        <v>36.686683814335815</v>
      </c>
      <c r="BU107" s="72">
        <f t="shared" ref="BU107:BV107" si="1669">+(BU106/BU103)*100</f>
        <v>0</v>
      </c>
      <c r="BV107" s="72">
        <f t="shared" si="1669"/>
        <v>2.9830160231886298</v>
      </c>
      <c r="BW107" s="129"/>
    </row>
    <row r="108" spans="2:75" x14ac:dyDescent="0.3">
      <c r="B108" s="206"/>
      <c r="C108" s="3" t="s">
        <v>4</v>
      </c>
      <c r="D108" s="62">
        <f t="shared" ref="D108:O108" si="1670">+(D106/D9)*100</f>
        <v>18.357023054006941</v>
      </c>
      <c r="E108" s="62">
        <f t="shared" si="1670"/>
        <v>19.171073335608515</v>
      </c>
      <c r="F108" s="62">
        <f t="shared" si="1670"/>
        <v>14.183869103712698</v>
      </c>
      <c r="G108" s="62">
        <f t="shared" si="1670"/>
        <v>12.813678568908044</v>
      </c>
      <c r="H108" s="62">
        <f t="shared" si="1670"/>
        <v>12.886897164068806</v>
      </c>
      <c r="I108" s="62">
        <f t="shared" si="1670"/>
        <v>10.903192530278476</v>
      </c>
      <c r="J108" s="62">
        <f t="shared" si="1670"/>
        <v>10.870570002819385</v>
      </c>
      <c r="K108" s="62">
        <f t="shared" si="1670"/>
        <v>10.409691868697603</v>
      </c>
      <c r="L108" s="62">
        <f t="shared" si="1670"/>
        <v>10.094144608165216</v>
      </c>
      <c r="M108" s="62">
        <f t="shared" si="1670"/>
        <v>8.7234501440520731</v>
      </c>
      <c r="N108" s="62">
        <f t="shared" si="1670"/>
        <v>6.5368012139873697</v>
      </c>
      <c r="O108" s="62">
        <f t="shared" si="1670"/>
        <v>7.6837447950903641</v>
      </c>
      <c r="P108" s="62">
        <f t="shared" ref="P108:Q108" si="1671">+(P106/P9)*100</f>
        <v>6.7797720663167773</v>
      </c>
      <c r="Q108" s="62">
        <f t="shared" si="1671"/>
        <v>6.830030005865642</v>
      </c>
      <c r="R108" s="72">
        <f t="shared" ref="R108:S108" si="1672">+(R106/R9)*100</f>
        <v>7.4421184505526261</v>
      </c>
      <c r="S108" s="72">
        <f t="shared" si="1672"/>
        <v>13.88326262226172</v>
      </c>
      <c r="T108" s="31">
        <f t="shared" ref="T108" si="1673">+(T106/T9)*100</f>
        <v>7.3383421770149795</v>
      </c>
      <c r="U108" s="72">
        <f t="shared" ref="U108:V108" si="1674">+(U106/U9)*100</f>
        <v>0</v>
      </c>
      <c r="V108" s="72">
        <f t="shared" si="1674"/>
        <v>4.1145106003413963</v>
      </c>
      <c r="W108" s="72">
        <f t="shared" ref="W108" si="1675">+(W106/W9)*100</f>
        <v>6.7377141428487883</v>
      </c>
      <c r="X108" s="72">
        <f t="shared" ref="X108:Y108" si="1676">+(X106/X9)*100</f>
        <v>9.0886803304058486</v>
      </c>
      <c r="Y108" s="72">
        <f t="shared" si="1676"/>
        <v>6.3851144252119836</v>
      </c>
      <c r="Z108" s="72">
        <f t="shared" ref="Z108:AA108" si="1677">+(Z106/Z9)*100</f>
        <v>8.6240355344645891</v>
      </c>
      <c r="AA108" s="72">
        <f t="shared" si="1677"/>
        <v>11.083426094976756</v>
      </c>
      <c r="AB108" s="72">
        <f t="shared" ref="AB108:AC108" si="1678">+(AB106/AB9)*100</f>
        <v>6.3069697113274943</v>
      </c>
      <c r="AC108" s="72">
        <f t="shared" si="1678"/>
        <v>7.3112149017874213</v>
      </c>
      <c r="AD108" s="72">
        <f t="shared" ref="AD108:AE108" si="1679">+(AD106/AD9)*100</f>
        <v>5.7155881227468441</v>
      </c>
      <c r="AE108" s="72">
        <f t="shared" si="1679"/>
        <v>0</v>
      </c>
      <c r="AF108" s="72">
        <f t="shared" ref="AF108:AG108" si="1680">+(AF106/AF9)*100</f>
        <v>4.3130841289260946</v>
      </c>
      <c r="AG108" s="72">
        <f t="shared" si="1680"/>
        <v>6.3905026828690685</v>
      </c>
      <c r="AH108" s="72">
        <f t="shared" ref="AH108:AI108" si="1681">+(AH106/AH9)*100</f>
        <v>0</v>
      </c>
      <c r="AI108" s="72">
        <f t="shared" si="1681"/>
        <v>6.1593178801716997</v>
      </c>
      <c r="AJ108" s="72">
        <f t="shared" ref="AJ108:AK108" si="1682">+(AJ106/AJ9)*100</f>
        <v>5.5512481227312866</v>
      </c>
      <c r="AK108" s="72">
        <f t="shared" si="1682"/>
        <v>5.4069438198328763</v>
      </c>
      <c r="AL108" s="72">
        <f t="shared" ref="AL108:AM108" si="1683">+(AL106/AL9)*100</f>
        <v>9.9707910430985773</v>
      </c>
      <c r="AM108" s="72">
        <f t="shared" si="1683"/>
        <v>18.159562759721833</v>
      </c>
      <c r="AN108" s="72">
        <f t="shared" ref="AN108:AO108" si="1684">+(AN106/AN9)*100</f>
        <v>0</v>
      </c>
      <c r="AO108" s="72">
        <f t="shared" si="1684"/>
        <v>4.8833539266780628</v>
      </c>
      <c r="AP108" s="72">
        <f t="shared" ref="AP108:AQ108" si="1685">+(AP106/AP9)*100</f>
        <v>5.0136331026487033</v>
      </c>
      <c r="AQ108" s="72">
        <f t="shared" si="1685"/>
        <v>5.057648409327272</v>
      </c>
      <c r="AR108" s="72">
        <f t="shared" ref="AR108:AS108" si="1686">+(AR106/AR9)*100</f>
        <v>3.6086569661868837</v>
      </c>
      <c r="AS108" s="72">
        <f t="shared" si="1686"/>
        <v>5.8876098675667503</v>
      </c>
      <c r="AT108" s="72">
        <f t="shared" ref="AT108:AU108" si="1687">+(AT106/AT9)*100</f>
        <v>6.9910972047511617</v>
      </c>
      <c r="AU108" s="72">
        <f t="shared" si="1687"/>
        <v>0</v>
      </c>
      <c r="AV108" s="72">
        <f t="shared" ref="AV108:AW108" si="1688">+(AV106/AV9)*100</f>
        <v>4.0709656600262081</v>
      </c>
      <c r="AW108" s="72">
        <f t="shared" si="1688"/>
        <v>10.282771663141009</v>
      </c>
      <c r="AX108" s="72">
        <f t="shared" ref="AX108:AY108" si="1689">+(AX106/AX9)*100</f>
        <v>9.5950394334587727</v>
      </c>
      <c r="AY108" s="72">
        <f t="shared" si="1689"/>
        <v>9.8613748143107074</v>
      </c>
      <c r="AZ108" s="72">
        <f t="shared" ref="AZ108:BA108" si="1690">+(AZ106/AZ9)*100</f>
        <v>6.6944769712260097</v>
      </c>
      <c r="BA108" s="72">
        <f t="shared" si="1690"/>
        <v>0</v>
      </c>
      <c r="BB108" s="72">
        <f t="shared" ref="BB108:BC108" si="1691">+(BB106/BB9)*100</f>
        <v>3.1777685590698725</v>
      </c>
      <c r="BC108" s="72">
        <f t="shared" si="1691"/>
        <v>10.644482849129314</v>
      </c>
      <c r="BD108" s="72">
        <f t="shared" ref="BD108:BE108" si="1692">+(BD106/BD9)*100</f>
        <v>6.6086513411227665</v>
      </c>
      <c r="BE108" s="72">
        <f t="shared" si="1692"/>
        <v>6.908608458603033</v>
      </c>
      <c r="BF108" s="72">
        <f t="shared" ref="BF108:BH108" si="1693">+(BF106/BF9)*100</f>
        <v>11.287425377251889</v>
      </c>
      <c r="BG108" s="72">
        <f t="shared" ref="BG108" si="1694">+(BG106/BG9)*100</f>
        <v>8.4022575748884645</v>
      </c>
      <c r="BH108" s="72">
        <f t="shared" si="1693"/>
        <v>0</v>
      </c>
      <c r="BI108" s="72">
        <f t="shared" ref="BI108:BJ108" si="1695">+(BI106/BI9)*100</f>
        <v>21.749091927134653</v>
      </c>
      <c r="BJ108" s="72">
        <f t="shared" si="1695"/>
        <v>5.0688159225717673</v>
      </c>
      <c r="BK108" s="72">
        <f t="shared" ref="BK108:BL108" si="1696">+(BK106/BK9)*100</f>
        <v>9.1342755276836307</v>
      </c>
      <c r="BL108" s="72">
        <f t="shared" si="1696"/>
        <v>7.6196796095273083</v>
      </c>
      <c r="BM108" s="72">
        <f t="shared" ref="BM108:BN108" si="1697">+(BM106/BM9)*100</f>
        <v>19.169652902061362</v>
      </c>
      <c r="BN108" s="72">
        <f t="shared" si="1697"/>
        <v>5.3499915351818292E-2</v>
      </c>
      <c r="BO108" s="72">
        <f t="shared" ref="BO108:BP108" si="1698">+(BO106/BO9)*100</f>
        <v>6.9607547314084997</v>
      </c>
      <c r="BP108" s="72">
        <f t="shared" si="1698"/>
        <v>14.988065414275772</v>
      </c>
      <c r="BQ108" s="72">
        <f t="shared" ref="BQ108:BR108" si="1699">+(BQ106/BQ9)*100</f>
        <v>12.142454190638638</v>
      </c>
      <c r="BR108" s="72">
        <f t="shared" si="1699"/>
        <v>5.0335364479743765</v>
      </c>
      <c r="BS108" s="72">
        <f t="shared" ref="BS108:BT108" si="1700">+(BS106/BS9)*100</f>
        <v>11.322427259106028</v>
      </c>
      <c r="BT108" s="72">
        <f t="shared" si="1700"/>
        <v>8.1775947485359506</v>
      </c>
      <c r="BU108" s="72">
        <f t="shared" ref="BU108:BV108" si="1701">+(BU106/BU9)*100</f>
        <v>0</v>
      </c>
      <c r="BV108" s="72">
        <f t="shared" si="1701"/>
        <v>0.74872652709881449</v>
      </c>
      <c r="BW108" s="129"/>
    </row>
    <row r="109" spans="2:75" x14ac:dyDescent="0.3">
      <c r="B109" s="206"/>
      <c r="C109" s="3" t="s">
        <v>1</v>
      </c>
      <c r="D109" s="62">
        <f t="shared" ref="D109:O109" si="1702">+(D106/D124)*100</f>
        <v>0.47004657489371743</v>
      </c>
      <c r="E109" s="62">
        <f t="shared" si="1702"/>
        <v>0.47132592287447628</v>
      </c>
      <c r="F109" s="62">
        <f t="shared" si="1702"/>
        <v>0.31757436769431685</v>
      </c>
      <c r="G109" s="62">
        <f t="shared" si="1702"/>
        <v>0.23769797660606284</v>
      </c>
      <c r="H109" s="62">
        <f t="shared" si="1702"/>
        <v>0.1788046414806499</v>
      </c>
      <c r="I109" s="62">
        <f t="shared" si="1702"/>
        <v>0.20093788294622983</v>
      </c>
      <c r="J109" s="62">
        <f t="shared" si="1702"/>
        <v>0.16200706945665777</v>
      </c>
      <c r="K109" s="62">
        <f t="shared" si="1702"/>
        <v>0.1319227351497079</v>
      </c>
      <c r="L109" s="62">
        <f t="shared" si="1702"/>
        <v>0.1196937217059484</v>
      </c>
      <c r="M109" s="62">
        <f t="shared" si="1702"/>
        <v>8.2997507165668172E-2</v>
      </c>
      <c r="N109" s="62">
        <f t="shared" si="1702"/>
        <v>7.4267538350932263E-2</v>
      </c>
      <c r="O109" s="62">
        <f t="shared" si="1702"/>
        <v>0.1002878460450404</v>
      </c>
      <c r="P109" s="62">
        <f t="shared" ref="P109:Q109" si="1703">+(P106/P124)*100</f>
        <v>0.11974433278035916</v>
      </c>
      <c r="Q109" s="62">
        <f t="shared" si="1703"/>
        <v>0.11807658662840256</v>
      </c>
      <c r="R109" s="72">
        <f t="shared" ref="R109:S109" si="1704">+(R106/R124)*100</f>
        <v>0.11839083962125053</v>
      </c>
      <c r="S109" s="72">
        <f t="shared" si="1704"/>
        <v>2.0465796291482579E-2</v>
      </c>
      <c r="T109" s="31">
        <f t="shared" ref="T109" si="1705">+(T106/T124)*100</f>
        <v>0.13446200194270908</v>
      </c>
      <c r="U109" s="72">
        <f t="shared" ref="U109:V109" si="1706">+(U106/U124)*100</f>
        <v>0</v>
      </c>
      <c r="V109" s="72">
        <f t="shared" si="1706"/>
        <v>7.1746735945786792E-3</v>
      </c>
      <c r="W109" s="72">
        <f t="shared" ref="W109" si="1707">+(W106/W124)*100</f>
        <v>1.7448352417715793E-2</v>
      </c>
      <c r="X109" s="72">
        <f t="shared" ref="X109:Y109" si="1708">+(X106/X124)*100</f>
        <v>1.3546607411700639E-2</v>
      </c>
      <c r="Y109" s="72">
        <f t="shared" si="1708"/>
        <v>1.9890038264591108E-2</v>
      </c>
      <c r="Z109" s="72">
        <f t="shared" ref="Z109:AA109" si="1709">+(Z106/Z124)*100</f>
        <v>4.4096892995884882E-3</v>
      </c>
      <c r="AA109" s="72">
        <f t="shared" si="1709"/>
        <v>8.1659248986110707E-3</v>
      </c>
      <c r="AB109" s="72">
        <f t="shared" ref="AB109:AC109" si="1710">+(AB106/AB124)*100</f>
        <v>8.9488013237733581E-3</v>
      </c>
      <c r="AC109" s="72">
        <f t="shared" si="1710"/>
        <v>1.8344741643386526E-2</v>
      </c>
      <c r="AD109" s="72">
        <f t="shared" ref="AD109:AE109" si="1711">+(AD106/AD124)*100</f>
        <v>1.275636091806614E-2</v>
      </c>
      <c r="AE109" s="72">
        <f t="shared" si="1711"/>
        <v>0</v>
      </c>
      <c r="AF109" s="72">
        <f t="shared" ref="AF109:AG109" si="1712">+(AF106/AF124)*100</f>
        <v>2.8451596163499571E-3</v>
      </c>
      <c r="AG109" s="72">
        <f t="shared" si="1712"/>
        <v>0.13222210379119539</v>
      </c>
      <c r="AH109" s="72">
        <f t="shared" ref="AH109:AI109" si="1713">+(AH106/AH124)*100</f>
        <v>0</v>
      </c>
      <c r="AI109" s="72">
        <f t="shared" si="1713"/>
        <v>6.4100181449006687E-3</v>
      </c>
      <c r="AJ109" s="72">
        <f t="shared" ref="AJ109:AK109" si="1714">+(AJ106/AJ124)*100</f>
        <v>1.3549041493726273E-2</v>
      </c>
      <c r="AK109" s="72">
        <f t="shared" si="1714"/>
        <v>1.1171067251410162E-2</v>
      </c>
      <c r="AL109" s="72">
        <f t="shared" ref="AL109:AM109" si="1715">+(AL106/AL124)*100</f>
        <v>1.646941980946541E-2</v>
      </c>
      <c r="AM109" s="72">
        <f t="shared" si="1715"/>
        <v>1.1281506833581624E-2</v>
      </c>
      <c r="AN109" s="72">
        <f t="shared" ref="AN109:AO109" si="1716">+(AN106/AN124)*100</f>
        <v>0</v>
      </c>
      <c r="AO109" s="72">
        <f t="shared" si="1716"/>
        <v>5.7376725306223656E-3</v>
      </c>
      <c r="AP109" s="72">
        <f t="shared" ref="AP109:AQ109" si="1717">+(AP106/AP124)*100</f>
        <v>1.4694372738924367E-2</v>
      </c>
      <c r="AQ109" s="72">
        <f t="shared" si="1717"/>
        <v>1.063565442137086E-2</v>
      </c>
      <c r="AR109" s="72">
        <f t="shared" ref="AR109:AS109" si="1718">+(AR106/AR124)*100</f>
        <v>2.0176250301244585E-2</v>
      </c>
      <c r="AS109" s="72">
        <f t="shared" si="1718"/>
        <v>1.1598802308013901E-2</v>
      </c>
      <c r="AT109" s="72">
        <f t="shared" ref="AT109:AU109" si="1719">+(AT106/AT124)*100</f>
        <v>0.16213710991762489</v>
      </c>
      <c r="AU109" s="72">
        <f t="shared" si="1719"/>
        <v>0</v>
      </c>
      <c r="AV109" s="72">
        <f t="shared" ref="AV109:AW109" si="1720">+(AV106/AV124)*100</f>
        <v>4.0993929939484586E-3</v>
      </c>
      <c r="AW109" s="72">
        <f t="shared" si="1720"/>
        <v>3.0284484344808491E-2</v>
      </c>
      <c r="AX109" s="72">
        <f t="shared" ref="AX109:AY109" si="1721">+(AX106/AX124)*100</f>
        <v>1.8876977698936499E-2</v>
      </c>
      <c r="AY109" s="72">
        <f t="shared" si="1721"/>
        <v>1.7756218486715731E-2</v>
      </c>
      <c r="AZ109" s="72">
        <f t="shared" ref="AZ109:BA109" si="1722">+(AZ106/AZ124)*100</f>
        <v>4.4295505591562543E-3</v>
      </c>
      <c r="BA109" s="72">
        <f t="shared" si="1722"/>
        <v>0</v>
      </c>
      <c r="BB109" s="72">
        <f t="shared" ref="BB109:BC109" si="1723">+(BB106/BB124)*100</f>
        <v>3.9704474333161679E-3</v>
      </c>
      <c r="BC109" s="72">
        <f t="shared" si="1723"/>
        <v>3.8365273192294214E-2</v>
      </c>
      <c r="BD109" s="72">
        <f t="shared" ref="BD109:BE109" si="1724">+(BD106/BD124)*100</f>
        <v>2.0446934899285011E-2</v>
      </c>
      <c r="BE109" s="72">
        <f t="shared" si="1724"/>
        <v>2.0294464606889828E-2</v>
      </c>
      <c r="BF109" s="72">
        <f t="shared" ref="BF109:BH109" si="1725">+(BF106/BF124)*100</f>
        <v>3.0680852635307246E-2</v>
      </c>
      <c r="BG109" s="72">
        <f t="shared" ref="BG109" si="1726">+(BG106/BG124)*100</f>
        <v>0.2024272024378759</v>
      </c>
      <c r="BH109" s="72">
        <f t="shared" si="1725"/>
        <v>0</v>
      </c>
      <c r="BI109" s="72">
        <f t="shared" ref="BI109:BJ109" si="1727">+(BI106/BI124)*100</f>
        <v>4.5130983833556348E-2</v>
      </c>
      <c r="BJ109" s="72">
        <f t="shared" si="1727"/>
        <v>1.7111478092465323E-2</v>
      </c>
      <c r="BK109" s="72">
        <f t="shared" ref="BK109:BL109" si="1728">+(BK106/BK124)*100</f>
        <v>2.7067518634956871E-2</v>
      </c>
      <c r="BL109" s="72">
        <f t="shared" si="1728"/>
        <v>2.2837926068798236E-2</v>
      </c>
      <c r="BM109" s="72">
        <f t="shared" ref="BM109:BN109" si="1729">+(BM106/BM124)*100</f>
        <v>3.2895970935633588E-2</v>
      </c>
      <c r="BN109" s="72">
        <f t="shared" si="1729"/>
        <v>1.4590807418070789E-4</v>
      </c>
      <c r="BO109" s="72">
        <f t="shared" ref="BO109:BP109" si="1730">+(BO106/BO124)*100</f>
        <v>1.4733928324627048E-2</v>
      </c>
      <c r="BP109" s="72">
        <f t="shared" si="1730"/>
        <v>6.9308488605327276E-2</v>
      </c>
      <c r="BQ109" s="72">
        <f t="shared" ref="BQ109:BR109" si="1731">+(BQ106/BQ124)*100</f>
        <v>2.8168322165099305E-2</v>
      </c>
      <c r="BR109" s="72">
        <f t="shared" si="1731"/>
        <v>2.3369419757201488E-2</v>
      </c>
      <c r="BS109" s="72">
        <f t="shared" ref="BS109:BT109" si="1732">+(BS106/BS124)*100</f>
        <v>3.5627361673910445E-2</v>
      </c>
      <c r="BT109" s="72">
        <f t="shared" si="1732"/>
        <v>0.31639730616575662</v>
      </c>
      <c r="BU109" s="72">
        <f t="shared" ref="BU109:BV109" si="1733">+(BU106/BU124)*100</f>
        <v>0</v>
      </c>
      <c r="BV109" s="72">
        <f t="shared" si="1733"/>
        <v>4.3032459008027274E-3</v>
      </c>
      <c r="BW109" s="129"/>
    </row>
    <row r="110" spans="2:75" x14ac:dyDescent="0.3">
      <c r="B110" s="206"/>
      <c r="C110" s="50" t="s">
        <v>24</v>
      </c>
      <c r="D110" s="51">
        <v>30.822046889999999</v>
      </c>
      <c r="E110" s="51">
        <v>36.425431529999997</v>
      </c>
      <c r="F110" s="51">
        <v>31.239529739999998</v>
      </c>
      <c r="G110" s="51">
        <v>31.724391269999995</v>
      </c>
      <c r="H110" s="51">
        <v>33.547984910000004</v>
      </c>
      <c r="I110" s="51">
        <v>34.456943159999994</v>
      </c>
      <c r="J110" s="51">
        <v>34.316859479999998</v>
      </c>
      <c r="K110" s="51">
        <v>34.571404969999996</v>
      </c>
      <c r="L110" s="51">
        <v>31.268421060000012</v>
      </c>
      <c r="M110" s="51">
        <v>22.857874199999998</v>
      </c>
      <c r="N110" s="51">
        <v>20.154568439999998</v>
      </c>
      <c r="O110" s="51">
        <v>25.131260049999995</v>
      </c>
      <c r="P110" s="51">
        <v>31.348325370000005</v>
      </c>
      <c r="Q110" s="51">
        <v>32.076315269999995</v>
      </c>
      <c r="R110" s="70">
        <v>29.554306400000005</v>
      </c>
      <c r="S110" s="70">
        <v>4.7424448099999994</v>
      </c>
      <c r="T110" s="51">
        <v>29.784037519999998</v>
      </c>
      <c r="U110" s="51">
        <v>0</v>
      </c>
      <c r="V110" s="51">
        <v>1.7752389900000001</v>
      </c>
      <c r="W110" s="51">
        <v>3.2838415900000002</v>
      </c>
      <c r="X110" s="51">
        <v>3.2123333399999998</v>
      </c>
      <c r="Y110" s="51">
        <v>4.7641055499999991</v>
      </c>
      <c r="Z110" s="51">
        <v>0.91473430999999994</v>
      </c>
      <c r="AA110" s="51">
        <v>2.0690691800000001</v>
      </c>
      <c r="AB110" s="51">
        <v>1.7700384</v>
      </c>
      <c r="AC110" s="51">
        <v>4.2359277999999998</v>
      </c>
      <c r="AD110" s="51">
        <v>3.2123333399999998</v>
      </c>
      <c r="AE110" s="51">
        <v>0</v>
      </c>
      <c r="AF110" s="51">
        <v>0.91945029000000011</v>
      </c>
      <c r="AG110" s="51">
        <v>31.565460979999997</v>
      </c>
      <c r="AH110" s="51">
        <v>0</v>
      </c>
      <c r="AI110" s="51">
        <v>1.8079666099999998</v>
      </c>
      <c r="AJ110" s="51">
        <v>3.1936247100000004</v>
      </c>
      <c r="AK110" s="51">
        <v>3.2123333399999998</v>
      </c>
      <c r="AL110" s="51">
        <v>5.2688699299999993</v>
      </c>
      <c r="AM110" s="51">
        <v>3.1180956599999998</v>
      </c>
      <c r="AN110" s="51">
        <v>0</v>
      </c>
      <c r="AO110" s="51">
        <v>1.5729840199999998</v>
      </c>
      <c r="AP110" s="51">
        <v>2.9179587900000006</v>
      </c>
      <c r="AQ110" s="51">
        <v>3.4451797700000002</v>
      </c>
      <c r="AR110" s="51">
        <v>6.5961180000000006</v>
      </c>
      <c r="AS110" s="51">
        <v>3.0033435900000001</v>
      </c>
      <c r="AT110" s="51">
        <v>46.978798700000006</v>
      </c>
      <c r="AU110" s="51">
        <v>0</v>
      </c>
      <c r="AV110" s="51">
        <v>1.0575592699999998</v>
      </c>
      <c r="AW110" s="51">
        <v>9.0195390199999981</v>
      </c>
      <c r="AX110" s="51">
        <v>6.2367983299999992</v>
      </c>
      <c r="AY110" s="51">
        <v>5.8038618699999995</v>
      </c>
      <c r="AZ110" s="51">
        <v>0.77627029999999997</v>
      </c>
      <c r="BA110" s="51">
        <v>0</v>
      </c>
      <c r="BB110" s="51">
        <v>1.0360646499999997</v>
      </c>
      <c r="BC110" s="51">
        <v>9.7655720599999984</v>
      </c>
      <c r="BD110" s="51">
        <v>6.2367983299999992</v>
      </c>
      <c r="BE110" s="51">
        <v>5.6917617699999994</v>
      </c>
      <c r="BF110" s="51">
        <v>7.2830490800000005</v>
      </c>
      <c r="BG110" s="51">
        <v>56.831447320000002</v>
      </c>
      <c r="BH110" s="51">
        <v>0</v>
      </c>
      <c r="BI110" s="51">
        <v>9.7476341999999985</v>
      </c>
      <c r="BJ110" s="51">
        <v>4.4528782199999997</v>
      </c>
      <c r="BK110" s="51">
        <v>6.8937261999999997</v>
      </c>
      <c r="BL110" s="51">
        <v>5.7372468199999993</v>
      </c>
      <c r="BM110" s="51">
        <v>8.1814426000000005</v>
      </c>
      <c r="BN110" s="51">
        <v>0</v>
      </c>
      <c r="BO110" s="51">
        <v>3.4229241400000001</v>
      </c>
      <c r="BP110" s="51">
        <v>16.947167800000003</v>
      </c>
      <c r="BQ110" s="51">
        <v>6.8937261999999997</v>
      </c>
      <c r="BR110" s="51">
        <v>5.6623750899999994</v>
      </c>
      <c r="BS110" s="51">
        <v>8.6638991599999997</v>
      </c>
      <c r="BT110" s="51">
        <v>76.603020430000043</v>
      </c>
      <c r="BU110" s="51">
        <v>0</v>
      </c>
      <c r="BV110" s="51">
        <v>1.37509386</v>
      </c>
      <c r="BW110" s="129"/>
    </row>
    <row r="111" spans="2:75" x14ac:dyDescent="0.3">
      <c r="B111" s="206"/>
      <c r="C111" s="16" t="s">
        <v>13</v>
      </c>
      <c r="D111" s="62">
        <f>+(D110/D124)*100</f>
        <v>0.31919387408697647</v>
      </c>
      <c r="E111" s="62">
        <f t="shared" ref="E111:N111" si="1734">+(E110/E124)*100</f>
        <v>0.33778855521767903</v>
      </c>
      <c r="F111" s="62">
        <f t="shared" si="1734"/>
        <v>0.23227399592420905</v>
      </c>
      <c r="G111" s="62">
        <f t="shared" si="1734"/>
        <v>0.17711812158414517</v>
      </c>
      <c r="H111" s="62">
        <f t="shared" si="1734"/>
        <v>0.13627766460398649</v>
      </c>
      <c r="I111" s="62">
        <f t="shared" si="1734"/>
        <v>0.1538890583047535</v>
      </c>
      <c r="J111" s="62">
        <f t="shared" si="1734"/>
        <v>0.12600345574083005</v>
      </c>
      <c r="K111" s="62">
        <f t="shared" si="1734"/>
        <v>0.10221232872331822</v>
      </c>
      <c r="L111" s="62">
        <f t="shared" si="1734"/>
        <v>9.3615323341576212E-2</v>
      </c>
      <c r="M111" s="62">
        <f t="shared" si="1734"/>
        <v>5.9474437264124665E-2</v>
      </c>
      <c r="N111" s="62">
        <f t="shared" si="1734"/>
        <v>5.0279432271772957E-2</v>
      </c>
      <c r="O111" s="62">
        <f t="shared" ref="O111:Q111" si="1735">+(O110/O124)*100</f>
        <v>6.9170109165062693E-2</v>
      </c>
      <c r="P111" s="62">
        <f t="shared" si="1735"/>
        <v>8.6167999754619098E-2</v>
      </c>
      <c r="Q111" s="62">
        <f t="shared" si="1735"/>
        <v>8.142363283340974E-2</v>
      </c>
      <c r="R111" s="72">
        <f t="shared" ref="R111:U111" si="1736">+(R110/R124)*100</f>
        <v>7.2628966759315711E-2</v>
      </c>
      <c r="S111" s="72">
        <f t="shared" si="1736"/>
        <v>1.2236379627089296E-2</v>
      </c>
      <c r="T111" s="31">
        <f t="shared" si="1736"/>
        <v>7.6848293343068155E-2</v>
      </c>
      <c r="U111" s="72">
        <f t="shared" si="1736"/>
        <v>0</v>
      </c>
      <c r="V111" s="72">
        <f t="shared" ref="V111:W111" si="1737">+(V110/V124)*100</f>
        <v>4.8785485168349376E-3</v>
      </c>
      <c r="W111" s="72">
        <f t="shared" si="1737"/>
        <v>9.0243514302349708E-3</v>
      </c>
      <c r="X111" s="72">
        <f t="shared" ref="X111:Y111" si="1738">+(X110/X124)*100</f>
        <v>8.8278390344707445E-3</v>
      </c>
      <c r="Y111" s="72">
        <f t="shared" si="1738"/>
        <v>1.3092276699599522E-2</v>
      </c>
      <c r="Z111" s="72">
        <f t="shared" ref="Z111:AA111" si="1739">+(Z110/Z124)*100</f>
        <v>2.513788699147786E-3</v>
      </c>
      <c r="AA111" s="72">
        <f t="shared" si="1739"/>
        <v>5.6860256203126094E-3</v>
      </c>
      <c r="AB111" s="72">
        <f t="shared" ref="AB111:AC111" si="1740">+(AB110/AB124)*100</f>
        <v>4.8642567337149837E-3</v>
      </c>
      <c r="AC111" s="72">
        <f t="shared" si="1740"/>
        <v>1.1640787185566423E-2</v>
      </c>
      <c r="AD111" s="72">
        <f t="shared" ref="AD111:AE111" si="1741">+(AD110/AD124)*100</f>
        <v>8.8278390344707445E-3</v>
      </c>
      <c r="AE111" s="72">
        <f t="shared" si="1741"/>
        <v>0</v>
      </c>
      <c r="AF111" s="72">
        <f t="shared" ref="AF111:AG111" si="1742">+(AF110/AF124)*100</f>
        <v>2.5437298416223701E-3</v>
      </c>
      <c r="AG111" s="72">
        <f t="shared" si="1742"/>
        <v>8.7328272047630218E-2</v>
      </c>
      <c r="AH111" s="72">
        <f t="shared" ref="AH111:AI111" si="1743">+(AH110/AH124)*100</f>
        <v>0</v>
      </c>
      <c r="AI111" s="72">
        <f t="shared" si="1743"/>
        <v>4.4880393842235307E-3</v>
      </c>
      <c r="AJ111" s="72">
        <f t="shared" ref="AJ111:AK111" si="1744">+(AJ110/AJ124)*100</f>
        <v>7.9277534206837249E-3</v>
      </c>
      <c r="AK111" s="72">
        <f t="shared" si="1744"/>
        <v>7.9741951347067856E-3</v>
      </c>
      <c r="AL111" s="72">
        <f t="shared" ref="AL111:AM111" si="1745">+(AL110/AL124)*100</f>
        <v>1.3079276810422445E-2</v>
      </c>
      <c r="AM111" s="72">
        <f t="shared" si="1745"/>
        <v>7.7402624851885217E-3</v>
      </c>
      <c r="AN111" s="72">
        <f t="shared" ref="AN111:AO111" si="1746">+(AN110/AN124)*100</f>
        <v>0</v>
      </c>
      <c r="AO111" s="72">
        <f t="shared" si="1746"/>
        <v>3.90472600183377E-3</v>
      </c>
      <c r="AP111" s="72">
        <f t="shared" ref="AP111:AQ111" si="1747">+(AP110/AP124)*100</f>
        <v>7.2434490209203825E-3</v>
      </c>
      <c r="AQ111" s="72">
        <f t="shared" si="1747"/>
        <v>8.5522057807749952E-3</v>
      </c>
      <c r="AR111" s="72">
        <f t="shared" ref="AR111:AS111" si="1748">+(AR110/AR124)*100</f>
        <v>1.6373995627599426E-2</v>
      </c>
      <c r="AS111" s="72">
        <f t="shared" si="1748"/>
        <v>7.4554055598821545E-3</v>
      </c>
      <c r="AT111" s="72">
        <f t="shared" ref="AT111:AU111" si="1749">+(AT110/AT124)*100</f>
        <v>0.11661869064556965</v>
      </c>
      <c r="AU111" s="72">
        <f t="shared" si="1749"/>
        <v>0</v>
      </c>
      <c r="AV111" s="72">
        <f t="shared" ref="AV111:AW111" si="1750">+(AV110/AV124)*100</f>
        <v>2.5124287563896772E-3</v>
      </c>
      <c r="AW111" s="72">
        <f t="shared" si="1750"/>
        <v>2.1427592614479914E-2</v>
      </c>
      <c r="AX111" s="72">
        <f t="shared" ref="AX111:AY111" si="1751">+(AX110/AX124)*100</f>
        <v>1.4816674503827211E-2</v>
      </c>
      <c r="AY111" s="72">
        <f t="shared" si="1751"/>
        <v>1.3788153415081472E-2</v>
      </c>
      <c r="AZ111" s="72">
        <f t="shared" ref="AZ111:BA111" si="1752">+(AZ110/AZ124)*100</f>
        <v>1.8441744872145483E-3</v>
      </c>
      <c r="BA111" s="72">
        <f t="shared" si="1752"/>
        <v>0</v>
      </c>
      <c r="BB111" s="72">
        <f t="shared" ref="BB111:BC111" si="1753">+(BB110/BB124)*100</f>
        <v>2.4613642884892925E-3</v>
      </c>
      <c r="BC111" s="72">
        <f t="shared" si="1753"/>
        <v>2.3199932866305999E-2</v>
      </c>
      <c r="BD111" s="72">
        <f t="shared" ref="BD111:BE111" si="1754">+(BD110/BD124)*100</f>
        <v>1.4816674503827211E-2</v>
      </c>
      <c r="BE111" s="72">
        <f t="shared" si="1754"/>
        <v>1.3521838776437948E-2</v>
      </c>
      <c r="BF111" s="72">
        <f t="shared" ref="BF111:BH111" si="1755">+(BF110/BF124)*100</f>
        <v>1.7302237767524261E-2</v>
      </c>
      <c r="BG111" s="72">
        <f t="shared" ref="BG111" si="1756">+(BG110/BG124)*100</f>
        <v>0.13501367399863373</v>
      </c>
      <c r="BH111" s="72">
        <f t="shared" si="1755"/>
        <v>0</v>
      </c>
      <c r="BI111" s="72">
        <f t="shared" ref="BI111:BJ111" si="1757">+(BI110/BI124)*100</f>
        <v>2.2465572223636897E-2</v>
      </c>
      <c r="BJ111" s="72">
        <f t="shared" si="1757"/>
        <v>1.0262639652036769E-2</v>
      </c>
      <c r="BK111" s="72">
        <f t="shared" ref="BK111:BL111" si="1758">+(BK110/BK124)*100</f>
        <v>1.5888111992967274E-2</v>
      </c>
      <c r="BL111" s="72">
        <f t="shared" si="1758"/>
        <v>1.3222750275091479E-2</v>
      </c>
      <c r="BM111" s="72">
        <f t="shared" ref="BM111:BN111" si="1759">+(BM110/BM124)*100</f>
        <v>1.8855938359262567E-2</v>
      </c>
      <c r="BN111" s="72">
        <f t="shared" si="1759"/>
        <v>0</v>
      </c>
      <c r="BO111" s="72">
        <f t="shared" ref="BO111:BP111" si="1760">+(BO110/BO124)*100</f>
        <v>7.8888833849756305E-3</v>
      </c>
      <c r="BP111" s="72">
        <f t="shared" si="1760"/>
        <v>3.9058484795930659E-2</v>
      </c>
      <c r="BQ111" s="72">
        <f t="shared" ref="BQ111:BR111" si="1761">+(BQ110/BQ124)*100</f>
        <v>1.5888111992967274E-2</v>
      </c>
      <c r="BR111" s="72">
        <f t="shared" si="1761"/>
        <v>1.3050191865193041E-2</v>
      </c>
      <c r="BS111" s="72">
        <f t="shared" ref="BS111:BT111" si="1762">+(BS110/BS124)*100</f>
        <v>1.9967865876346393E-2</v>
      </c>
      <c r="BT111" s="72">
        <f t="shared" si="1762"/>
        <v>0.17654855041840808</v>
      </c>
      <c r="BU111" s="72">
        <f t="shared" ref="BU111:BV111" si="1763">+(BU110/BU124)*100</f>
        <v>0</v>
      </c>
      <c r="BV111" s="72">
        <f t="shared" si="1763"/>
        <v>3.0197324578186704E-3</v>
      </c>
      <c r="BW111" s="129"/>
    </row>
    <row r="112" spans="2:75" x14ac:dyDescent="0.3">
      <c r="B112" s="206"/>
      <c r="C112" s="50" t="s">
        <v>25</v>
      </c>
      <c r="D112" s="51">
        <v>14.551893060000001</v>
      </c>
      <c r="E112" s="51">
        <v>14.380550879999994</v>
      </c>
      <c r="F112" s="51">
        <v>11.470805029999999</v>
      </c>
      <c r="G112" s="51">
        <v>10.849099050000001</v>
      </c>
      <c r="H112" s="51">
        <v>10.352116610000001</v>
      </c>
      <c r="I112" s="51">
        <v>10.285700269999994</v>
      </c>
      <c r="J112" s="51">
        <v>9.5697366900000009</v>
      </c>
      <c r="K112" s="51">
        <v>9.9243833899999974</v>
      </c>
      <c r="L112" s="51">
        <v>8.5448354600000034</v>
      </c>
      <c r="M112" s="51">
        <v>8.7531445399999992</v>
      </c>
      <c r="N112" s="51">
        <v>9.3991836099999979</v>
      </c>
      <c r="O112" s="51">
        <v>10.031959929999998</v>
      </c>
      <c r="P112" s="51">
        <v>12.19836375</v>
      </c>
      <c r="Q112" s="51">
        <v>13.516639550000003</v>
      </c>
      <c r="R112" s="70">
        <v>17.961660049999999</v>
      </c>
      <c r="S112" s="70">
        <v>3.1321334699999999</v>
      </c>
      <c r="T112" s="51">
        <v>20.150895039999998</v>
      </c>
      <c r="U112" s="51">
        <v>0</v>
      </c>
      <c r="V112" s="51">
        <v>0.83552941000000003</v>
      </c>
      <c r="W112" s="51">
        <v>2.9003957399999996</v>
      </c>
      <c r="X112" s="51">
        <v>1.71709712</v>
      </c>
      <c r="Y112" s="51">
        <v>2.4734421900000005</v>
      </c>
      <c r="Z112" s="51">
        <v>0.47136929999999999</v>
      </c>
      <c r="AA112" s="51">
        <v>0.89725878000000003</v>
      </c>
      <c r="AB112" s="51">
        <v>1.4863115099999999</v>
      </c>
      <c r="AC112" s="51">
        <v>2.28961522</v>
      </c>
      <c r="AD112" s="51">
        <v>1.4013182800000001</v>
      </c>
      <c r="AE112" s="51">
        <v>0</v>
      </c>
      <c r="AF112" s="51">
        <v>0.10895405999999999</v>
      </c>
      <c r="AG112" s="51">
        <v>15.660303290000002</v>
      </c>
      <c r="AH112" s="51">
        <v>0</v>
      </c>
      <c r="AI112" s="51">
        <v>0.77425199</v>
      </c>
      <c r="AJ112" s="51">
        <v>2.1636906299999996</v>
      </c>
      <c r="AK112" s="51">
        <v>1.2876850699999998</v>
      </c>
      <c r="AL112" s="51">
        <v>1.3656888500000002</v>
      </c>
      <c r="AM112" s="51">
        <v>1.27680068</v>
      </c>
      <c r="AN112" s="51">
        <v>0</v>
      </c>
      <c r="AO112" s="51">
        <v>0.73838614999999996</v>
      </c>
      <c r="AP112" s="51">
        <v>2.5972981499999994</v>
      </c>
      <c r="AQ112" s="51">
        <v>0.83929869000000001</v>
      </c>
      <c r="AR112" s="51">
        <v>1.5064988800000003</v>
      </c>
      <c r="AS112" s="51">
        <v>1.5181132099999999</v>
      </c>
      <c r="AT112" s="51">
        <v>16.625317309999993</v>
      </c>
      <c r="AU112" s="51">
        <v>0</v>
      </c>
      <c r="AV112" s="51">
        <v>0.66800251999999993</v>
      </c>
      <c r="AW112" s="51">
        <v>3.2356834399999994</v>
      </c>
      <c r="AX112" s="51">
        <v>1.6300584400000002</v>
      </c>
      <c r="AY112" s="51">
        <v>1.6454872699999998</v>
      </c>
      <c r="AZ112" s="51">
        <v>1.0882650599999999</v>
      </c>
      <c r="BA112" s="51">
        <v>0</v>
      </c>
      <c r="BB112" s="51">
        <v>0.63521994999999998</v>
      </c>
      <c r="BC112" s="51">
        <v>5.8145430899999999</v>
      </c>
      <c r="BD112" s="51">
        <v>2.06856252</v>
      </c>
      <c r="BE112" s="51">
        <v>2.8256030099999996</v>
      </c>
      <c r="BF112" s="51">
        <v>3.3453446899999997</v>
      </c>
      <c r="BG112" s="51">
        <v>23.885265470000004</v>
      </c>
      <c r="BH112" s="51">
        <v>0</v>
      </c>
      <c r="BI112" s="51">
        <v>9.434765689999999</v>
      </c>
      <c r="BJ112" s="51">
        <v>2.9455937799999998</v>
      </c>
      <c r="BK112" s="51">
        <v>4.3867284400000006</v>
      </c>
      <c r="BL112" s="51">
        <v>4.1111994199999993</v>
      </c>
      <c r="BM112" s="51">
        <v>5.9657957099999992</v>
      </c>
      <c r="BN112" s="51">
        <v>0</v>
      </c>
      <c r="BO112" s="51">
        <v>2.6481013900000003</v>
      </c>
      <c r="BP112" s="51">
        <v>12.562376140000003</v>
      </c>
      <c r="BQ112" s="51">
        <v>4.9610046299999997</v>
      </c>
      <c r="BR112" s="51">
        <v>4.3879007600000008</v>
      </c>
      <c r="BS112" s="51">
        <v>6.6802878500000009</v>
      </c>
      <c r="BT112" s="51">
        <v>58.083753810000005</v>
      </c>
      <c r="BU112" s="51">
        <v>0</v>
      </c>
      <c r="BV112" s="51">
        <v>0.58447279000000008</v>
      </c>
      <c r="BW112" s="129"/>
    </row>
    <row r="113" spans="2:75" x14ac:dyDescent="0.3">
      <c r="B113" s="206"/>
      <c r="C113" s="16" t="s">
        <v>13</v>
      </c>
      <c r="D113" s="62">
        <f>+(D112/D124)*100</f>
        <v>0.15069976168999291</v>
      </c>
      <c r="E113" s="62">
        <f t="shared" ref="E113:N113" si="1764">+(E112/E124)*100</f>
        <v>0.13335697892800014</v>
      </c>
      <c r="F113" s="62">
        <f t="shared" si="1764"/>
        <v>8.5288406802554395E-2</v>
      </c>
      <c r="G113" s="62">
        <f t="shared" si="1764"/>
        <v>6.0570809011344484E-2</v>
      </c>
      <c r="H113" s="62">
        <f t="shared" si="1764"/>
        <v>4.2052071953162733E-2</v>
      </c>
      <c r="I113" s="62">
        <f t="shared" si="1764"/>
        <v>4.5937235964469927E-2</v>
      </c>
      <c r="J113" s="62">
        <f t="shared" si="1764"/>
        <v>3.5137827637536853E-2</v>
      </c>
      <c r="K113" s="62">
        <f t="shared" si="1764"/>
        <v>2.9342004998500325E-2</v>
      </c>
      <c r="L113" s="62">
        <f t="shared" si="1764"/>
        <v>2.5582600827637254E-2</v>
      </c>
      <c r="M113" s="62">
        <f t="shared" si="1764"/>
        <v>2.2775011414143023E-2</v>
      </c>
      <c r="N113" s="62">
        <f t="shared" si="1764"/>
        <v>2.3448064250834108E-2</v>
      </c>
      <c r="O113" s="62">
        <f t="shared" ref="O113:Q113" si="1765">+(O112/O124)*100</f>
        <v>2.7611499069965441E-2</v>
      </c>
      <c r="P113" s="62">
        <f t="shared" si="1765"/>
        <v>3.3529976233520074E-2</v>
      </c>
      <c r="Q113" s="62">
        <f t="shared" si="1765"/>
        <v>3.4311107326285638E-2</v>
      </c>
      <c r="R113" s="72">
        <f t="shared" ref="R113:U113" si="1766">+(R112/R124)*100</f>
        <v>4.4140329096458805E-2</v>
      </c>
      <c r="S113" s="72">
        <f t="shared" si="1766"/>
        <v>8.0814802738068126E-3</v>
      </c>
      <c r="T113" s="31">
        <f t="shared" si="1766"/>
        <v>5.1993014450087124E-2</v>
      </c>
      <c r="U113" s="72">
        <f t="shared" si="1766"/>
        <v>0</v>
      </c>
      <c r="V113" s="72">
        <f t="shared" ref="V113:W113" si="1767">+(V112/V124)*100</f>
        <v>2.2961250777437411E-3</v>
      </c>
      <c r="W113" s="72">
        <f t="shared" si="1767"/>
        <v>7.9706008122384514E-3</v>
      </c>
      <c r="X113" s="72">
        <f t="shared" ref="X113:Y113" si="1768">+(X112/X124)*100</f>
        <v>4.7187683772298974E-3</v>
      </c>
      <c r="Y113" s="72">
        <f t="shared" si="1768"/>
        <v>6.7972863346706129E-3</v>
      </c>
      <c r="Z113" s="72">
        <f t="shared" ref="Z113:AA113" si="1769">+(Z112/Z124)*100</f>
        <v>1.2953737566323521E-3</v>
      </c>
      <c r="AA113" s="72">
        <f t="shared" si="1769"/>
        <v>2.4657640548927588E-3</v>
      </c>
      <c r="AB113" s="72">
        <f t="shared" ref="AB113:AC113" si="1770">+(AB112/AB124)*100</f>
        <v>4.0845445900583761E-3</v>
      </c>
      <c r="AC113" s="72">
        <f t="shared" si="1770"/>
        <v>6.292109962982336E-3</v>
      </c>
      <c r="AD113" s="72">
        <f t="shared" ref="AD113:AE113" si="1771">+(AD112/AD124)*100</f>
        <v>3.8509740125230608E-3</v>
      </c>
      <c r="AE113" s="72">
        <f t="shared" si="1771"/>
        <v>0</v>
      </c>
      <c r="AF113" s="72">
        <f t="shared" ref="AF113:AG113" si="1772">+(AF112/AF124)*100</f>
        <v>3.0142977472758658E-4</v>
      </c>
      <c r="AG113" s="72">
        <f t="shared" si="1772"/>
        <v>4.3325431772532244E-2</v>
      </c>
      <c r="AH113" s="72">
        <f t="shared" ref="AH113:AI113" si="1773">+(AH112/AH124)*100</f>
        <v>0</v>
      </c>
      <c r="AI113" s="72">
        <f t="shared" si="1773"/>
        <v>1.9219787606771367E-3</v>
      </c>
      <c r="AJ113" s="72">
        <f t="shared" ref="AJ113:AK113" si="1774">+(AJ112/AJ124)*100</f>
        <v>5.371077490593382E-3</v>
      </c>
      <c r="AK113" s="72">
        <f t="shared" si="1774"/>
        <v>3.1965088717189494E-3</v>
      </c>
      <c r="AL113" s="72">
        <f t="shared" ref="AL113:AM113" si="1775">+(AL112/AL124)*100</f>
        <v>3.3901429990429656E-3</v>
      </c>
      <c r="AM113" s="72">
        <f t="shared" si="1775"/>
        <v>3.1694898047057332E-3</v>
      </c>
      <c r="AN113" s="72">
        <f t="shared" ref="AN113:AO113" si="1776">+(AN112/AN124)*100</f>
        <v>0</v>
      </c>
      <c r="AO113" s="72">
        <f t="shared" si="1776"/>
        <v>1.8329465287885956E-3</v>
      </c>
      <c r="AP113" s="72">
        <f t="shared" ref="AP113:AQ113" si="1777">+(AP112/AP124)*100</f>
        <v>6.4474511450025706E-3</v>
      </c>
      <c r="AQ113" s="72">
        <f t="shared" si="1777"/>
        <v>2.0834486405958662E-3</v>
      </c>
      <c r="AR113" s="72">
        <f t="shared" ref="AR113:AS113" si="1778">+(AR112/AR124)*100</f>
        <v>3.7396853837519941E-3</v>
      </c>
      <c r="AS113" s="72">
        <f t="shared" si="1778"/>
        <v>3.7685164308371871E-3</v>
      </c>
      <c r="AT113" s="72">
        <f t="shared" ref="AT113:AU113" si="1779">+(AT112/AT124)*100</f>
        <v>4.12701641998207E-2</v>
      </c>
      <c r="AU113" s="72">
        <f t="shared" si="1779"/>
        <v>0</v>
      </c>
      <c r="AV113" s="72">
        <f t="shared" ref="AV113:AW113" si="1780">+(AV112/AV124)*100</f>
        <v>1.5869642375587805E-3</v>
      </c>
      <c r="AW113" s="72">
        <f t="shared" si="1780"/>
        <v>7.6869678625481408E-3</v>
      </c>
      <c r="AX113" s="72">
        <f t="shared" ref="AX113:AY113" si="1781">+(AX112/AX124)*100</f>
        <v>3.8725070219957493E-3</v>
      </c>
      <c r="AY113" s="72">
        <f t="shared" si="1781"/>
        <v>3.9091610774884943E-3</v>
      </c>
      <c r="AZ113" s="72">
        <f t="shared" ref="AZ113:BA113" si="1782">+(AZ112/AZ124)*100</f>
        <v>2.5853760719417055E-3</v>
      </c>
      <c r="BA113" s="72">
        <f t="shared" si="1782"/>
        <v>0</v>
      </c>
      <c r="BB113" s="72">
        <f t="shared" ref="BB113:BC113" si="1783">+(BB112/BB124)*100</f>
        <v>1.5090831448268741E-3</v>
      </c>
      <c r="BC113" s="72">
        <f t="shared" si="1783"/>
        <v>1.3813528639943645E-2</v>
      </c>
      <c r="BD113" s="72">
        <f t="shared" ref="BD113:BE113" si="1784">+(BD112/BD124)*100</f>
        <v>4.9142550276523953E-3</v>
      </c>
      <c r="BE113" s="72">
        <f t="shared" si="1784"/>
        <v>6.7127455243858134E-3</v>
      </c>
      <c r="BF113" s="72">
        <f t="shared" ref="BF113:BH113" si="1785">+(BF112/BF124)*100</f>
        <v>7.9474885593802322E-3</v>
      </c>
      <c r="BG113" s="72">
        <f t="shared" ref="BG113" si="1786">+(BG112/BG124)*100</f>
        <v>5.6743890884554796E-2</v>
      </c>
      <c r="BH113" s="72">
        <f t="shared" si="1785"/>
        <v>0</v>
      </c>
      <c r="BI113" s="72">
        <f t="shared" ref="BI113:BJ113" si="1787">+(BI112/BI124)*100</f>
        <v>2.1744497759444686E-2</v>
      </c>
      <c r="BJ113" s="72">
        <f t="shared" si="1787"/>
        <v>6.7887703260433811E-3</v>
      </c>
      <c r="BK113" s="72">
        <f t="shared" ref="BK113:BL113" si="1788">+(BK112/BK124)*100</f>
        <v>1.0110182898974814E-2</v>
      </c>
      <c r="BL113" s="72">
        <f t="shared" si="1788"/>
        <v>9.4751655222950516E-3</v>
      </c>
      <c r="BM113" s="72">
        <f t="shared" ref="BM113:BN113" si="1789">+(BM112/BM124)*100</f>
        <v>1.3749491583759694E-2</v>
      </c>
      <c r="BN113" s="72">
        <f t="shared" si="1789"/>
        <v>0</v>
      </c>
      <c r="BO113" s="72">
        <f t="shared" ref="BO113:BP113" si="1790">+(BO112/BO124)*100</f>
        <v>6.1031335205991083E-3</v>
      </c>
      <c r="BP113" s="72">
        <f t="shared" si="1790"/>
        <v>2.8952765633497305E-2</v>
      </c>
      <c r="BQ113" s="72">
        <f t="shared" ref="BQ113:BR113" si="1791">+(BQ112/BQ124)*100</f>
        <v>1.143372899826935E-2</v>
      </c>
      <c r="BR113" s="72">
        <f t="shared" si="1791"/>
        <v>1.0112884768894104E-2</v>
      </c>
      <c r="BS113" s="72">
        <f t="shared" ref="BS113:BT113" si="1792">+(BS112/BS124)*100</f>
        <v>1.539619625538052E-2</v>
      </c>
      <c r="BT113" s="72">
        <f t="shared" si="1792"/>
        <v>0.13386681726715802</v>
      </c>
      <c r="BU113" s="72">
        <f t="shared" ref="BU113:BV113" si="1793">+(BU112/BU124)*100</f>
        <v>0</v>
      </c>
      <c r="BV113" s="72">
        <f t="shared" si="1793"/>
        <v>1.2835134429840561E-3</v>
      </c>
      <c r="BW113" s="129"/>
    </row>
    <row r="114" spans="2:75" x14ac:dyDescent="0.3">
      <c r="B114" s="206"/>
      <c r="C114" s="50" t="s">
        <v>26</v>
      </c>
      <c r="D114" s="51">
        <v>1.4768130000000001E-2</v>
      </c>
      <c r="E114" s="51">
        <v>1.9452219999999999E-2</v>
      </c>
      <c r="F114" s="51">
        <v>1.60922E-3</v>
      </c>
      <c r="G114" s="51">
        <v>1.62027E-3</v>
      </c>
      <c r="H114" s="51">
        <v>0.11690913000000001</v>
      </c>
      <c r="I114" s="51">
        <v>0.24889325000000001</v>
      </c>
      <c r="J114" s="51">
        <v>0.23579559000000003</v>
      </c>
      <c r="K114" s="51">
        <v>0.12460488</v>
      </c>
      <c r="L114" s="51">
        <v>0.16560116</v>
      </c>
      <c r="M114" s="51">
        <v>0.28750211999999997</v>
      </c>
      <c r="N114" s="51">
        <v>0.23151251000000003</v>
      </c>
      <c r="O114" s="51">
        <v>1.2739053799999998</v>
      </c>
      <c r="P114" s="51">
        <v>0.87977563000000003</v>
      </c>
      <c r="Q114" s="51">
        <v>0.92255531999999985</v>
      </c>
      <c r="R114" s="70">
        <v>0.65984142999999984</v>
      </c>
      <c r="S114" s="70">
        <v>5.73356E-2</v>
      </c>
      <c r="T114" s="51">
        <v>2.1784083699999996</v>
      </c>
      <c r="U114" s="51">
        <v>0</v>
      </c>
      <c r="V114" s="51">
        <v>0</v>
      </c>
      <c r="W114" s="51">
        <v>0.1649863</v>
      </c>
      <c r="X114" s="51">
        <v>0</v>
      </c>
      <c r="Y114" s="51">
        <v>1.7293000000000001E-4</v>
      </c>
      <c r="Z114" s="51">
        <v>0.21852373999999999</v>
      </c>
      <c r="AA114" s="51">
        <v>5.1436199999999998E-3</v>
      </c>
      <c r="AB114" s="51">
        <v>0</v>
      </c>
      <c r="AC114" s="51">
        <v>0.14986474000000002</v>
      </c>
      <c r="AD114" s="51">
        <v>2.821864E-2</v>
      </c>
      <c r="AE114" s="51">
        <v>0</v>
      </c>
      <c r="AF114" s="51">
        <v>0</v>
      </c>
      <c r="AG114" s="51">
        <v>0.56690996999999999</v>
      </c>
      <c r="AH114" s="51">
        <v>0</v>
      </c>
      <c r="AI114" s="51">
        <v>0</v>
      </c>
      <c r="AJ114" s="51">
        <v>0.10079510000000001</v>
      </c>
      <c r="AK114" s="51">
        <v>1.4633000000000002E-4</v>
      </c>
      <c r="AL114" s="51">
        <v>0</v>
      </c>
      <c r="AM114" s="51">
        <v>0.149758</v>
      </c>
      <c r="AN114" s="51">
        <v>0</v>
      </c>
      <c r="AO114" s="51">
        <v>0</v>
      </c>
      <c r="AP114" s="51">
        <v>0.40423997</v>
      </c>
      <c r="AQ114" s="51">
        <v>0</v>
      </c>
      <c r="AR114" s="51">
        <v>2.5205479999999999E-2</v>
      </c>
      <c r="AS114" s="51">
        <v>0.15101719</v>
      </c>
      <c r="AT114" s="51">
        <v>1.7113716400000003</v>
      </c>
      <c r="AU114" s="51">
        <v>0</v>
      </c>
      <c r="AV114" s="51">
        <v>0</v>
      </c>
      <c r="AW114" s="51">
        <v>0.49245728</v>
      </c>
      <c r="AX114" s="51">
        <v>7.9049240000000007E-2</v>
      </c>
      <c r="AY114" s="51">
        <v>2.479452E-2</v>
      </c>
      <c r="AZ114" s="51">
        <v>0</v>
      </c>
      <c r="BA114" s="51">
        <v>0</v>
      </c>
      <c r="BB114" s="51">
        <v>0</v>
      </c>
      <c r="BC114" s="51">
        <v>0.56901950999999984</v>
      </c>
      <c r="BD114" s="51">
        <v>0.30138889000000002</v>
      </c>
      <c r="BE114" s="51">
        <v>2.5205479999999999E-2</v>
      </c>
      <c r="BF114" s="51">
        <v>2.2861296900000001</v>
      </c>
      <c r="BG114" s="51">
        <v>4.4911817199999993</v>
      </c>
      <c r="BH114" s="51">
        <v>0</v>
      </c>
      <c r="BI114" s="51">
        <v>0.39957723999999994</v>
      </c>
      <c r="BJ114" s="51">
        <v>2.6063080000000002E-2</v>
      </c>
      <c r="BK114" s="51">
        <v>0.46392772999999998</v>
      </c>
      <c r="BL114" s="51">
        <v>6.0749349999999994E-2</v>
      </c>
      <c r="BM114" s="51">
        <v>0.12606344</v>
      </c>
      <c r="BN114" s="51">
        <v>6.3308359999999994E-2</v>
      </c>
      <c r="BO114" s="51">
        <v>0.32190950000000007</v>
      </c>
      <c r="BP114" s="51">
        <v>0.56286139000000002</v>
      </c>
      <c r="BQ114" s="51">
        <v>0.36728148999999999</v>
      </c>
      <c r="BR114" s="51">
        <v>8.9530649999999989E-2</v>
      </c>
      <c r="BS114" s="51">
        <v>0.11424359000000001</v>
      </c>
      <c r="BT114" s="51">
        <v>2.5955158200000001</v>
      </c>
      <c r="BU114" s="51">
        <v>0</v>
      </c>
      <c r="BV114" s="51">
        <v>0</v>
      </c>
      <c r="BW114" s="129"/>
    </row>
    <row r="115" spans="2:75" x14ac:dyDescent="0.3">
      <c r="B115" s="206"/>
      <c r="C115" s="16" t="s">
        <v>13</v>
      </c>
      <c r="D115" s="62">
        <f>+(D114/D124)*100</f>
        <v>1.5293911674793705E-4</v>
      </c>
      <c r="E115" s="62">
        <f t="shared" ref="E115:P115" si="1794">+(E114/E124)*100</f>
        <v>1.8038872879693352E-4</v>
      </c>
      <c r="F115" s="62">
        <f t="shared" si="1794"/>
        <v>1.1964967553354589E-5</v>
      </c>
      <c r="G115" s="62">
        <f t="shared" si="1794"/>
        <v>9.0460105732753107E-6</v>
      </c>
      <c r="H115" s="62">
        <f t="shared" si="1794"/>
        <v>4.7490492350063041E-4</v>
      </c>
      <c r="I115" s="62">
        <f t="shared" si="1794"/>
        <v>1.1115886770064135E-3</v>
      </c>
      <c r="J115" s="62">
        <f t="shared" si="1794"/>
        <v>8.6578607829086566E-4</v>
      </c>
      <c r="K115" s="62">
        <f t="shared" si="1794"/>
        <v>3.6840142788936877E-4</v>
      </c>
      <c r="L115" s="62">
        <f t="shared" si="1794"/>
        <v>4.957975367349774E-4</v>
      </c>
      <c r="M115" s="62">
        <f t="shared" si="1794"/>
        <v>7.4805848740049682E-4</v>
      </c>
      <c r="N115" s="62">
        <f t="shared" si="1794"/>
        <v>5.775523103492044E-4</v>
      </c>
      <c r="O115" s="62">
        <f t="shared" si="1794"/>
        <v>3.5062378100122627E-3</v>
      </c>
      <c r="P115" s="62">
        <f t="shared" si="1794"/>
        <v>2.418263348207677E-3</v>
      </c>
      <c r="Q115" s="62">
        <f t="shared" ref="Q115" si="1795">+(Q114/Q124)*100</f>
        <v>2.3418464687072153E-3</v>
      </c>
      <c r="R115" s="72">
        <f t="shared" ref="R115:S115" si="1796">+(R114/R124)*100</f>
        <v>1.6215437654760636E-3</v>
      </c>
      <c r="S115" s="72">
        <f t="shared" si="1796"/>
        <v>1.4793639058647073E-4</v>
      </c>
      <c r="T115" s="31">
        <f t="shared" ref="T115" si="1797">+(T114/T124)*100</f>
        <v>5.6206941495538032E-3</v>
      </c>
      <c r="U115" s="72">
        <f t="shared" ref="U115:V115" si="1798">+(U114/U124)*100</f>
        <v>0</v>
      </c>
      <c r="V115" s="72">
        <f t="shared" si="1798"/>
        <v>0</v>
      </c>
      <c r="W115" s="72">
        <f t="shared" ref="W115" si="1799">+(W114/W124)*100</f>
        <v>4.5340017524236778E-4</v>
      </c>
      <c r="X115" s="72">
        <f t="shared" ref="X115:Y115" si="1800">+(X114/X124)*100</f>
        <v>0</v>
      </c>
      <c r="Y115" s="72">
        <f t="shared" si="1800"/>
        <v>4.7523032097006035E-7</v>
      </c>
      <c r="Z115" s="72">
        <f t="shared" ref="Z115:AA115" si="1801">+(Z114/Z124)*100</f>
        <v>6.0052684380835022E-4</v>
      </c>
      <c r="AA115" s="72">
        <f t="shared" si="1801"/>
        <v>1.4135223405701854E-5</v>
      </c>
      <c r="AB115" s="72">
        <f t="shared" ref="AB115:AC115" si="1802">+(AB114/AB124)*100</f>
        <v>0</v>
      </c>
      <c r="AC115" s="72">
        <f t="shared" si="1802"/>
        <v>4.1184449483776475E-4</v>
      </c>
      <c r="AD115" s="72">
        <f t="shared" ref="AD115:AE115" si="1803">+(AD114/AD124)*100</f>
        <v>7.7547871072333209E-5</v>
      </c>
      <c r="AE115" s="72">
        <f t="shared" si="1803"/>
        <v>0</v>
      </c>
      <c r="AF115" s="72">
        <f t="shared" ref="AF115:AG115" si="1804">+(AF114/AF124)*100</f>
        <v>0</v>
      </c>
      <c r="AG115" s="72">
        <f t="shared" si="1804"/>
        <v>1.5683999710329557E-3</v>
      </c>
      <c r="AH115" s="72">
        <f t="shared" ref="AH115:AI115" si="1805">+(AH114/AH124)*100</f>
        <v>0</v>
      </c>
      <c r="AI115" s="72">
        <f t="shared" si="1805"/>
        <v>0</v>
      </c>
      <c r="AJ115" s="72">
        <f t="shared" ref="AJ115:AK115" si="1806">+(AJ114/AJ124)*100</f>
        <v>2.5021058244916887E-4</v>
      </c>
      <c r="AK115" s="72">
        <f t="shared" si="1806"/>
        <v>3.632449844266922E-7</v>
      </c>
      <c r="AL115" s="72">
        <f t="shared" ref="AL115:AM115" si="1807">+(AL114/AL124)*100</f>
        <v>0</v>
      </c>
      <c r="AM115" s="72">
        <f t="shared" si="1807"/>
        <v>3.7175454368736804E-4</v>
      </c>
      <c r="AN115" s="72">
        <f t="shared" ref="AN115:AO115" si="1808">+(AN114/AN124)*100</f>
        <v>0</v>
      </c>
      <c r="AO115" s="72">
        <f t="shared" si="1808"/>
        <v>0</v>
      </c>
      <c r="AP115" s="72">
        <f t="shared" ref="AP115:AQ115" si="1809">+(AP114/AP124)*100</f>
        <v>1.0034725730014111E-3</v>
      </c>
      <c r="AQ115" s="72">
        <f t="shared" si="1809"/>
        <v>0</v>
      </c>
      <c r="AR115" s="72">
        <f t="shared" ref="AR115:AS115" si="1810">+(AR114/AR124)*100</f>
        <v>6.2569289893168176E-5</v>
      </c>
      <c r="AS115" s="72">
        <f t="shared" si="1810"/>
        <v>3.7488031729455892E-4</v>
      </c>
      <c r="AT115" s="72">
        <f t="shared" ref="AT115:AU115" si="1811">+(AT114/AT124)*100</f>
        <v>4.2482550722345563E-3</v>
      </c>
      <c r="AU115" s="72">
        <f t="shared" si="1811"/>
        <v>0</v>
      </c>
      <c r="AV115" s="72">
        <f t="shared" ref="AV115:AW115" si="1812">+(AV114/AV124)*100</f>
        <v>0</v>
      </c>
      <c r="AW115" s="72">
        <f t="shared" si="1812"/>
        <v>1.1699238677804254E-3</v>
      </c>
      <c r="AX115" s="72">
        <f t="shared" ref="AX115:AY115" si="1813">+(AX114/AX124)*100</f>
        <v>1.8779617311354019E-4</v>
      </c>
      <c r="AY115" s="72">
        <f t="shared" si="1813"/>
        <v>5.8903994145764518E-5</v>
      </c>
      <c r="AZ115" s="72">
        <f t="shared" ref="AZ115:BA115" si="1814">+(AZ114/AZ124)*100</f>
        <v>0</v>
      </c>
      <c r="BA115" s="72">
        <f t="shared" si="1814"/>
        <v>0</v>
      </c>
      <c r="BB115" s="72">
        <f t="shared" ref="BB115:BC115" si="1815">+(BB114/BB124)*100</f>
        <v>0</v>
      </c>
      <c r="BC115" s="72">
        <f t="shared" si="1815"/>
        <v>1.3518116860445687E-3</v>
      </c>
      <c r="BD115" s="72">
        <f t="shared" ref="BD115:BE115" si="1816">+(BD114/BD124)*100</f>
        <v>7.1600536780540487E-4</v>
      </c>
      <c r="BE115" s="72">
        <f t="shared" si="1816"/>
        <v>5.9880306066065581E-5</v>
      </c>
      <c r="BF115" s="72">
        <f t="shared" ref="BF115:BH115" si="1817">+(BF114/BF124)*100</f>
        <v>5.4311263084027613E-3</v>
      </c>
      <c r="BG115" s="72">
        <f t="shared" ref="BG115" si="1818">+(BG114/BG124)*100</f>
        <v>1.0669637554687268E-2</v>
      </c>
      <c r="BH115" s="72">
        <f t="shared" si="1817"/>
        <v>0</v>
      </c>
      <c r="BI115" s="72">
        <f t="shared" ref="BI115:BJ115" si="1819">+(BI114/BI124)*100</f>
        <v>9.2091385047476384E-4</v>
      </c>
      <c r="BJ115" s="72">
        <f t="shared" si="1819"/>
        <v>6.0068114385173217E-5</v>
      </c>
      <c r="BK115" s="72">
        <f t="shared" ref="BK115:BL115" si="1820">+(BK114/BK124)*100</f>
        <v>1.0692237430147838E-3</v>
      </c>
      <c r="BL115" s="72">
        <f t="shared" si="1820"/>
        <v>1.4001027141170277E-4</v>
      </c>
      <c r="BM115" s="72">
        <f t="shared" ref="BM115:BN115" si="1821">+(BM114/BM124)*100</f>
        <v>2.9054099261132684E-4</v>
      </c>
      <c r="BN115" s="72">
        <f t="shared" si="1821"/>
        <v>1.4590807418070789E-4</v>
      </c>
      <c r="BO115" s="72">
        <f t="shared" ref="BO115:BP115" si="1822">+(BO114/BO124)*100</f>
        <v>7.4191141905231167E-4</v>
      </c>
      <c r="BP115" s="72">
        <f t="shared" si="1822"/>
        <v>1.2972381758993025E-3</v>
      </c>
      <c r="BQ115" s="72">
        <f t="shared" ref="BQ115:BR115" si="1823">+(BQ114/BQ124)*100</f>
        <v>8.4648117386267681E-4</v>
      </c>
      <c r="BR115" s="72">
        <f t="shared" si="1823"/>
        <v>2.0634312311434061E-4</v>
      </c>
      <c r="BS115" s="72">
        <f t="shared" ref="BS115:BT115" si="1824">+(BS114/BS124)*100</f>
        <v>2.6329954218353438E-4</v>
      </c>
      <c r="BT115" s="72">
        <f t="shared" si="1824"/>
        <v>5.9819384801906243E-3</v>
      </c>
      <c r="BU115" s="72">
        <f t="shared" ref="BU115:BV115" si="1825">+(BU114/BU124)*100</f>
        <v>0</v>
      </c>
      <c r="BV115" s="72">
        <f t="shared" si="1825"/>
        <v>0</v>
      </c>
      <c r="BW115" s="129"/>
    </row>
    <row r="116" spans="2:75" x14ac:dyDescent="0.3">
      <c r="B116" s="206"/>
      <c r="C116" s="17" t="s">
        <v>50</v>
      </c>
      <c r="D116" s="64">
        <v>0</v>
      </c>
      <c r="E116" s="64">
        <v>0</v>
      </c>
      <c r="F116" s="64">
        <v>0</v>
      </c>
      <c r="G116" s="64">
        <v>0</v>
      </c>
      <c r="H116" s="64">
        <v>0.42980436105476671</v>
      </c>
      <c r="I116" s="64">
        <v>12.736263043478264</v>
      </c>
      <c r="J116" s="64">
        <v>10.223870403685826</v>
      </c>
      <c r="K116" s="64">
        <v>10.072881487271102</v>
      </c>
      <c r="L116" s="64">
        <v>15.288771911421911</v>
      </c>
      <c r="M116" s="64">
        <v>23.482925073593474</v>
      </c>
      <c r="N116" s="64">
        <v>37.886064098293367</v>
      </c>
      <c r="O116" s="64">
        <v>29.939776059901043</v>
      </c>
      <c r="P116" s="64">
        <v>47.107573183956482</v>
      </c>
      <c r="Q116" s="64">
        <v>78.960778978367472</v>
      </c>
      <c r="R116" s="73">
        <v>26.510480719562057</v>
      </c>
      <c r="S116" s="73">
        <v>1.8249249426031671</v>
      </c>
      <c r="T116" s="32">
        <v>80.009720107730459</v>
      </c>
      <c r="U116" s="104">
        <v>0.96469226316804946</v>
      </c>
      <c r="V116" s="104">
        <v>2.4286460413530371</v>
      </c>
      <c r="W116" s="104">
        <v>2.1042968154807258</v>
      </c>
      <c r="X116" s="104">
        <v>2.8495499093674153</v>
      </c>
      <c r="Y116" s="104">
        <v>1.7720627833720941</v>
      </c>
      <c r="Z116" s="104">
        <v>4.2645008007780074</v>
      </c>
      <c r="AA116" s="104">
        <v>1.3074614876744666</v>
      </c>
      <c r="AB116" s="104">
        <v>2.2694094798444571</v>
      </c>
      <c r="AC116" s="104">
        <v>1.9756832383437479</v>
      </c>
      <c r="AD116" s="104">
        <v>4.1624330808835461</v>
      </c>
      <c r="AE116" s="104">
        <v>1.6736401673640169</v>
      </c>
      <c r="AF116" s="104">
        <v>6.8097053513639638</v>
      </c>
      <c r="AG116" s="104">
        <v>32.134037976785876</v>
      </c>
      <c r="AH116" s="104">
        <v>1.0143797319735368</v>
      </c>
      <c r="AI116" s="104">
        <v>3.5447741787220797</v>
      </c>
      <c r="AJ116" s="104">
        <v>1.6951481210511243</v>
      </c>
      <c r="AK116" s="104">
        <v>3.8788200324510198</v>
      </c>
      <c r="AL116" s="104">
        <v>2.1405046150935139</v>
      </c>
      <c r="AM116" s="104">
        <v>5.4692583673569857</v>
      </c>
      <c r="AN116" s="104">
        <v>1.4166373943123456</v>
      </c>
      <c r="AO116" s="104">
        <v>3.2312051575295047</v>
      </c>
      <c r="AP116" s="104">
        <v>8.7790503397093378</v>
      </c>
      <c r="AQ116" s="104">
        <v>4.0988606971669457</v>
      </c>
      <c r="AR116" s="104">
        <v>31.364061768834819</v>
      </c>
      <c r="AS116" s="104">
        <v>58.372669158449803</v>
      </c>
      <c r="AT116" s="104">
        <v>124.9197109299329</v>
      </c>
      <c r="AU116" s="104">
        <v>1.3905442987683749</v>
      </c>
      <c r="AV116" s="104">
        <v>4.6953342321580589</v>
      </c>
      <c r="AW116" s="104">
        <v>2.478229045859984</v>
      </c>
      <c r="AX116" s="104">
        <v>5.5788085602888602</v>
      </c>
      <c r="AY116" s="104">
        <v>1.2072452209564939</v>
      </c>
      <c r="AZ116" s="104">
        <v>4.0863215776391781</v>
      </c>
      <c r="BA116" s="104">
        <v>1.4258734930117649</v>
      </c>
      <c r="BB116" s="104">
        <v>8.3848484183231164</v>
      </c>
      <c r="BC116" s="104">
        <v>15.575120138542935</v>
      </c>
      <c r="BD116" s="104">
        <v>46.499756886360551</v>
      </c>
      <c r="BE116" s="104">
        <v>1.1469589657422197</v>
      </c>
      <c r="BF116" s="104">
        <v>75.574545999999998</v>
      </c>
      <c r="BG116" s="104">
        <v>164.480036226652</v>
      </c>
      <c r="BH116" s="104">
        <v>1.4355253502776335</v>
      </c>
      <c r="BI116" s="104">
        <v>33.410332523084442</v>
      </c>
      <c r="BJ116" s="104">
        <v>3.542402722515551</v>
      </c>
      <c r="BK116" s="104">
        <v>31.84856905830355</v>
      </c>
      <c r="BL116" s="104">
        <v>1.5356296400000198</v>
      </c>
      <c r="BM116" s="104">
        <v>19.682199433294574</v>
      </c>
      <c r="BN116" s="104">
        <v>28.934143256010653</v>
      </c>
      <c r="BO116" s="104">
        <v>37.570996118992191</v>
      </c>
      <c r="BP116" s="104">
        <v>7.5808791765780565</v>
      </c>
      <c r="BQ116" s="73">
        <v>4.2646105646767154</v>
      </c>
      <c r="BR116" s="73">
        <v>1.3797101533663962</v>
      </c>
      <c r="BS116" s="73">
        <v>65.734672400157777</v>
      </c>
      <c r="BT116" s="73">
        <v>236.91967039725753</v>
      </c>
      <c r="BU116" s="73">
        <v>1.2737860147237214</v>
      </c>
      <c r="BV116" s="73">
        <v>63.731218607846657</v>
      </c>
      <c r="BW116" s="129"/>
    </row>
    <row r="117" spans="2:75" x14ac:dyDescent="0.3">
      <c r="B117" s="206"/>
      <c r="C117" s="1" t="s">
        <v>18</v>
      </c>
      <c r="D117" s="62">
        <v>0</v>
      </c>
      <c r="E117" s="62">
        <v>0</v>
      </c>
      <c r="F117" s="62">
        <v>0</v>
      </c>
      <c r="G117" s="62">
        <f t="shared" ref="G117:H117" si="1826">+(G116/G103)*100</f>
        <v>0</v>
      </c>
      <c r="H117" s="62">
        <f t="shared" si="1826"/>
        <v>0.96700823433100003</v>
      </c>
      <c r="I117" s="72">
        <f t="shared" ref="I117:BP117" si="1827">+(I116/I103)*100</f>
        <v>22.062616459463545</v>
      </c>
      <c r="J117" s="72">
        <f t="shared" si="1827"/>
        <v>18.812462893754294</v>
      </c>
      <c r="K117" s="72">
        <f t="shared" si="1827"/>
        <v>18.417038543586372</v>
      </c>
      <c r="L117" s="72">
        <f t="shared" si="1827"/>
        <v>27.66315838845906</v>
      </c>
      <c r="M117" s="72">
        <f t="shared" si="1827"/>
        <v>42.402152341329753</v>
      </c>
      <c r="N117" s="72">
        <f t="shared" si="1827"/>
        <v>55.997842442888668</v>
      </c>
      <c r="O117" s="72">
        <f t="shared" si="1827"/>
        <v>45.105715119935589</v>
      </c>
      <c r="P117" s="72">
        <f t="shared" si="1827"/>
        <v>51.954326231718419</v>
      </c>
      <c r="Q117" s="72">
        <f t="shared" si="1827"/>
        <v>62.928844591411369</v>
      </c>
      <c r="R117" s="72">
        <f t="shared" si="1827"/>
        <v>35.494418728767215</v>
      </c>
      <c r="S117" s="72">
        <f t="shared" si="1827"/>
        <v>18.704059540016765</v>
      </c>
      <c r="T117" s="72">
        <f t="shared" si="1827"/>
        <v>60.55696823802927</v>
      </c>
      <c r="U117" s="72">
        <f t="shared" si="1827"/>
        <v>100</v>
      </c>
      <c r="V117" s="72">
        <f t="shared" si="1827"/>
        <v>48.19302063001129</v>
      </c>
      <c r="W117" s="72">
        <f t="shared" si="1827"/>
        <v>24.892550139932386</v>
      </c>
      <c r="X117" s="72">
        <f t="shared" si="1827"/>
        <v>36.631406354855486</v>
      </c>
      <c r="Y117" s="72">
        <f t="shared" si="1827"/>
        <v>19.668206151046437</v>
      </c>
      <c r="Z117" s="72">
        <f t="shared" si="1827"/>
        <v>72.659868573711563</v>
      </c>
      <c r="AA117" s="72">
        <f t="shared" si="1827"/>
        <v>30.555782644785591</v>
      </c>
      <c r="AB117" s="72">
        <f t="shared" si="1827"/>
        <v>41.069639840187435</v>
      </c>
      <c r="AC117" s="72">
        <f t="shared" si="1827"/>
        <v>22.837388240650718</v>
      </c>
      <c r="AD117" s="72">
        <f t="shared" si="1827"/>
        <v>47.27725658377679</v>
      </c>
      <c r="AE117" s="72">
        <f t="shared" si="1827"/>
        <v>100</v>
      </c>
      <c r="AF117" s="72">
        <f t="shared" si="1827"/>
        <v>86.879434083181565</v>
      </c>
      <c r="AG117" s="72">
        <f t="shared" si="1827"/>
        <v>40.204378593264877</v>
      </c>
      <c r="AH117" s="72">
        <f t="shared" si="1827"/>
        <v>100</v>
      </c>
      <c r="AI117" s="72">
        <f t="shared" si="1827"/>
        <v>57.855040910647539</v>
      </c>
      <c r="AJ117" s="72">
        <f t="shared" si="1827"/>
        <v>23.697565334504471</v>
      </c>
      <c r="AK117" s="72">
        <f t="shared" si="1827"/>
        <v>46.292243485201936</v>
      </c>
      <c r="AL117" s="72">
        <f t="shared" si="1827"/>
        <v>24.39303875901745</v>
      </c>
      <c r="AM117" s="72">
        <f t="shared" si="1827"/>
        <v>54.616597200201781</v>
      </c>
      <c r="AN117" s="72">
        <f t="shared" si="1827"/>
        <v>100</v>
      </c>
      <c r="AO117" s="72">
        <f t="shared" si="1827"/>
        <v>58.297902447628999</v>
      </c>
      <c r="AP117" s="72">
        <f t="shared" si="1827"/>
        <v>59.727333528712791</v>
      </c>
      <c r="AQ117" s="72">
        <f t="shared" si="1827"/>
        <v>48.89293657722073</v>
      </c>
      <c r="AR117" s="72">
        <f t="shared" si="1827"/>
        <v>79.419005855774031</v>
      </c>
      <c r="AS117" s="72">
        <f t="shared" si="1827"/>
        <v>92.588685255265617</v>
      </c>
      <c r="AT117" s="72">
        <f t="shared" si="1827"/>
        <v>65.665929261479036</v>
      </c>
      <c r="AU117" s="72">
        <f t="shared" si="1827"/>
        <v>100</v>
      </c>
      <c r="AV117" s="72">
        <f t="shared" si="1827"/>
        <v>73.125841252603863</v>
      </c>
      <c r="AW117" s="72">
        <f t="shared" si="1827"/>
        <v>16.27639493125999</v>
      </c>
      <c r="AX117" s="72">
        <f t="shared" si="1827"/>
        <v>41.248992955048422</v>
      </c>
      <c r="AY117" s="72">
        <f t="shared" si="1827"/>
        <v>13.906129969649312</v>
      </c>
      <c r="AZ117" s="72">
        <f t="shared" si="1827"/>
        <v>68.667783824430202</v>
      </c>
      <c r="BA117" s="72">
        <f t="shared" si="1827"/>
        <v>100</v>
      </c>
      <c r="BB117" s="72">
        <f t="shared" si="1827"/>
        <v>83.380444580886319</v>
      </c>
      <c r="BC117" s="72">
        <f t="shared" si="1827"/>
        <v>49.095306532647967</v>
      </c>
      <c r="BD117" s="72">
        <f t="shared" si="1827"/>
        <v>84.381608875415623</v>
      </c>
      <c r="BE117" s="72">
        <f t="shared" si="1827"/>
        <v>11.837096922057762</v>
      </c>
      <c r="BF117" s="72">
        <f t="shared" si="1827"/>
        <v>85.405515575188872</v>
      </c>
      <c r="BG117" s="72">
        <f t="shared" si="1827"/>
        <v>65.874243797602887</v>
      </c>
      <c r="BH117" s="72">
        <f t="shared" si="1827"/>
        <v>100</v>
      </c>
      <c r="BI117" s="72">
        <f t="shared" si="1827"/>
        <v>63.047511500831099</v>
      </c>
      <c r="BJ117" s="72">
        <f t="shared" si="1827"/>
        <v>32.30074599039861</v>
      </c>
      <c r="BK117" s="72">
        <f t="shared" si="1827"/>
        <v>73.058987783115001</v>
      </c>
      <c r="BL117" s="72">
        <f t="shared" si="1827"/>
        <v>13.417676627990039</v>
      </c>
      <c r="BM117" s="72">
        <f t="shared" si="1827"/>
        <v>57.964685389411429</v>
      </c>
      <c r="BN117" s="72">
        <f t="shared" si="1827"/>
        <v>99.781676125066639</v>
      </c>
      <c r="BO117" s="72">
        <f t="shared" si="1827"/>
        <v>85.458682008361421</v>
      </c>
      <c r="BP117" s="72">
        <f t="shared" si="1827"/>
        <v>20.133380861512016</v>
      </c>
      <c r="BQ117" s="72">
        <f t="shared" ref="BQ117:BR117" si="1828">+(BQ116/BQ103)*100</f>
        <v>25.867095975370457</v>
      </c>
      <c r="BR117" s="72">
        <f t="shared" si="1828"/>
        <v>11.977153164349112</v>
      </c>
      <c r="BS117" s="72">
        <f t="shared" ref="BS117:BT117" si="1829">+(BS116/BS103)*100</f>
        <v>80.960906741093567</v>
      </c>
      <c r="BT117" s="72">
        <f t="shared" si="1829"/>
        <v>63.313316185664178</v>
      </c>
      <c r="BU117" s="72">
        <f t="shared" ref="BU117:BV117" si="1830">+(BU116/BU103)*100</f>
        <v>100</v>
      </c>
      <c r="BV117" s="72">
        <f t="shared" si="1830"/>
        <v>97.01698397681136</v>
      </c>
      <c r="BW117" s="129"/>
    </row>
    <row r="118" spans="2:75" x14ac:dyDescent="0.3">
      <c r="B118" s="206"/>
      <c r="C118" s="1" t="s">
        <v>4</v>
      </c>
      <c r="D118" s="62">
        <v>0</v>
      </c>
      <c r="E118" s="62">
        <v>0</v>
      </c>
      <c r="F118" s="62">
        <v>0</v>
      </c>
      <c r="G118" s="62">
        <f t="shared" ref="G118:H118" si="1831">+(G116/G9)*100</f>
        <v>0</v>
      </c>
      <c r="H118" s="62">
        <f t="shared" si="1831"/>
        <v>0.12583418364375173</v>
      </c>
      <c r="I118" s="72">
        <f t="shared" ref="I118:BP118" si="1832">+(I116/I9)*100</f>
        <v>3.0864900007081522</v>
      </c>
      <c r="J118" s="72">
        <f t="shared" si="1832"/>
        <v>2.5188865446722111</v>
      </c>
      <c r="K118" s="72">
        <f t="shared" si="1832"/>
        <v>2.349947745830324</v>
      </c>
      <c r="L118" s="72">
        <f t="shared" si="1832"/>
        <v>3.8602172125681218</v>
      </c>
      <c r="M118" s="72">
        <f t="shared" si="1832"/>
        <v>6.4219945186512666</v>
      </c>
      <c r="N118" s="72">
        <f t="shared" si="1832"/>
        <v>8.3188367294546506</v>
      </c>
      <c r="O118" s="72">
        <f t="shared" si="1832"/>
        <v>6.3136044952377031</v>
      </c>
      <c r="P118" s="72">
        <f t="shared" si="1832"/>
        <v>7.3313258423415366</v>
      </c>
      <c r="Q118" s="72">
        <f t="shared" si="1832"/>
        <v>11.594078794053939</v>
      </c>
      <c r="R118" s="72">
        <f t="shared" si="1832"/>
        <v>4.0952948456517406</v>
      </c>
      <c r="S118" s="72">
        <f t="shared" si="1832"/>
        <v>3.1941738938894861</v>
      </c>
      <c r="T118" s="72">
        <f t="shared" si="1832"/>
        <v>11.266571921120585</v>
      </c>
      <c r="U118" s="72">
        <f t="shared" si="1832"/>
        <v>3.8808051276147086</v>
      </c>
      <c r="V118" s="72">
        <f t="shared" si="1832"/>
        <v>3.8274899763702672</v>
      </c>
      <c r="W118" s="72">
        <f t="shared" si="1832"/>
        <v>2.2330526125154222</v>
      </c>
      <c r="X118" s="72">
        <f t="shared" si="1832"/>
        <v>5.2538824559820245</v>
      </c>
      <c r="Y118" s="72">
        <f t="shared" si="1832"/>
        <v>1.5633131142225272</v>
      </c>
      <c r="Z118" s="72">
        <f t="shared" si="1832"/>
        <v>22.919468774268513</v>
      </c>
      <c r="AA118" s="72">
        <f t="shared" si="1832"/>
        <v>4.8767596729524545</v>
      </c>
      <c r="AB118" s="72">
        <f t="shared" si="1832"/>
        <v>4.3954419050680187</v>
      </c>
      <c r="AC118" s="72">
        <f t="shared" si="1832"/>
        <v>2.163859535284844</v>
      </c>
      <c r="AD118" s="72">
        <f t="shared" si="1832"/>
        <v>5.1252516219241659</v>
      </c>
      <c r="AE118" s="72">
        <f t="shared" si="1832"/>
        <v>3.1285503664943612</v>
      </c>
      <c r="AF118" s="72">
        <f t="shared" si="1832"/>
        <v>28.559614779567006</v>
      </c>
      <c r="AG118" s="72">
        <f t="shared" si="1832"/>
        <v>4.2967391795413947</v>
      </c>
      <c r="AH118" s="72">
        <f t="shared" si="1832"/>
        <v>4.9675486166980978</v>
      </c>
      <c r="AI118" s="72">
        <f t="shared" si="1832"/>
        <v>8.4552837548973798</v>
      </c>
      <c r="AJ118" s="72">
        <f t="shared" si="1832"/>
        <v>1.7240742795846622</v>
      </c>
      <c r="AK118" s="72">
        <f t="shared" si="1832"/>
        <v>4.6603987219154552</v>
      </c>
      <c r="AL118" s="72">
        <f t="shared" si="1832"/>
        <v>3.2168716792777552</v>
      </c>
      <c r="AM118" s="72">
        <f t="shared" si="1832"/>
        <v>21.854102235452512</v>
      </c>
      <c r="AN118" s="72">
        <f t="shared" si="1832"/>
        <v>5.9349665307543553</v>
      </c>
      <c r="AO118" s="72">
        <f t="shared" si="1832"/>
        <v>6.8267379231272658</v>
      </c>
      <c r="AP118" s="72">
        <f t="shared" si="1832"/>
        <v>7.4355875274856889</v>
      </c>
      <c r="AQ118" s="72">
        <f t="shared" si="1832"/>
        <v>4.8385343697306107</v>
      </c>
      <c r="AR118" s="72">
        <f t="shared" si="1832"/>
        <v>13.925272351796513</v>
      </c>
      <c r="AS118" s="72">
        <f t="shared" si="1832"/>
        <v>73.55321905890338</v>
      </c>
      <c r="AT118" s="72">
        <f t="shared" si="1832"/>
        <v>13.370884507214992</v>
      </c>
      <c r="AU118" s="72">
        <f t="shared" si="1832"/>
        <v>6.1802637312597923</v>
      </c>
      <c r="AV118" s="72">
        <f t="shared" si="1832"/>
        <v>11.077287717098198</v>
      </c>
      <c r="AW118" s="72">
        <f t="shared" si="1832"/>
        <v>1.9990354266259609</v>
      </c>
      <c r="AX118" s="72">
        <f t="shared" si="1832"/>
        <v>6.7366626361200792</v>
      </c>
      <c r="AY118" s="72">
        <f t="shared" si="1832"/>
        <v>1.5928376758866496</v>
      </c>
      <c r="AZ118" s="72">
        <f t="shared" si="1832"/>
        <v>14.671636851408074</v>
      </c>
      <c r="BA118" s="72">
        <f t="shared" si="1832"/>
        <v>2.7523199455550573</v>
      </c>
      <c r="BB118" s="72">
        <f t="shared" si="1832"/>
        <v>15.942890682002306</v>
      </c>
      <c r="BC118" s="72">
        <f t="shared" si="1832"/>
        <v>10.266128970891179</v>
      </c>
      <c r="BD118" s="72">
        <f t="shared" si="1832"/>
        <v>35.704614400572687</v>
      </c>
      <c r="BE118" s="72">
        <f t="shared" si="1832"/>
        <v>0.9275768499675513</v>
      </c>
      <c r="BF118" s="72">
        <f t="shared" si="1832"/>
        <v>66.052924913320084</v>
      </c>
      <c r="BG118" s="72">
        <f t="shared" si="1832"/>
        <v>16.219197038616219</v>
      </c>
      <c r="BH118" s="72">
        <f t="shared" si="1832"/>
        <v>0.55271478297811483</v>
      </c>
      <c r="BI118" s="72">
        <f t="shared" si="1832"/>
        <v>37.107815443593068</v>
      </c>
      <c r="BJ118" s="72">
        <f t="shared" si="1832"/>
        <v>2.4184392868473594</v>
      </c>
      <c r="BK118" s="72">
        <f t="shared" si="1832"/>
        <v>24.770447331833953</v>
      </c>
      <c r="BL118" s="72">
        <f t="shared" si="1832"/>
        <v>1.1808229789612934</v>
      </c>
      <c r="BM118" s="72">
        <f t="shared" si="1832"/>
        <v>26.434033140608541</v>
      </c>
      <c r="BN118" s="72">
        <f t="shared" si="1832"/>
        <v>24.451339680477496</v>
      </c>
      <c r="BO118" s="72">
        <f t="shared" si="1832"/>
        <v>40.908047363497971</v>
      </c>
      <c r="BP118" s="72">
        <f t="shared" si="1832"/>
        <v>3.7783047863791523</v>
      </c>
      <c r="BQ118" s="72">
        <f t="shared" ref="BQ118:BR118" si="1833">+(BQ116/BQ9)*100</f>
        <v>4.2368504520130106</v>
      </c>
      <c r="BR118" s="72">
        <f t="shared" si="1833"/>
        <v>0.68490669369381663</v>
      </c>
      <c r="BS118" s="72">
        <f t="shared" ref="BS118:BT118" si="1834">+(BS116/BS9)*100</f>
        <v>48.1469345699266</v>
      </c>
      <c r="BT118" s="72">
        <f t="shared" si="1834"/>
        <v>14.112767579989491</v>
      </c>
      <c r="BU118" s="72">
        <f t="shared" ref="BU118:BV118" si="1835">+(BU116/BU9)*100</f>
        <v>10.77396226154387</v>
      </c>
      <c r="BV118" s="72">
        <f t="shared" si="1835"/>
        <v>24.350921657106362</v>
      </c>
      <c r="BW118" s="129"/>
    </row>
    <row r="119" spans="2:75" x14ac:dyDescent="0.3">
      <c r="B119" s="206"/>
      <c r="C119" s="49" t="s">
        <v>1</v>
      </c>
      <c r="D119" s="62">
        <f t="shared" ref="D119:H119" si="1836">+(D116/D124)*100</f>
        <v>0</v>
      </c>
      <c r="E119" s="62">
        <f t="shared" si="1836"/>
        <v>0</v>
      </c>
      <c r="F119" s="62">
        <f t="shared" si="1836"/>
        <v>0</v>
      </c>
      <c r="G119" s="62">
        <f t="shared" si="1836"/>
        <v>0</v>
      </c>
      <c r="H119" s="62">
        <f t="shared" si="1836"/>
        <v>1.7459389801887271E-3</v>
      </c>
      <c r="I119" s="72">
        <f t="shared" ref="I119:BP119" si="1837">+(I116/I124)*100</f>
        <v>5.6881758691751112E-2</v>
      </c>
      <c r="J119" s="72">
        <f t="shared" si="1837"/>
        <v>3.7539653145172047E-2</v>
      </c>
      <c r="K119" s="72">
        <f t="shared" si="1837"/>
        <v>2.9781048084722383E-2</v>
      </c>
      <c r="L119" s="72">
        <f t="shared" si="1837"/>
        <v>4.5773444179895206E-2</v>
      </c>
      <c r="M119" s="72">
        <f t="shared" si="1837"/>
        <v>6.1100771744888469E-2</v>
      </c>
      <c r="N119" s="72">
        <f t="shared" si="1837"/>
        <v>9.4514045266959362E-2</v>
      </c>
      <c r="O119" s="72">
        <f t="shared" si="1837"/>
        <v>8.2404844576859412E-2</v>
      </c>
      <c r="P119" s="72">
        <f t="shared" si="1837"/>
        <v>0.12948587545414594</v>
      </c>
      <c r="Q119" s="72">
        <f t="shared" si="1837"/>
        <v>0.20043678401514267</v>
      </c>
      <c r="R119" s="72">
        <f t="shared" si="1837"/>
        <v>6.5148841488445575E-2</v>
      </c>
      <c r="S119" s="72">
        <f t="shared" si="1837"/>
        <v>4.7086419100861388E-3</v>
      </c>
      <c r="T119" s="72">
        <f t="shared" si="1837"/>
        <v>0.20643978966944473</v>
      </c>
      <c r="U119" s="72">
        <f t="shared" si="1837"/>
        <v>2.6510785512212226E-3</v>
      </c>
      <c r="V119" s="72">
        <f t="shared" si="1837"/>
        <v>6.6741816790312283E-3</v>
      </c>
      <c r="W119" s="72">
        <f t="shared" si="1837"/>
        <v>5.782834968121096E-3</v>
      </c>
      <c r="X119" s="72">
        <f t="shared" si="1837"/>
        <v>7.830870976978448E-3</v>
      </c>
      <c r="Y119" s="72">
        <f t="shared" si="1837"/>
        <v>4.8698199579079327E-3</v>
      </c>
      <c r="Z119" s="72">
        <f t="shared" si="1837"/>
        <v>1.1719308878336967E-2</v>
      </c>
      <c r="AA119" s="72">
        <f t="shared" si="1837"/>
        <v>3.5930454082202588E-3</v>
      </c>
      <c r="AB119" s="72">
        <f t="shared" si="1837"/>
        <v>6.2365824062856588E-3</v>
      </c>
      <c r="AC119" s="72">
        <f t="shared" si="1837"/>
        <v>5.4293909645131986E-3</v>
      </c>
      <c r="AD119" s="72">
        <f t="shared" si="1837"/>
        <v>1.1438815758079481E-2</v>
      </c>
      <c r="AE119" s="72">
        <f t="shared" si="1837"/>
        <v>4.5993439768969363E-3</v>
      </c>
      <c r="AF119" s="72">
        <f t="shared" si="1837"/>
        <v>1.8839572844030601E-2</v>
      </c>
      <c r="AG119" s="72">
        <f t="shared" si="1837"/>
        <v>8.8901283976294973E-2</v>
      </c>
      <c r="AH119" s="72">
        <f t="shared" si="1837"/>
        <v>2.5180643063177715E-3</v>
      </c>
      <c r="AI119" s="72">
        <f t="shared" si="1837"/>
        <v>8.7994358050026821E-3</v>
      </c>
      <c r="AJ119" s="72">
        <f t="shared" si="1837"/>
        <v>4.2079823196347439E-3</v>
      </c>
      <c r="AK119" s="72">
        <f t="shared" si="1837"/>
        <v>9.6286607140136145E-3</v>
      </c>
      <c r="AL119" s="72">
        <f t="shared" si="1837"/>
        <v>5.313521257260344E-3</v>
      </c>
      <c r="AM119" s="72">
        <f t="shared" si="1837"/>
        <v>1.3576714757576328E-2</v>
      </c>
      <c r="AN119" s="72">
        <f t="shared" si="1837"/>
        <v>3.5166160611990556E-3</v>
      </c>
      <c r="AO119" s="72">
        <f t="shared" si="1837"/>
        <v>8.0210419403147146E-3</v>
      </c>
      <c r="AP119" s="72">
        <f t="shared" si="1837"/>
        <v>2.1792838132500957E-2</v>
      </c>
      <c r="AQ119" s="72">
        <f t="shared" si="1837"/>
        <v>1.017488273156282E-2</v>
      </c>
      <c r="AR119" s="72">
        <f t="shared" si="1837"/>
        <v>7.7857159357467468E-2</v>
      </c>
      <c r="AS119" s="72">
        <f t="shared" si="1837"/>
        <v>0.14490247590655062</v>
      </c>
      <c r="AT119" s="72">
        <f t="shared" si="1837"/>
        <v>0.31009675699672223</v>
      </c>
      <c r="AU119" s="72">
        <f t="shared" si="1837"/>
        <v>3.3034966288550283E-3</v>
      </c>
      <c r="AV119" s="72">
        <f t="shared" si="1837"/>
        <v>1.1154639820550913E-2</v>
      </c>
      <c r="AW119" s="72">
        <f t="shared" si="1837"/>
        <v>5.8874940595421924E-3</v>
      </c>
      <c r="AX119" s="72">
        <f t="shared" si="1837"/>
        <v>1.3253497416993592E-2</v>
      </c>
      <c r="AY119" s="72">
        <f t="shared" si="1837"/>
        <v>2.8680355751078668E-3</v>
      </c>
      <c r="AZ119" s="72">
        <f t="shared" si="1837"/>
        <v>9.7078169808074259E-3</v>
      </c>
      <c r="BA119" s="72">
        <f t="shared" si="1837"/>
        <v>3.3874277011600061E-3</v>
      </c>
      <c r="BB119" s="72">
        <f t="shared" si="1837"/>
        <v>1.9919767035055637E-2</v>
      </c>
      <c r="BC119" s="72">
        <f t="shared" si="1837"/>
        <v>3.7001594927440096E-2</v>
      </c>
      <c r="BD119" s="72">
        <f t="shared" si="1837"/>
        <v>0.11046882163533132</v>
      </c>
      <c r="BE119" s="72">
        <f t="shared" si="1837"/>
        <v>2.7248143623474796E-3</v>
      </c>
      <c r="BF119" s="72">
        <f t="shared" si="1837"/>
        <v>0.17954139120873527</v>
      </c>
      <c r="BG119" s="72">
        <f t="shared" si="1837"/>
        <v>0.39075292003998641</v>
      </c>
      <c r="BH119" s="72">
        <f t="shared" si="1837"/>
        <v>3.3084846819060806E-3</v>
      </c>
      <c r="BI119" s="72">
        <f t="shared" si="1837"/>
        <v>7.7001477785561379E-2</v>
      </c>
      <c r="BJ119" s="72">
        <f t="shared" si="1837"/>
        <v>8.164248121649979E-3</v>
      </c>
      <c r="BK119" s="72">
        <f t="shared" si="1837"/>
        <v>7.3402049535138056E-2</v>
      </c>
      <c r="BL119" s="72">
        <f t="shared" si="1837"/>
        <v>3.5391970890924461E-3</v>
      </c>
      <c r="BM119" s="72">
        <f t="shared" si="1837"/>
        <v>4.5361968229040081E-2</v>
      </c>
      <c r="BN119" s="72">
        <f t="shared" si="1837"/>
        <v>6.6685112685800602E-2</v>
      </c>
      <c r="BO119" s="72">
        <f t="shared" si="1837"/>
        <v>8.659064440735792E-2</v>
      </c>
      <c r="BP119" s="72">
        <f t="shared" si="1837"/>
        <v>1.7471807534599457E-2</v>
      </c>
      <c r="BQ119" s="72">
        <f t="shared" ref="BQ119:BR119" si="1838">+(BQ116/BQ124)*100</f>
        <v>9.8287353300998605E-3</v>
      </c>
      <c r="BR119" s="72">
        <f t="shared" si="1838"/>
        <v>3.1798462541954972E-3</v>
      </c>
      <c r="BS119" s="72">
        <f t="shared" ref="BS119:BT119" si="1839">+(BS116/BS124)*100</f>
        <v>0.15150004607301079</v>
      </c>
      <c r="BT119" s="72">
        <f t="shared" si="1839"/>
        <v>0.54603361772745207</v>
      </c>
      <c r="BU119" s="72">
        <f t="shared" ref="BU119:BV119" si="1840">+(BU116/BU124)*100</f>
        <v>2.7972584889417746E-3</v>
      </c>
      <c r="BV119" s="72">
        <f t="shared" si="1840"/>
        <v>0.13995497689623293</v>
      </c>
      <c r="BW119" s="129"/>
    </row>
    <row r="120" spans="2:75" x14ac:dyDescent="0.3">
      <c r="B120" s="206"/>
      <c r="C120" s="50" t="s">
        <v>24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12.043478260869566</v>
      </c>
      <c r="J120" s="51">
        <v>8.8196577446248359</v>
      </c>
      <c r="K120" s="51">
        <v>8.9325591782045564</v>
      </c>
      <c r="L120" s="51">
        <v>9.9302097902097906</v>
      </c>
      <c r="M120" s="51">
        <v>18.132366273798731</v>
      </c>
      <c r="N120" s="51">
        <v>31.378719099373516</v>
      </c>
      <c r="O120" s="51">
        <v>18.942949003859198</v>
      </c>
      <c r="P120" s="51">
        <v>34.921151954203395</v>
      </c>
      <c r="Q120" s="51">
        <v>57.486572448743757</v>
      </c>
      <c r="R120" s="51">
        <v>8.1911150000000002E-2</v>
      </c>
      <c r="S120" s="51">
        <v>0</v>
      </c>
      <c r="T120" s="51">
        <v>51.912712261007819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2.4938783874459975</v>
      </c>
      <c r="AG120" s="51">
        <v>2.4938783874459975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7.2317142489358535</v>
      </c>
      <c r="AQ120" s="51">
        <v>0</v>
      </c>
      <c r="AR120" s="51">
        <v>29.246607393542352</v>
      </c>
      <c r="AS120" s="51">
        <v>53.007715890260961</v>
      </c>
      <c r="AT120" s="51">
        <v>89.314370609617782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2.8968294201995914</v>
      </c>
      <c r="BC120" s="51">
        <v>11.704334411166217</v>
      </c>
      <c r="BD120" s="51">
        <v>41.261615144663224</v>
      </c>
      <c r="BE120" s="51">
        <v>0</v>
      </c>
      <c r="BF120" s="51">
        <v>71.446130010000005</v>
      </c>
      <c r="BG120" s="51">
        <v>124.96715868514946</v>
      </c>
      <c r="BH120" s="51">
        <v>0</v>
      </c>
      <c r="BI120" s="51">
        <v>27.344219978780885</v>
      </c>
      <c r="BJ120" s="51">
        <v>0</v>
      </c>
      <c r="BK120" s="51">
        <v>28.0630464401324</v>
      </c>
      <c r="BL120" s="51">
        <v>0</v>
      </c>
      <c r="BM120" s="51">
        <v>16.483810837281435</v>
      </c>
      <c r="BN120" s="51">
        <v>27.478906504394562</v>
      </c>
      <c r="BO120" s="51">
        <v>30.250535211383703</v>
      </c>
      <c r="BP120" s="51">
        <v>4.5313424719983635</v>
      </c>
      <c r="BQ120" s="51">
        <v>0</v>
      </c>
      <c r="BR120" s="51">
        <v>0</v>
      </c>
      <c r="BS120" s="51">
        <v>62.022995163339971</v>
      </c>
      <c r="BT120" s="51">
        <v>196.17485660731131</v>
      </c>
      <c r="BU120" s="51">
        <v>0</v>
      </c>
      <c r="BV120" s="51">
        <v>54.848347128727625</v>
      </c>
      <c r="BW120" s="129"/>
    </row>
    <row r="121" spans="2:75" x14ac:dyDescent="0.3">
      <c r="B121" s="206"/>
      <c r="C121" s="16" t="s">
        <v>13</v>
      </c>
      <c r="D121" s="62">
        <f>+(D120/D124)*100</f>
        <v>0</v>
      </c>
      <c r="E121" s="72">
        <f t="shared" ref="E121:BP121" si="1841">+(E120/E124)*100</f>
        <v>0</v>
      </c>
      <c r="F121" s="72">
        <f t="shared" si="1841"/>
        <v>0</v>
      </c>
      <c r="G121" s="72">
        <f t="shared" si="1841"/>
        <v>0</v>
      </c>
      <c r="H121" s="72">
        <f t="shared" si="1841"/>
        <v>0</v>
      </c>
      <c r="I121" s="72">
        <f t="shared" si="1841"/>
        <v>5.3787694389283373E-2</v>
      </c>
      <c r="J121" s="72">
        <f t="shared" si="1841"/>
        <v>3.238371375218E-2</v>
      </c>
      <c r="K121" s="72">
        <f t="shared" si="1841"/>
        <v>2.6409620200724439E-2</v>
      </c>
      <c r="L121" s="72">
        <f t="shared" si="1841"/>
        <v>2.9730308370107858E-2</v>
      </c>
      <c r="M121" s="72">
        <f t="shared" si="1841"/>
        <v>4.7179027715585756E-2</v>
      </c>
      <c r="N121" s="72">
        <f t="shared" si="1841"/>
        <v>7.8280226462241198E-2</v>
      </c>
      <c r="O121" s="72">
        <f t="shared" si="1841"/>
        <v>5.2137690187371105E-2</v>
      </c>
      <c r="P121" s="72">
        <f t="shared" si="1841"/>
        <v>9.5988725952821582E-2</v>
      </c>
      <c r="Q121" s="72">
        <f t="shared" si="1841"/>
        <v>0.14592591226634744</v>
      </c>
      <c r="R121" s="72">
        <f t="shared" si="1841"/>
        <v>2.0129459680256012E-4</v>
      </c>
      <c r="S121" s="72">
        <f t="shared" si="1841"/>
        <v>0</v>
      </c>
      <c r="T121" s="72">
        <f t="shared" si="1841"/>
        <v>0.1339443430861022</v>
      </c>
      <c r="U121" s="72">
        <f t="shared" si="1841"/>
        <v>0</v>
      </c>
      <c r="V121" s="72">
        <f t="shared" si="1841"/>
        <v>0</v>
      </c>
      <c r="W121" s="72">
        <f t="shared" si="1841"/>
        <v>0</v>
      </c>
      <c r="X121" s="72">
        <f t="shared" si="1841"/>
        <v>0</v>
      </c>
      <c r="Y121" s="72">
        <f t="shared" si="1841"/>
        <v>0</v>
      </c>
      <c r="Z121" s="72">
        <f t="shared" si="1841"/>
        <v>0</v>
      </c>
      <c r="AA121" s="72">
        <f t="shared" si="1841"/>
        <v>0</v>
      </c>
      <c r="AB121" s="72">
        <f t="shared" si="1841"/>
        <v>0</v>
      </c>
      <c r="AC121" s="72">
        <f t="shared" si="1841"/>
        <v>0</v>
      </c>
      <c r="AD121" s="72">
        <f t="shared" si="1841"/>
        <v>0</v>
      </c>
      <c r="AE121" s="72">
        <f t="shared" si="1841"/>
        <v>0</v>
      </c>
      <c r="AF121" s="72">
        <f t="shared" si="1841"/>
        <v>6.8995060902351333E-3</v>
      </c>
      <c r="AG121" s="72">
        <f t="shared" si="1841"/>
        <v>6.8995060902351333E-3</v>
      </c>
      <c r="AH121" s="72">
        <f t="shared" si="1841"/>
        <v>0</v>
      </c>
      <c r="AI121" s="72">
        <f t="shared" si="1841"/>
        <v>0</v>
      </c>
      <c r="AJ121" s="72">
        <f t="shared" si="1841"/>
        <v>0</v>
      </c>
      <c r="AK121" s="72">
        <f t="shared" si="1841"/>
        <v>0</v>
      </c>
      <c r="AL121" s="72">
        <f t="shared" si="1841"/>
        <v>0</v>
      </c>
      <c r="AM121" s="72">
        <f t="shared" si="1841"/>
        <v>0</v>
      </c>
      <c r="AN121" s="72">
        <f t="shared" si="1841"/>
        <v>0</v>
      </c>
      <c r="AO121" s="72">
        <f t="shared" si="1841"/>
        <v>0</v>
      </c>
      <c r="AP121" s="72">
        <f t="shared" si="1841"/>
        <v>1.7951779742588613E-2</v>
      </c>
      <c r="AQ121" s="72">
        <f t="shared" si="1841"/>
        <v>0</v>
      </c>
      <c r="AR121" s="72">
        <f t="shared" si="1841"/>
        <v>7.2600857289693649E-2</v>
      </c>
      <c r="AS121" s="72">
        <f t="shared" si="1841"/>
        <v>0.1315846848428372</v>
      </c>
      <c r="AT121" s="72">
        <f t="shared" si="1841"/>
        <v>0.22171118131053386</v>
      </c>
      <c r="AU121" s="72">
        <f t="shared" si="1841"/>
        <v>0</v>
      </c>
      <c r="AV121" s="72">
        <f t="shared" si="1841"/>
        <v>0</v>
      </c>
      <c r="AW121" s="72">
        <f t="shared" si="1841"/>
        <v>0</v>
      </c>
      <c r="AX121" s="72">
        <f t="shared" si="1841"/>
        <v>0</v>
      </c>
      <c r="AY121" s="72">
        <f t="shared" si="1841"/>
        <v>0</v>
      </c>
      <c r="AZ121" s="72">
        <f t="shared" si="1841"/>
        <v>0</v>
      </c>
      <c r="BA121" s="72">
        <f t="shared" si="1841"/>
        <v>0</v>
      </c>
      <c r="BB121" s="72">
        <f t="shared" si="1841"/>
        <v>6.8819571102290006E-3</v>
      </c>
      <c r="BC121" s="72">
        <f t="shared" si="1841"/>
        <v>2.7805823449512431E-2</v>
      </c>
      <c r="BD121" s="72">
        <f t="shared" si="1841"/>
        <v>9.8024641611373434E-2</v>
      </c>
      <c r="BE121" s="72">
        <f t="shared" si="1841"/>
        <v>0</v>
      </c>
      <c r="BF121" s="72">
        <f t="shared" si="1841"/>
        <v>0.16973357112162568</v>
      </c>
      <c r="BG121" s="72">
        <f t="shared" si="1841"/>
        <v>0.29688272987752407</v>
      </c>
      <c r="BH121" s="72">
        <f t="shared" si="1841"/>
        <v>0</v>
      </c>
      <c r="BI121" s="72">
        <f t="shared" si="1841"/>
        <v>6.3020783938765063E-2</v>
      </c>
      <c r="BJ121" s="72">
        <f t="shared" si="1841"/>
        <v>0</v>
      </c>
      <c r="BK121" s="72">
        <f t="shared" si="1841"/>
        <v>6.4677478009594461E-2</v>
      </c>
      <c r="BL121" s="72">
        <f t="shared" si="1841"/>
        <v>0</v>
      </c>
      <c r="BM121" s="72">
        <f t="shared" si="1841"/>
        <v>3.7990576511961714E-2</v>
      </c>
      <c r="BN121" s="72">
        <f t="shared" si="1841"/>
        <v>6.3331198733436442E-2</v>
      </c>
      <c r="BO121" s="72">
        <f t="shared" si="1841"/>
        <v>6.9719028191990606E-2</v>
      </c>
      <c r="BP121" s="72">
        <f t="shared" si="1841"/>
        <v>1.0443477820978613E-2</v>
      </c>
      <c r="BQ121" s="72">
        <f t="shared" ref="BQ121:BR121" si="1842">+(BQ120/BQ124)*100</f>
        <v>0</v>
      </c>
      <c r="BR121" s="72">
        <f t="shared" si="1842"/>
        <v>0</v>
      </c>
      <c r="BS121" s="72">
        <f t="shared" ref="BS121:BT121" si="1843">+(BS120/BS124)*100</f>
        <v>0.14294566751061466</v>
      </c>
      <c r="BT121" s="72">
        <f t="shared" si="1843"/>
        <v>0.45212821071734155</v>
      </c>
      <c r="BU121" s="72">
        <f t="shared" ref="BU121:BV121" si="1844">+(BU120/BU124)*100</f>
        <v>0</v>
      </c>
      <c r="BV121" s="72">
        <f t="shared" si="1844"/>
        <v>0.12044802096805543</v>
      </c>
      <c r="BW121" s="129"/>
    </row>
    <row r="122" spans="2:75" x14ac:dyDescent="0.3">
      <c r="B122" s="206"/>
      <c r="C122" s="50" t="s">
        <v>25</v>
      </c>
      <c r="D122" s="51">
        <v>0</v>
      </c>
      <c r="E122" s="51">
        <v>0</v>
      </c>
      <c r="F122" s="51">
        <v>0</v>
      </c>
      <c r="G122" s="51">
        <v>0</v>
      </c>
      <c r="H122" s="51">
        <v>0.42980436105476671</v>
      </c>
      <c r="I122" s="51">
        <v>0.69278478260869558</v>
      </c>
      <c r="J122" s="51">
        <v>1.404212659060992</v>
      </c>
      <c r="K122" s="51">
        <v>1.140322309066548</v>
      </c>
      <c r="L122" s="51">
        <v>5.3585621212121204</v>
      </c>
      <c r="M122" s="51">
        <v>5.3505587997947428</v>
      </c>
      <c r="N122" s="51">
        <v>6.5073449989198524</v>
      </c>
      <c r="O122" s="51">
        <v>10.996827056041859</v>
      </c>
      <c r="P122" s="51">
        <v>12.186421229753094</v>
      </c>
      <c r="Q122" s="51">
        <v>21.474206529623721</v>
      </c>
      <c r="R122" s="51">
        <v>26.428569569562061</v>
      </c>
      <c r="S122" s="51">
        <v>1.8249249426031671</v>
      </c>
      <c r="T122" s="51">
        <v>28.097007846722676</v>
      </c>
      <c r="U122" s="51">
        <v>0.96469226316804946</v>
      </c>
      <c r="V122" s="51">
        <v>2.4286460413530371</v>
      </c>
      <c r="W122" s="51">
        <v>2.1042968154807258</v>
      </c>
      <c r="X122" s="51">
        <v>2.8495499093674153</v>
      </c>
      <c r="Y122" s="51">
        <v>1.7720627833720941</v>
      </c>
      <c r="Z122" s="51">
        <v>4.2645008007780074</v>
      </c>
      <c r="AA122" s="51">
        <v>1.3074614876744666</v>
      </c>
      <c r="AB122" s="51">
        <v>2.2694094798444571</v>
      </c>
      <c r="AC122" s="51">
        <v>1.9756832383437479</v>
      </c>
      <c r="AD122" s="51">
        <v>4.1624330808835461</v>
      </c>
      <c r="AE122" s="51">
        <v>1.6736401673640169</v>
      </c>
      <c r="AF122" s="51">
        <v>4.3158269639179654</v>
      </c>
      <c r="AG122" s="51">
        <v>29.640159589339877</v>
      </c>
      <c r="AH122" s="51">
        <v>1.0143797319735368</v>
      </c>
      <c r="AI122" s="51">
        <v>3.5447741787220797</v>
      </c>
      <c r="AJ122" s="51">
        <v>1.6951481210511243</v>
      </c>
      <c r="AK122" s="51">
        <v>3.8788200324510198</v>
      </c>
      <c r="AL122" s="51">
        <v>2.1405046150935139</v>
      </c>
      <c r="AM122" s="51">
        <v>5.4692583673569857</v>
      </c>
      <c r="AN122" s="51">
        <v>1.4166373943123456</v>
      </c>
      <c r="AO122" s="51">
        <v>3.2312051575295047</v>
      </c>
      <c r="AP122" s="51">
        <v>1.5473360907734839</v>
      </c>
      <c r="AQ122" s="51">
        <v>4.0988606971669457</v>
      </c>
      <c r="AR122" s="51">
        <v>2.1174543752924659</v>
      </c>
      <c r="AS122" s="51">
        <v>5.364953268188799</v>
      </c>
      <c r="AT122" s="51">
        <v>35.605340320315122</v>
      </c>
      <c r="AU122" s="51">
        <v>1.3905442987683749</v>
      </c>
      <c r="AV122" s="51">
        <v>4.6953342321580589</v>
      </c>
      <c r="AW122" s="51">
        <v>2.478229045859984</v>
      </c>
      <c r="AX122" s="51">
        <v>5.5788085602888602</v>
      </c>
      <c r="AY122" s="51">
        <v>1.2072452209564939</v>
      </c>
      <c r="AZ122" s="51">
        <v>4.0863215776391781</v>
      </c>
      <c r="BA122" s="51">
        <v>1.4258734930117649</v>
      </c>
      <c r="BB122" s="51">
        <v>5.4880189981235246</v>
      </c>
      <c r="BC122" s="51">
        <v>3.8707857273767177</v>
      </c>
      <c r="BD122" s="51">
        <v>5.2381417416973326</v>
      </c>
      <c r="BE122" s="51">
        <v>1.1469589657422197</v>
      </c>
      <c r="BF122" s="51">
        <v>4.1284159900000006</v>
      </c>
      <c r="BG122" s="51">
        <v>39.512877541502576</v>
      </c>
      <c r="BH122" s="51">
        <v>1.4355253502776335</v>
      </c>
      <c r="BI122" s="51">
        <v>6.0661125443035573</v>
      </c>
      <c r="BJ122" s="51">
        <v>3.542402722515551</v>
      </c>
      <c r="BK122" s="51">
        <v>3.7855226181711483</v>
      </c>
      <c r="BL122" s="51">
        <v>1.5356296400000198</v>
      </c>
      <c r="BM122" s="51">
        <v>3.1983885960131393</v>
      </c>
      <c r="BN122" s="51">
        <v>1.4552367516160913</v>
      </c>
      <c r="BO122" s="51">
        <v>7.3204609076084868</v>
      </c>
      <c r="BP122" s="51">
        <v>3.0495367045796935</v>
      </c>
      <c r="BQ122" s="51">
        <v>4.2646105646767154</v>
      </c>
      <c r="BR122" s="51">
        <v>1.3797101533663962</v>
      </c>
      <c r="BS122" s="51">
        <v>3.7116772368178093</v>
      </c>
      <c r="BT122" s="51">
        <v>40.744813789946228</v>
      </c>
      <c r="BU122" s="51">
        <v>1.2737860147237214</v>
      </c>
      <c r="BV122" s="51">
        <v>8.8828714791190357</v>
      </c>
      <c r="BW122" s="129"/>
    </row>
    <row r="123" spans="2:75" x14ac:dyDescent="0.3">
      <c r="B123" s="206"/>
      <c r="C123" s="16" t="s">
        <v>13</v>
      </c>
      <c r="D123" s="62">
        <f>+(D122/D124)*100</f>
        <v>0</v>
      </c>
      <c r="E123" s="72">
        <f t="shared" ref="E123:BP123" si="1845">+(E122/E124)*100</f>
        <v>0</v>
      </c>
      <c r="F123" s="72">
        <f t="shared" si="1845"/>
        <v>0</v>
      </c>
      <c r="G123" s="72">
        <f t="shared" si="1845"/>
        <v>0</v>
      </c>
      <c r="H123" s="72">
        <f t="shared" si="1845"/>
        <v>1.7459389801887271E-3</v>
      </c>
      <c r="I123" s="72">
        <f t="shared" si="1845"/>
        <v>3.094064302467728E-3</v>
      </c>
      <c r="J123" s="72">
        <f t="shared" si="1845"/>
        <v>5.155939392992059E-3</v>
      </c>
      <c r="K123" s="72">
        <f t="shared" si="1845"/>
        <v>3.3714278839979493E-3</v>
      </c>
      <c r="L123" s="72">
        <f t="shared" si="1845"/>
        <v>1.6043135809787352E-2</v>
      </c>
      <c r="M123" s="72">
        <f t="shared" si="1845"/>
        <v>1.3921744029302716E-2</v>
      </c>
      <c r="N123" s="72">
        <f t="shared" si="1845"/>
        <v>1.6233818804718164E-2</v>
      </c>
      <c r="O123" s="72">
        <f t="shared" si="1845"/>
        <v>3.0267154389488342E-2</v>
      </c>
      <c r="P123" s="72">
        <f t="shared" si="1845"/>
        <v>3.3497149501324368E-2</v>
      </c>
      <c r="Q123" s="72">
        <f t="shared" si="1845"/>
        <v>5.451087174879523E-2</v>
      </c>
      <c r="R123" s="72">
        <f t="shared" si="1845"/>
        <v>6.4947546891643032E-2</v>
      </c>
      <c r="S123" s="72">
        <f t="shared" si="1845"/>
        <v>4.7086419100861388E-3</v>
      </c>
      <c r="T123" s="72">
        <f t="shared" si="1845"/>
        <v>7.2495446583342615E-2</v>
      </c>
      <c r="U123" s="72">
        <f t="shared" si="1845"/>
        <v>2.6510785512212226E-3</v>
      </c>
      <c r="V123" s="72">
        <f t="shared" si="1845"/>
        <v>6.6741816790312283E-3</v>
      </c>
      <c r="W123" s="72">
        <f t="shared" si="1845"/>
        <v>5.782834968121096E-3</v>
      </c>
      <c r="X123" s="72">
        <f t="shared" si="1845"/>
        <v>7.830870976978448E-3</v>
      </c>
      <c r="Y123" s="72">
        <f t="shared" si="1845"/>
        <v>4.8698199579079327E-3</v>
      </c>
      <c r="Z123" s="72">
        <f t="shared" si="1845"/>
        <v>1.1719308878336967E-2</v>
      </c>
      <c r="AA123" s="72">
        <f t="shared" si="1845"/>
        <v>3.5930454082202588E-3</v>
      </c>
      <c r="AB123" s="72">
        <f t="shared" si="1845"/>
        <v>6.2365824062856588E-3</v>
      </c>
      <c r="AC123" s="72">
        <f t="shared" si="1845"/>
        <v>5.4293909645131986E-3</v>
      </c>
      <c r="AD123" s="72">
        <f t="shared" si="1845"/>
        <v>1.1438815758079481E-2</v>
      </c>
      <c r="AE123" s="72">
        <f t="shared" si="1845"/>
        <v>4.5993439768969363E-3</v>
      </c>
      <c r="AF123" s="72">
        <f t="shared" si="1845"/>
        <v>1.1940066753795466E-2</v>
      </c>
      <c r="AG123" s="72">
        <f t="shared" si="1845"/>
        <v>8.2001777886059835E-2</v>
      </c>
      <c r="AH123" s="72">
        <f t="shared" si="1845"/>
        <v>2.5180643063177715E-3</v>
      </c>
      <c r="AI123" s="72">
        <f t="shared" si="1845"/>
        <v>8.7994358050026821E-3</v>
      </c>
      <c r="AJ123" s="72">
        <f t="shared" si="1845"/>
        <v>4.2079823196347439E-3</v>
      </c>
      <c r="AK123" s="72">
        <f t="shared" si="1845"/>
        <v>9.6286607140136145E-3</v>
      </c>
      <c r="AL123" s="72">
        <f t="shared" si="1845"/>
        <v>5.313521257260344E-3</v>
      </c>
      <c r="AM123" s="72">
        <f t="shared" si="1845"/>
        <v>1.3576714757576328E-2</v>
      </c>
      <c r="AN123" s="72">
        <f t="shared" si="1845"/>
        <v>3.5166160611990556E-3</v>
      </c>
      <c r="AO123" s="72">
        <f t="shared" si="1845"/>
        <v>8.0210419403147146E-3</v>
      </c>
      <c r="AP123" s="72">
        <f t="shared" si="1845"/>
        <v>3.8410583899123408E-3</v>
      </c>
      <c r="AQ123" s="72">
        <f t="shared" si="1845"/>
        <v>1.017488273156282E-2</v>
      </c>
      <c r="AR123" s="72">
        <f t="shared" si="1845"/>
        <v>5.2563020677738196E-3</v>
      </c>
      <c r="AS123" s="72">
        <f t="shared" si="1845"/>
        <v>1.331779106371333E-2</v>
      </c>
      <c r="AT123" s="72">
        <f t="shared" si="1845"/>
        <v>8.8385575686188336E-2</v>
      </c>
      <c r="AU123" s="72">
        <f t="shared" si="1845"/>
        <v>3.3034966288550283E-3</v>
      </c>
      <c r="AV123" s="72">
        <f t="shared" si="1845"/>
        <v>1.1154639820550913E-2</v>
      </c>
      <c r="AW123" s="72">
        <f t="shared" si="1845"/>
        <v>5.8874940595421924E-3</v>
      </c>
      <c r="AX123" s="72">
        <f t="shared" si="1845"/>
        <v>1.3253497416993592E-2</v>
      </c>
      <c r="AY123" s="72">
        <f t="shared" si="1845"/>
        <v>2.8680355751078668E-3</v>
      </c>
      <c r="AZ123" s="72">
        <f t="shared" si="1845"/>
        <v>9.7078169808074259E-3</v>
      </c>
      <c r="BA123" s="72">
        <f t="shared" si="1845"/>
        <v>3.3874277011600061E-3</v>
      </c>
      <c r="BB123" s="72">
        <f t="shared" si="1845"/>
        <v>1.3037809924826635E-2</v>
      </c>
      <c r="BC123" s="72">
        <f t="shared" si="1845"/>
        <v>9.1957714779276629E-3</v>
      </c>
      <c r="BD123" s="72">
        <f t="shared" si="1845"/>
        <v>1.244418002395789E-2</v>
      </c>
      <c r="BE123" s="72">
        <f t="shared" si="1845"/>
        <v>2.7248143623474796E-3</v>
      </c>
      <c r="BF123" s="72">
        <f t="shared" si="1845"/>
        <v>9.8078200871095974E-3</v>
      </c>
      <c r="BG123" s="72">
        <f t="shared" si="1845"/>
        <v>9.3870190162462425E-2</v>
      </c>
      <c r="BH123" s="72">
        <f t="shared" si="1845"/>
        <v>3.3084846819060806E-3</v>
      </c>
      <c r="BI123" s="72">
        <f t="shared" si="1845"/>
        <v>1.3980693846796319E-2</v>
      </c>
      <c r="BJ123" s="72">
        <f t="shared" si="1845"/>
        <v>8.164248121649979E-3</v>
      </c>
      <c r="BK123" s="72">
        <f t="shared" si="1845"/>
        <v>8.7245715255436004E-3</v>
      </c>
      <c r="BL123" s="72">
        <f t="shared" si="1845"/>
        <v>3.5391970890924461E-3</v>
      </c>
      <c r="BM123" s="72">
        <f t="shared" si="1845"/>
        <v>7.371391717078366E-3</v>
      </c>
      <c r="BN123" s="72">
        <f t="shared" si="1845"/>
        <v>3.3539139523641594E-3</v>
      </c>
      <c r="BO123" s="72">
        <f t="shared" si="1845"/>
        <v>1.6871616215367313E-2</v>
      </c>
      <c r="BP123" s="72">
        <f t="shared" si="1845"/>
        <v>7.0283297136208463E-3</v>
      </c>
      <c r="BQ123" s="72">
        <f t="shared" ref="BQ123:BR123" si="1846">+(BQ122/BQ124)*100</f>
        <v>9.8287353300998605E-3</v>
      </c>
      <c r="BR123" s="72">
        <f t="shared" si="1846"/>
        <v>3.1798462541954972E-3</v>
      </c>
      <c r="BS123" s="72">
        <f t="shared" ref="BS123:BT123" si="1847">+(BS122/BS124)*100</f>
        <v>8.5543785623961484E-3</v>
      </c>
      <c r="BT123" s="72">
        <f t="shared" si="1847"/>
        <v>9.3905407010110589E-2</v>
      </c>
      <c r="BU123" s="72">
        <f t="shared" ref="BU123:BV123" si="1848">+(BU122/BU124)*100</f>
        <v>2.7972584889417746E-3</v>
      </c>
      <c r="BV123" s="72">
        <f t="shared" si="1848"/>
        <v>1.9506955928177507E-2</v>
      </c>
      <c r="BW123" s="129"/>
    </row>
    <row r="124" spans="2:75" x14ac:dyDescent="0.3">
      <c r="B124" s="207"/>
      <c r="C124" s="71" t="s">
        <v>31</v>
      </c>
      <c r="D124" s="71">
        <f>+D48</f>
        <v>9656.2150442778748</v>
      </c>
      <c r="E124" s="71">
        <f t="shared" ref="E124:Q124" si="1849">+E48</f>
        <v>10783.500792833722</v>
      </c>
      <c r="F124" s="71">
        <f t="shared" si="1849"/>
        <v>13449.430538144894</v>
      </c>
      <c r="G124" s="71">
        <f t="shared" si="1849"/>
        <v>17911.431640227955</v>
      </c>
      <c r="H124" s="71">
        <f t="shared" si="1849"/>
        <v>24617.375860885302</v>
      </c>
      <c r="I124" s="71">
        <f t="shared" si="1849"/>
        <v>22390.768739232484</v>
      </c>
      <c r="J124" s="71">
        <f t="shared" si="1849"/>
        <v>27234.855804736468</v>
      </c>
      <c r="K124" s="71">
        <f t="shared" si="1849"/>
        <v>33823.126233218332</v>
      </c>
      <c r="L124" s="71">
        <f t="shared" si="1849"/>
        <v>33400.964653949079</v>
      </c>
      <c r="M124" s="71">
        <f t="shared" si="1849"/>
        <v>38433.107149023846</v>
      </c>
      <c r="N124" s="71">
        <f t="shared" si="1849"/>
        <v>40085.115382885582</v>
      </c>
      <c r="O124" s="71">
        <f t="shared" si="1849"/>
        <v>36332.543570270391</v>
      </c>
      <c r="P124" s="71">
        <f t="shared" si="1849"/>
        <v>36380.472401901789</v>
      </c>
      <c r="Q124" s="71">
        <f t="shared" si="1849"/>
        <v>39394.355365630952</v>
      </c>
      <c r="R124" s="71">
        <f t="shared" ref="R124" si="1850">+R48</f>
        <v>40692.175200481201</v>
      </c>
      <c r="S124" s="71">
        <f>+T124</f>
        <v>38756.92773948449</v>
      </c>
      <c r="T124" s="82">
        <f t="shared" ref="T124" si="1851">+T48</f>
        <v>38756.92773948449</v>
      </c>
      <c r="U124" s="108">
        <f t="shared" ref="U124:V124" si="1852">+U48</f>
        <v>36388.67142294455</v>
      </c>
      <c r="V124" s="108">
        <f t="shared" si="1852"/>
        <v>36388.67142294455</v>
      </c>
      <c r="W124" s="108">
        <f t="shared" ref="W124" si="1853">+W48</f>
        <v>36388.67142294455</v>
      </c>
      <c r="X124" s="108">
        <f t="shared" ref="X124:Y124" si="1854">+X48</f>
        <v>36388.67142294455</v>
      </c>
      <c r="Y124" s="108">
        <f t="shared" si="1854"/>
        <v>36388.67142294455</v>
      </c>
      <c r="Z124" s="108">
        <f t="shared" ref="Z124:AA124" si="1855">+Z48</f>
        <v>36388.67142294455</v>
      </c>
      <c r="AA124" s="108">
        <f t="shared" si="1855"/>
        <v>36388.67142294455</v>
      </c>
      <c r="AB124" s="108">
        <f t="shared" ref="AB124:AC124" si="1856">+AB48</f>
        <v>36388.67142294455</v>
      </c>
      <c r="AC124" s="108">
        <f t="shared" si="1856"/>
        <v>36388.67142294455</v>
      </c>
      <c r="AD124" s="108">
        <f t="shared" ref="AD124:AE124" si="1857">+AD48</f>
        <v>36388.67142294455</v>
      </c>
      <c r="AE124" s="108">
        <f t="shared" si="1857"/>
        <v>36388.67142294455</v>
      </c>
      <c r="AF124" s="108">
        <f t="shared" ref="AF124:AG124" si="1858">+AF48</f>
        <v>36145.752389081623</v>
      </c>
      <c r="AG124" s="71">
        <f t="shared" si="1858"/>
        <v>36145.752389081623</v>
      </c>
      <c r="AH124" s="71">
        <f t="shared" ref="AH124:AM124" si="1859">+AH48</f>
        <v>40284.107495923708</v>
      </c>
      <c r="AI124" s="71">
        <f t="shared" si="1859"/>
        <v>40284.107495923708</v>
      </c>
      <c r="AJ124" s="71">
        <f t="shared" si="1859"/>
        <v>40284.107495923708</v>
      </c>
      <c r="AK124" s="71">
        <f t="shared" si="1859"/>
        <v>40284.107495923708</v>
      </c>
      <c r="AL124" s="71">
        <f t="shared" si="1859"/>
        <v>40284.107495923708</v>
      </c>
      <c r="AM124" s="71">
        <f t="shared" si="1859"/>
        <v>40284.107495923708</v>
      </c>
      <c r="AN124" s="71">
        <f t="shared" ref="AN124:AO124" si="1860">+AN48</f>
        <v>40284.107495923708</v>
      </c>
      <c r="AO124" s="71">
        <f t="shared" si="1860"/>
        <v>40284.107495923708</v>
      </c>
      <c r="AP124" s="71">
        <f t="shared" ref="AP124:AQ124" si="1861">+AP48</f>
        <v>40284.107495923708</v>
      </c>
      <c r="AQ124" s="71">
        <f t="shared" si="1861"/>
        <v>40284.107495923708</v>
      </c>
      <c r="AR124" s="71">
        <f t="shared" ref="AR124:AS124" si="1862">+AR48</f>
        <v>40284.107495923708</v>
      </c>
      <c r="AS124" s="71">
        <f t="shared" si="1862"/>
        <v>40284.107495923708</v>
      </c>
      <c r="AT124" s="71">
        <f t="shared" ref="AT124:AU124" si="1863">+AT48</f>
        <v>40284.107495923708</v>
      </c>
      <c r="AU124" s="71">
        <f t="shared" si="1863"/>
        <v>42093.104821793902</v>
      </c>
      <c r="AV124" s="71">
        <f t="shared" ref="AV124:BE124" si="1864">AU124</f>
        <v>42093.104821793902</v>
      </c>
      <c r="AW124" s="71">
        <f t="shared" si="1864"/>
        <v>42093.104821793902</v>
      </c>
      <c r="AX124" s="71">
        <f t="shared" si="1864"/>
        <v>42093.104821793902</v>
      </c>
      <c r="AY124" s="71">
        <f t="shared" si="1864"/>
        <v>42093.104821793902</v>
      </c>
      <c r="AZ124" s="71">
        <f t="shared" si="1864"/>
        <v>42093.104821793902</v>
      </c>
      <c r="BA124" s="71">
        <f t="shared" si="1864"/>
        <v>42093.104821793902</v>
      </c>
      <c r="BB124" s="71">
        <f t="shared" si="1864"/>
        <v>42093.104821793902</v>
      </c>
      <c r="BC124" s="71">
        <f t="shared" si="1864"/>
        <v>42093.104821793902</v>
      </c>
      <c r="BD124" s="71">
        <f t="shared" si="1864"/>
        <v>42093.104821793902</v>
      </c>
      <c r="BE124" s="71">
        <f t="shared" si="1864"/>
        <v>42093.104821793902</v>
      </c>
      <c r="BF124" s="71">
        <f>BE124</f>
        <v>42093.104821793902</v>
      </c>
      <c r="BG124" s="71">
        <f>BF124</f>
        <v>42093.104821793902</v>
      </c>
      <c r="BH124" s="71">
        <f>+BH100</f>
        <v>43389.209511183231</v>
      </c>
      <c r="BI124" s="71">
        <f t="shared" ref="BI124:BT124" si="1865">BH124</f>
        <v>43389.209511183231</v>
      </c>
      <c r="BJ124" s="71">
        <f t="shared" si="1865"/>
        <v>43389.209511183231</v>
      </c>
      <c r="BK124" s="71">
        <f t="shared" si="1865"/>
        <v>43389.209511183231</v>
      </c>
      <c r="BL124" s="71">
        <f t="shared" si="1865"/>
        <v>43389.209511183231</v>
      </c>
      <c r="BM124" s="71">
        <f t="shared" si="1865"/>
        <v>43389.209511183231</v>
      </c>
      <c r="BN124" s="71">
        <f t="shared" si="1865"/>
        <v>43389.209511183231</v>
      </c>
      <c r="BO124" s="71">
        <f t="shared" si="1865"/>
        <v>43389.209511183231</v>
      </c>
      <c r="BP124" s="71">
        <f t="shared" si="1865"/>
        <v>43389.209511183231</v>
      </c>
      <c r="BQ124" s="71">
        <f t="shared" si="1865"/>
        <v>43389.209511183231</v>
      </c>
      <c r="BR124" s="71">
        <f t="shared" si="1865"/>
        <v>43389.209511183231</v>
      </c>
      <c r="BS124" s="71">
        <f t="shared" si="1865"/>
        <v>43389.209511183231</v>
      </c>
      <c r="BT124" s="71">
        <f t="shared" si="1865"/>
        <v>43389.209511183231</v>
      </c>
      <c r="BU124" s="71">
        <f>+BU100</f>
        <v>45536.943395088412</v>
      </c>
      <c r="BV124" s="71">
        <f>+BV100</f>
        <v>45536.943395088412</v>
      </c>
      <c r="BW124" s="129"/>
    </row>
    <row r="125" spans="2:75" x14ac:dyDescent="0.3">
      <c r="K125" s="7"/>
      <c r="L125" s="8"/>
      <c r="M125" s="8"/>
      <c r="N125" s="8"/>
      <c r="BV125" s="129"/>
    </row>
    <row r="126" spans="2:75" ht="17.25" x14ac:dyDescent="0.3">
      <c r="B126" s="48" t="s">
        <v>23</v>
      </c>
      <c r="C126" s="5"/>
      <c r="D126" s="8"/>
      <c r="E126" s="8"/>
      <c r="F126" s="8"/>
      <c r="G126" s="8"/>
      <c r="I126" s="5"/>
      <c r="J126" s="8"/>
      <c r="K126" s="8"/>
      <c r="L126" s="8"/>
      <c r="M126" s="8"/>
      <c r="N126" s="8"/>
    </row>
    <row r="127" spans="2:75" ht="17.25" x14ac:dyDescent="0.3">
      <c r="B127" s="48" t="s">
        <v>84</v>
      </c>
      <c r="C127" s="5"/>
      <c r="I127" s="5"/>
      <c r="K127" s="8"/>
      <c r="L127" s="8"/>
      <c r="M127" s="8"/>
      <c r="N127" s="8"/>
    </row>
    <row r="128" spans="2:75" ht="17.25" x14ac:dyDescent="0.3">
      <c r="B128" s="48" t="s">
        <v>45</v>
      </c>
      <c r="C128" s="5"/>
      <c r="H128" s="48"/>
      <c r="I128" s="5"/>
      <c r="K128" s="8"/>
      <c r="L128" s="8"/>
      <c r="M128" s="8"/>
      <c r="N128" s="8"/>
    </row>
    <row r="129" spans="2:28" ht="17.25" x14ac:dyDescent="0.3">
      <c r="B129" s="48" t="s">
        <v>119</v>
      </c>
      <c r="C129" s="5"/>
      <c r="H129" s="48"/>
      <c r="I129" s="5"/>
      <c r="AB129" s="68"/>
    </row>
    <row r="130" spans="2:28" ht="17.25" x14ac:dyDescent="0.3">
      <c r="B130" s="48" t="s">
        <v>55</v>
      </c>
      <c r="C130" s="5"/>
      <c r="H130" s="48"/>
      <c r="I130" s="5"/>
    </row>
    <row r="131" spans="2:28" ht="17.25" x14ac:dyDescent="0.3">
      <c r="B131" s="48" t="s">
        <v>56</v>
      </c>
      <c r="C131" s="5"/>
      <c r="H131" s="48"/>
      <c r="I131" s="5"/>
    </row>
    <row r="132" spans="2:28" ht="17.25" x14ac:dyDescent="0.3">
      <c r="B132" s="48" t="s">
        <v>51</v>
      </c>
      <c r="C132" s="5"/>
      <c r="H132" s="48"/>
      <c r="I132" s="5"/>
    </row>
    <row r="133" spans="2:28" ht="17.25" x14ac:dyDescent="0.3">
      <c r="B133" s="48" t="s">
        <v>52</v>
      </c>
      <c r="C133" s="5"/>
      <c r="H133" s="48"/>
      <c r="I133" s="5"/>
    </row>
    <row r="134" spans="2:28" ht="17.25" x14ac:dyDescent="0.3">
      <c r="B134" s="48" t="s">
        <v>57</v>
      </c>
      <c r="C134" s="5"/>
      <c r="I134" s="5"/>
    </row>
    <row r="135" spans="2:28" ht="17.25" x14ac:dyDescent="0.3">
      <c r="B135" s="128" t="s">
        <v>174</v>
      </c>
      <c r="C135" s="5"/>
      <c r="H135" s="48"/>
      <c r="I135" s="5"/>
    </row>
    <row r="136" spans="2:28" ht="17.25" x14ac:dyDescent="0.3">
      <c r="B136" s="48" t="s">
        <v>58</v>
      </c>
      <c r="C136" s="29"/>
      <c r="H136" s="48"/>
      <c r="I136" s="5"/>
    </row>
    <row r="137" spans="2:28" ht="17.25" hidden="1" x14ac:dyDescent="0.3">
      <c r="B137" s="48" t="s">
        <v>29</v>
      </c>
      <c r="C137" s="5"/>
    </row>
  </sheetData>
  <mergeCells count="5">
    <mergeCell ref="B103:B124"/>
    <mergeCell ref="B9:B48"/>
    <mergeCell ref="B51:B100"/>
    <mergeCell ref="B6:BT6"/>
    <mergeCell ref="B5:BT5"/>
  </mergeCells>
  <phoneticPr fontId="65" type="noConversion"/>
  <pageMargins left="0.70866141732283472" right="0.70866141732283472" top="0.74803149606299213" bottom="0.74803149606299213" header="0.31496062992125984" footer="0.31496062992125984"/>
  <pageSetup scale="28" orientation="landscape" r:id="rId1"/>
  <ignoredErrors>
    <ignoredError sqref="BH124 BH100" formula="1"/>
    <ignoredError sqref="BT117:BT119 BT123:BT124 BT99:BT102 BT81:BT82 BT47:BT50 BT33:BT34 BT12:BT13 BT15:BT19 BT21:BT22 BT24 BT36:BT39 BT42:BT43 BT52 BT55:BT56 BT59:BT60 BT67:BT69 BT85:BT86 BT93:BT94 BT104 BT107:BT109 BT71:BT72 BT62:BT64" formulaRange="1"/>
    <ignoredError sqref="BT111 BT121 BT97 BT45 BT27 BT29 BT31 BT10 BT113 BT115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zoomScale="85" zoomScaleNormal="85" workbookViewId="0">
      <selection activeCell="H19" sqref="H19"/>
    </sheetView>
  </sheetViews>
  <sheetFormatPr baseColWidth="10" defaultColWidth="0" defaultRowHeight="15" customHeight="1" zeroHeight="1" x14ac:dyDescent="0.25"/>
  <cols>
    <col min="1" max="1" width="12.140625" style="26" customWidth="1"/>
    <col min="2" max="2" width="23.85546875" customWidth="1"/>
    <col min="3" max="3" width="17" customWidth="1"/>
    <col min="4" max="4" width="11.140625" customWidth="1"/>
    <col min="5" max="5" width="15.5703125" customWidth="1"/>
    <col min="6" max="8" width="11.5703125" customWidth="1"/>
    <col min="9" max="9" width="24.7109375" customWidth="1"/>
    <col min="10" max="13" width="12.7109375" customWidth="1"/>
    <col min="14" max="14" width="16.85546875" customWidth="1"/>
    <col min="15" max="24" width="0" hidden="1" customWidth="1"/>
    <col min="25" max="16384" width="11.42578125" hidden="1"/>
  </cols>
  <sheetData>
    <row r="1" spans="1:14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3.25" x14ac:dyDescent="0.35">
      <c r="A6" s="213" t="s">
        <v>133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60.75" customHeight="1" x14ac:dyDescent="0.3">
      <c r="B7" s="214" t="s">
        <v>134</v>
      </c>
      <c r="C7" s="214"/>
      <c r="D7" s="214"/>
      <c r="E7" s="214"/>
      <c r="F7" s="214"/>
      <c r="I7" s="214" t="s">
        <v>135</v>
      </c>
      <c r="J7" s="214"/>
      <c r="K7" s="214"/>
      <c r="L7" s="214"/>
      <c r="M7" s="214"/>
      <c r="N7" s="151"/>
    </row>
    <row r="8" spans="1:14" ht="35.25" customHeight="1" x14ac:dyDescent="0.3">
      <c r="B8" s="152"/>
      <c r="C8" s="152"/>
      <c r="D8" s="152"/>
      <c r="I8" s="215" t="s">
        <v>136</v>
      </c>
      <c r="J8" s="215"/>
      <c r="K8" s="215"/>
      <c r="L8" s="153"/>
      <c r="M8" s="153"/>
      <c r="N8" s="151"/>
    </row>
    <row r="9" spans="1:14" x14ac:dyDescent="0.25">
      <c r="B9" s="154" t="s">
        <v>137</v>
      </c>
      <c r="C9" s="155" t="s">
        <v>130</v>
      </c>
      <c r="D9" s="155" t="s">
        <v>178</v>
      </c>
      <c r="I9" s="154" t="s">
        <v>137</v>
      </c>
      <c r="J9" s="155" t="str">
        <f>+C9</f>
        <v>dic-23 (*)</v>
      </c>
      <c r="K9" s="155" t="str">
        <f>+D9</f>
        <v>feb-24 (*)</v>
      </c>
      <c r="L9" s="156"/>
      <c r="M9" s="156"/>
    </row>
    <row r="10" spans="1:14" ht="30" x14ac:dyDescent="0.25">
      <c r="B10" s="157" t="s">
        <v>138</v>
      </c>
      <c r="C10" s="159">
        <v>14771.062776075458</v>
      </c>
      <c r="D10" s="159">
        <v>15651.297799539716</v>
      </c>
      <c r="I10" s="157" t="s">
        <v>139</v>
      </c>
      <c r="J10" s="158">
        <v>16565.857437346185</v>
      </c>
      <c r="K10" s="159">
        <v>17462.695943444141</v>
      </c>
      <c r="L10" s="156"/>
      <c r="M10" s="160"/>
    </row>
    <row r="11" spans="1:14" x14ac:dyDescent="0.25">
      <c r="B11" s="161" t="s">
        <v>140</v>
      </c>
      <c r="C11" s="162">
        <v>34.043170969197611</v>
      </c>
      <c r="D11" s="162">
        <v>34.370549783602414</v>
      </c>
      <c r="E11" s="163"/>
      <c r="G11" s="164"/>
      <c r="H11" s="164"/>
      <c r="I11" s="161" t="s">
        <v>140</v>
      </c>
      <c r="J11" s="162">
        <v>38.179670991877515</v>
      </c>
      <c r="K11" s="162">
        <v>38.348414806707595</v>
      </c>
      <c r="L11" s="165"/>
      <c r="M11" s="160"/>
    </row>
    <row r="12" spans="1:14" x14ac:dyDescent="0.25">
      <c r="B12" s="160"/>
      <c r="C12" s="160"/>
      <c r="D12" s="160"/>
      <c r="E12" s="160"/>
      <c r="F12" s="160"/>
      <c r="G12" s="160"/>
      <c r="H12" s="160"/>
      <c r="I12" s="161"/>
      <c r="J12" s="166"/>
      <c r="K12" s="167"/>
      <c r="L12" s="160"/>
      <c r="M12" s="160"/>
      <c r="N12" s="160"/>
    </row>
    <row r="13" spans="1:14" x14ac:dyDescent="0.25">
      <c r="B13" s="216" t="s">
        <v>141</v>
      </c>
      <c r="C13" s="216"/>
      <c r="D13" s="216"/>
      <c r="E13" s="216"/>
      <c r="F13" s="216"/>
      <c r="G13" s="168"/>
      <c r="H13" s="168"/>
      <c r="I13" s="216" t="s">
        <v>142</v>
      </c>
      <c r="J13" s="216"/>
      <c r="K13" s="216"/>
      <c r="L13" s="216"/>
      <c r="M13" s="216"/>
      <c r="N13" s="169"/>
    </row>
    <row r="14" spans="1:14" ht="38.25" x14ac:dyDescent="0.25">
      <c r="B14" s="170"/>
      <c r="C14" s="171" t="s">
        <v>176</v>
      </c>
      <c r="D14" s="172" t="s">
        <v>143</v>
      </c>
      <c r="E14" s="173" t="str">
        <f>+D9</f>
        <v>feb-24 (*)</v>
      </c>
      <c r="F14" s="172" t="s">
        <v>143</v>
      </c>
      <c r="G14" s="174"/>
      <c r="H14" s="174"/>
      <c r="I14" s="170"/>
      <c r="J14" s="171" t="str">
        <f>+C14</f>
        <v>2023 (*)</v>
      </c>
      <c r="K14" s="172" t="s">
        <v>143</v>
      </c>
      <c r="L14" s="173" t="str">
        <f>+E14</f>
        <v>feb-24 (*)</v>
      </c>
      <c r="M14" s="172" t="s">
        <v>143</v>
      </c>
      <c r="N14" s="174"/>
    </row>
    <row r="15" spans="1:14" x14ac:dyDescent="0.25">
      <c r="B15" s="175" t="s">
        <v>144</v>
      </c>
      <c r="C15" s="176"/>
      <c r="D15" s="176"/>
      <c r="E15" s="176"/>
      <c r="F15" s="176"/>
      <c r="G15" s="177"/>
      <c r="H15" s="177"/>
      <c r="I15" s="175" t="s">
        <v>144</v>
      </c>
      <c r="J15" s="176"/>
      <c r="K15" s="176"/>
      <c r="L15" s="176"/>
      <c r="M15" s="176"/>
      <c r="N15" s="178"/>
    </row>
    <row r="16" spans="1:14" x14ac:dyDescent="0.25">
      <c r="B16" s="161" t="s">
        <v>145</v>
      </c>
      <c r="C16" s="166">
        <v>1485.2003440715519</v>
      </c>
      <c r="D16" s="179">
        <f>+C16/$C$10*100</f>
        <v>10.054796777907653</v>
      </c>
      <c r="E16" s="166">
        <v>1486.8380847285944</v>
      </c>
      <c r="F16" s="166">
        <f>E16/$D$10*100</f>
        <v>9.49977505873232</v>
      </c>
      <c r="G16" s="180"/>
      <c r="H16" s="180"/>
      <c r="I16" s="161" t="s">
        <v>145</v>
      </c>
      <c r="J16" s="166">
        <v>2227.5561187848443</v>
      </c>
      <c r="K16" s="166">
        <f>J16/$J$10*100</f>
        <v>13.446669616768681</v>
      </c>
      <c r="L16" s="162">
        <v>2226.4927024877829</v>
      </c>
      <c r="M16" s="166">
        <f>L16/$K$10*100</f>
        <v>12.749994099986919</v>
      </c>
      <c r="N16" s="162"/>
    </row>
    <row r="17" spans="2:14" x14ac:dyDescent="0.25">
      <c r="B17" s="161" t="s">
        <v>3</v>
      </c>
      <c r="C17" s="166">
        <v>13285.862432003905</v>
      </c>
      <c r="D17" s="179">
        <f>+C17/$C$10*100</f>
        <v>89.945203222092346</v>
      </c>
      <c r="E17" s="166">
        <v>14164.459714811121</v>
      </c>
      <c r="F17" s="166">
        <f>E17/$D$10*100</f>
        <v>90.500224941267675</v>
      </c>
      <c r="G17" s="162"/>
      <c r="H17" s="162"/>
      <c r="I17" s="161" t="s">
        <v>3</v>
      </c>
      <c r="J17" s="166">
        <v>14338.301318561342</v>
      </c>
      <c r="K17" s="166">
        <f>J17/$J$10*100</f>
        <v>86.553330383231327</v>
      </c>
      <c r="L17" s="162">
        <v>15236.203240956358</v>
      </c>
      <c r="M17" s="166">
        <f>L17/$K$10*100</f>
        <v>87.250005900013079</v>
      </c>
      <c r="N17" s="162"/>
    </row>
    <row r="18" spans="2:14" x14ac:dyDescent="0.25">
      <c r="B18" s="175" t="s">
        <v>146</v>
      </c>
      <c r="C18" s="181"/>
      <c r="D18" s="181"/>
      <c r="E18" s="181"/>
      <c r="F18" s="181"/>
      <c r="G18" s="162"/>
      <c r="H18" s="162"/>
      <c r="I18" s="175" t="s">
        <v>146</v>
      </c>
      <c r="J18" s="181"/>
      <c r="K18" s="181"/>
      <c r="L18" s="181"/>
      <c r="M18" s="181"/>
      <c r="N18" s="162"/>
    </row>
    <row r="19" spans="2:14" x14ac:dyDescent="0.25">
      <c r="B19" s="161" t="s">
        <v>147</v>
      </c>
      <c r="C19" s="166">
        <v>13195.021261691003</v>
      </c>
      <c r="D19" s="179">
        <f t="shared" ref="D19:D22" si="0">+C19/$C$10*100</f>
        <v>89.330209083281716</v>
      </c>
      <c r="E19" s="166">
        <v>13586.767181910996</v>
      </c>
      <c r="F19" s="166">
        <f t="shared" ref="F19:F22" si="1">E19/$D$10*100</f>
        <v>86.809204935775767</v>
      </c>
      <c r="G19" s="162"/>
      <c r="H19" s="162"/>
      <c r="I19" s="161" t="s">
        <v>147</v>
      </c>
      <c r="J19" s="166">
        <v>14170.777830301</v>
      </c>
      <c r="K19" s="166">
        <f>J19/$J$10*100</f>
        <v>85.542072807860208</v>
      </c>
      <c r="L19" s="162">
        <v>14582.597595751004</v>
      </c>
      <c r="M19" s="166">
        <f t="shared" ref="M19:M22" si="2">L19/$K$10*100</f>
        <v>83.507137975597715</v>
      </c>
      <c r="N19" s="162"/>
    </row>
    <row r="20" spans="2:14" x14ac:dyDescent="0.25">
      <c r="B20" s="161" t="s">
        <v>148</v>
      </c>
      <c r="C20" s="166">
        <v>1453.1380185182934</v>
      </c>
      <c r="D20" s="179">
        <f t="shared" si="0"/>
        <v>9.8377350401077877</v>
      </c>
      <c r="E20" s="166">
        <v>1946.5856932412973</v>
      </c>
      <c r="F20" s="166">
        <f t="shared" si="1"/>
        <v>12.437215866524141</v>
      </c>
      <c r="G20" s="162"/>
      <c r="H20" s="162"/>
      <c r="I20" s="161" t="s">
        <v>148</v>
      </c>
      <c r="J20" s="166">
        <v>2195.5103712263281</v>
      </c>
      <c r="K20" s="166">
        <f>J20/$J$10*100</f>
        <v>13.253225071687227</v>
      </c>
      <c r="L20" s="162">
        <v>2686.2568286740634</v>
      </c>
      <c r="M20" s="166">
        <f t="shared" si="2"/>
        <v>15.382829990134143</v>
      </c>
      <c r="N20" s="162"/>
    </row>
    <row r="21" spans="2:14" x14ac:dyDescent="0.25">
      <c r="B21" s="161" t="s">
        <v>149</v>
      </c>
      <c r="C21" s="166">
        <v>105.86629484902309</v>
      </c>
      <c r="D21" s="179">
        <f t="shared" si="0"/>
        <v>0.7167141352922396</v>
      </c>
      <c r="E21" s="166">
        <v>99.770210913960497</v>
      </c>
      <c r="F21" s="166">
        <f t="shared" si="1"/>
        <v>0.63745647288683371</v>
      </c>
      <c r="G21" s="162"/>
      <c r="H21" s="162"/>
      <c r="I21" s="161" t="s">
        <v>149</v>
      </c>
      <c r="J21" s="166">
        <v>108.28879037300177</v>
      </c>
      <c r="K21" s="166">
        <f t="shared" ref="K21:K22" si="3">J21/$J$10*100</f>
        <v>0.65368660078454355</v>
      </c>
      <c r="L21" s="162">
        <v>101.52507696685639</v>
      </c>
      <c r="M21" s="166">
        <f t="shared" si="2"/>
        <v>0.58138260721976898</v>
      </c>
      <c r="N21" s="162"/>
    </row>
    <row r="22" spans="2:14" x14ac:dyDescent="0.25">
      <c r="B22" s="161" t="s">
        <v>150</v>
      </c>
      <c r="C22" s="166">
        <v>17.037201017139001</v>
      </c>
      <c r="D22" s="179">
        <f t="shared" si="0"/>
        <v>0.11534174131826172</v>
      </c>
      <c r="E22" s="166">
        <v>18.174713473463999</v>
      </c>
      <c r="F22" s="166">
        <f t="shared" si="1"/>
        <v>0.11612272481326433</v>
      </c>
      <c r="G22" s="162"/>
      <c r="H22" s="182"/>
      <c r="I22" s="161" t="s">
        <v>150</v>
      </c>
      <c r="J22" s="166">
        <v>91.28044544585552</v>
      </c>
      <c r="K22" s="166">
        <f t="shared" si="3"/>
        <v>0.55101551966801454</v>
      </c>
      <c r="L22" s="162">
        <v>92.31644205222014</v>
      </c>
      <c r="M22" s="166">
        <f t="shared" si="2"/>
        <v>0.52864942704839135</v>
      </c>
      <c r="N22" s="162"/>
    </row>
    <row r="23" spans="2:14" x14ac:dyDescent="0.25">
      <c r="B23" s="183" t="s">
        <v>151</v>
      </c>
      <c r="C23" s="181"/>
      <c r="D23" s="181"/>
      <c r="E23" s="181"/>
      <c r="F23" s="181"/>
      <c r="G23" s="162"/>
      <c r="H23" s="162"/>
      <c r="I23" s="183" t="s">
        <v>151</v>
      </c>
      <c r="J23" s="181"/>
      <c r="K23" s="181"/>
      <c r="L23" s="181"/>
      <c r="M23" s="181"/>
      <c r="N23" s="162"/>
    </row>
    <row r="24" spans="2:14" x14ac:dyDescent="0.25">
      <c r="B24" s="161" t="s">
        <v>152</v>
      </c>
      <c r="C24" s="166">
        <v>9648.8047900802103</v>
      </c>
      <c r="D24" s="179">
        <f t="shared" ref="D24:D25" si="4">+C24/$C$10*100</f>
        <v>65.322346376513153</v>
      </c>
      <c r="E24" s="166">
        <v>10516.658334674834</v>
      </c>
      <c r="F24" s="166">
        <f t="shared" ref="F24:F25" si="5">E24/$D$10*100</f>
        <v>67.193522667392571</v>
      </c>
      <c r="G24" s="162"/>
      <c r="H24" s="162"/>
      <c r="I24" s="161" t="s">
        <v>152</v>
      </c>
      <c r="J24" s="166">
        <v>10564.043407258649</v>
      </c>
      <c r="K24" s="166">
        <f>J24/$J$10*100</f>
        <v>63.769976575091093</v>
      </c>
      <c r="L24" s="162">
        <v>11373.934533430816</v>
      </c>
      <c r="M24" s="166">
        <f t="shared" ref="M24:M25" si="6">L24/$K$10*100</f>
        <v>65.132752527256983</v>
      </c>
      <c r="N24" s="162"/>
    </row>
    <row r="25" spans="2:14" x14ac:dyDescent="0.25">
      <c r="B25" s="161" t="s">
        <v>153</v>
      </c>
      <c r="C25" s="166">
        <v>5122.257985995253</v>
      </c>
      <c r="D25" s="179">
        <f t="shared" si="4"/>
        <v>34.677653623486883</v>
      </c>
      <c r="E25" s="166">
        <v>5134.6394648648566</v>
      </c>
      <c r="F25" s="166">
        <f t="shared" si="5"/>
        <v>32.806477332607265</v>
      </c>
      <c r="G25" s="162"/>
      <c r="H25" s="162"/>
      <c r="I25" s="161" t="s">
        <v>153</v>
      </c>
      <c r="J25" s="166">
        <v>6001.8140300875593</v>
      </c>
      <c r="K25" s="166">
        <f>J25/$J$10*100</f>
        <v>36.230023424909042</v>
      </c>
      <c r="L25" s="162">
        <v>6088.7614100133105</v>
      </c>
      <c r="M25" s="166">
        <f t="shared" si="6"/>
        <v>34.867247472742932</v>
      </c>
      <c r="N25" s="162"/>
    </row>
    <row r="26" spans="2:14" x14ac:dyDescent="0.25">
      <c r="B26" s="175" t="s">
        <v>154</v>
      </c>
      <c r="C26" s="181"/>
      <c r="D26" s="181"/>
      <c r="E26" s="181"/>
      <c r="F26" s="181"/>
      <c r="G26" s="162"/>
      <c r="H26" s="162"/>
      <c r="I26" s="175" t="s">
        <v>154</v>
      </c>
      <c r="J26" s="181"/>
      <c r="K26" s="181"/>
      <c r="L26" s="181"/>
      <c r="M26" s="181"/>
      <c r="N26" s="162"/>
    </row>
    <row r="27" spans="2:14" x14ac:dyDescent="0.25">
      <c r="B27" s="184" t="s">
        <v>155</v>
      </c>
      <c r="C27" s="166">
        <v>6434.3747363748816</v>
      </c>
      <c r="D27" s="179">
        <f t="shared" ref="D27:D45" si="7">+C27/$C$10*100</f>
        <v>43.560675585216345</v>
      </c>
      <c r="E27" s="166">
        <v>6442.7297392685623</v>
      </c>
      <c r="F27" s="166">
        <f t="shared" ref="F27:F41" si="8">E27/$D$10*100</f>
        <v>41.164188566254452</v>
      </c>
      <c r="G27" s="162"/>
      <c r="H27" s="162"/>
      <c r="I27" s="184" t="s">
        <v>155</v>
      </c>
      <c r="J27" s="166">
        <v>7477.732570219865</v>
      </c>
      <c r="K27" s="166">
        <f>J27/$J$10*100</f>
        <v>45.13942365193855</v>
      </c>
      <c r="L27" s="166">
        <v>7506.1540972982384</v>
      </c>
      <c r="M27" s="166">
        <f t="shared" ref="M27:M45" si="9">L27/$K$10*100</f>
        <v>42.983936281134213</v>
      </c>
      <c r="N27" s="162"/>
    </row>
    <row r="28" spans="2:14" x14ac:dyDescent="0.25">
      <c r="B28" s="185" t="s">
        <v>156</v>
      </c>
      <c r="C28" s="186">
        <v>3061.5518893677422</v>
      </c>
      <c r="D28" s="179">
        <f t="shared" si="7"/>
        <v>20.72668660190455</v>
      </c>
      <c r="E28" s="186">
        <v>3061.0167222850982</v>
      </c>
      <c r="F28" s="166">
        <f t="shared" si="8"/>
        <v>19.557590440679743</v>
      </c>
      <c r="G28" s="187"/>
      <c r="H28" s="187"/>
      <c r="I28" s="185" t="s">
        <v>156</v>
      </c>
      <c r="J28" s="186">
        <v>3367.9572516627259</v>
      </c>
      <c r="K28" s="186">
        <f t="shared" ref="K28:K41" si="10">J28/$J$10*100</f>
        <v>20.330714932207368</v>
      </c>
      <c r="L28" s="186">
        <v>3367.7636997047744</v>
      </c>
      <c r="M28" s="166">
        <f t="shared" si="9"/>
        <v>19.285474079213426</v>
      </c>
      <c r="N28" s="162"/>
    </row>
    <row r="29" spans="2:14" x14ac:dyDescent="0.25">
      <c r="B29" s="185" t="s">
        <v>157</v>
      </c>
      <c r="C29" s="186">
        <v>1051.5771358299999</v>
      </c>
      <c r="D29" s="179">
        <f t="shared" si="7"/>
        <v>7.1191704467821291</v>
      </c>
      <c r="E29" s="186">
        <v>1051.5771358299999</v>
      </c>
      <c r="F29" s="166">
        <f t="shared" si="8"/>
        <v>6.7187855556676297</v>
      </c>
      <c r="G29" s="187"/>
      <c r="H29" s="187"/>
      <c r="I29" s="185" t="s">
        <v>157</v>
      </c>
      <c r="J29" s="186">
        <v>1117.9154131400001</v>
      </c>
      <c r="K29" s="186">
        <f t="shared" si="10"/>
        <v>6.7483099946264407</v>
      </c>
      <c r="L29" s="186">
        <v>1117.9154131400001</v>
      </c>
      <c r="M29" s="166">
        <f t="shared" si="9"/>
        <v>6.401734398632124</v>
      </c>
      <c r="N29" s="162"/>
    </row>
    <row r="30" spans="2:14" x14ac:dyDescent="0.25">
      <c r="B30" s="185" t="s">
        <v>158</v>
      </c>
      <c r="C30" s="186">
        <v>1876.3395780100002</v>
      </c>
      <c r="D30" s="179">
        <f t="shared" si="7"/>
        <v>12.70280687621942</v>
      </c>
      <c r="E30" s="186">
        <v>1884.31637019</v>
      </c>
      <c r="F30" s="166">
        <f t="shared" si="8"/>
        <v>12.039361810912673</v>
      </c>
      <c r="G30" s="187"/>
      <c r="H30" s="187"/>
      <c r="I30" s="185" t="s">
        <v>158</v>
      </c>
      <c r="J30" s="186">
        <v>2342.7053472699999</v>
      </c>
      <c r="K30" s="186">
        <f t="shared" si="10"/>
        <v>14.141769335697582</v>
      </c>
      <c r="L30" s="186">
        <v>2362.6821394500002</v>
      </c>
      <c r="M30" s="166">
        <f t="shared" si="9"/>
        <v>13.529881909997982</v>
      </c>
      <c r="N30" s="162"/>
    </row>
    <row r="31" spans="2:14" x14ac:dyDescent="0.25">
      <c r="B31" s="185" t="s">
        <v>159</v>
      </c>
      <c r="C31" s="186">
        <v>275.70689379999999</v>
      </c>
      <c r="D31" s="179">
        <f t="shared" si="7"/>
        <v>1.8665338979302133</v>
      </c>
      <c r="E31" s="186">
        <v>275.70689379999999</v>
      </c>
      <c r="F31" s="166">
        <f t="shared" si="8"/>
        <v>1.7615593117658792</v>
      </c>
      <c r="G31" s="187"/>
      <c r="H31" s="187"/>
      <c r="I31" s="185" t="s">
        <v>159</v>
      </c>
      <c r="J31" s="186">
        <v>342.26861301000002</v>
      </c>
      <c r="K31" s="186">
        <f t="shared" si="10"/>
        <v>2.0661086472855144</v>
      </c>
      <c r="L31" s="186">
        <v>349.20207384000003</v>
      </c>
      <c r="M31" s="166">
        <f t="shared" si="9"/>
        <v>1.9997031098230724</v>
      </c>
      <c r="N31" s="162"/>
    </row>
    <row r="32" spans="2:14" x14ac:dyDescent="0.25">
      <c r="B32" s="185" t="s">
        <v>150</v>
      </c>
      <c r="C32" s="186">
        <v>169.19923936713894</v>
      </c>
      <c r="D32" s="179">
        <f t="shared" si="7"/>
        <v>1.1454777623800316</v>
      </c>
      <c r="E32" s="186">
        <v>170.11261716346326</v>
      </c>
      <c r="F32" s="166">
        <f t="shared" si="8"/>
        <v>1.0868914472285234</v>
      </c>
      <c r="G32" s="187"/>
      <c r="H32" s="187"/>
      <c r="I32" s="185" t="s">
        <v>150</v>
      </c>
      <c r="J32" s="186">
        <v>306.885945137139</v>
      </c>
      <c r="K32" s="186">
        <f t="shared" si="10"/>
        <v>1.8525207421216434</v>
      </c>
      <c r="L32" s="186">
        <v>308.59077116346396</v>
      </c>
      <c r="M32" s="166">
        <f t="shared" si="9"/>
        <v>1.7671427834676086</v>
      </c>
      <c r="N32" s="162"/>
    </row>
    <row r="33" spans="2:14" x14ac:dyDescent="0.25">
      <c r="B33" s="188" t="s">
        <v>160</v>
      </c>
      <c r="C33" s="166">
        <v>144.69496862902309</v>
      </c>
      <c r="D33" s="179">
        <f t="shared" si="7"/>
        <v>0.97958400707215243</v>
      </c>
      <c r="E33" s="166">
        <v>141.0021442639605</v>
      </c>
      <c r="F33" s="166">
        <f t="shared" si="8"/>
        <v>0.90089745955831968</v>
      </c>
      <c r="G33" s="162"/>
      <c r="H33" s="162"/>
      <c r="I33" s="188" t="s">
        <v>160</v>
      </c>
      <c r="J33" s="166">
        <v>153.77602134147577</v>
      </c>
      <c r="K33" s="166">
        <f t="shared" si="10"/>
        <v>0.92827082403113059</v>
      </c>
      <c r="L33" s="166">
        <v>149.32131237951197</v>
      </c>
      <c r="M33" s="166">
        <f t="shared" si="9"/>
        <v>0.85508739809198975</v>
      </c>
      <c r="N33" s="162"/>
    </row>
    <row r="34" spans="2:14" x14ac:dyDescent="0.25">
      <c r="B34" s="185" t="s">
        <v>161</v>
      </c>
      <c r="C34" s="186">
        <v>105.86629484902309</v>
      </c>
      <c r="D34" s="179">
        <f t="shared" si="7"/>
        <v>0.7167141352922396</v>
      </c>
      <c r="E34" s="186">
        <v>99.770210913960497</v>
      </c>
      <c r="F34" s="166">
        <f t="shared" si="8"/>
        <v>0.63745647288683371</v>
      </c>
      <c r="G34" s="187"/>
      <c r="H34" s="187"/>
      <c r="I34" s="185" t="s">
        <v>161</v>
      </c>
      <c r="J34" s="186">
        <v>108.26357371225576</v>
      </c>
      <c r="K34" s="186">
        <f t="shared" si="10"/>
        <v>0.65353438010510467</v>
      </c>
      <c r="L34" s="186">
        <v>101.50131235353197</v>
      </c>
      <c r="M34" s="166">
        <f t="shared" si="9"/>
        <v>0.58124651933619487</v>
      </c>
      <c r="N34" s="162"/>
    </row>
    <row r="35" spans="2:14" x14ac:dyDescent="0.25">
      <c r="B35" s="185" t="s">
        <v>150</v>
      </c>
      <c r="C35" s="186">
        <v>38.828673780000003</v>
      </c>
      <c r="D35" s="179">
        <f t="shared" si="7"/>
        <v>0.26286987177991294</v>
      </c>
      <c r="E35" s="186">
        <v>41.231933350000006</v>
      </c>
      <c r="F35" s="166">
        <f t="shared" si="8"/>
        <v>0.26344098667148597</v>
      </c>
      <c r="G35" s="187"/>
      <c r="H35" s="187"/>
      <c r="I35" s="185" t="s">
        <v>150</v>
      </c>
      <c r="J35" s="186">
        <v>45.512447629220006</v>
      </c>
      <c r="K35" s="186">
        <f t="shared" si="10"/>
        <v>0.27473644392602597</v>
      </c>
      <c r="L35" s="186">
        <v>47.820000025979994</v>
      </c>
      <c r="M35" s="166">
        <f t="shared" si="9"/>
        <v>0.27384087875579494</v>
      </c>
      <c r="N35" s="162"/>
    </row>
    <row r="36" spans="2:14" x14ac:dyDescent="0.25">
      <c r="B36" s="188" t="s">
        <v>162</v>
      </c>
      <c r="C36" s="166">
        <v>539.60710431635107</v>
      </c>
      <c r="D36" s="179">
        <f t="shared" si="7"/>
        <v>3.6531366259599638</v>
      </c>
      <c r="E36" s="166">
        <v>537.64367447319967</v>
      </c>
      <c r="F36" s="166">
        <f t="shared" si="8"/>
        <v>3.4351379761556324</v>
      </c>
      <c r="G36" s="162"/>
      <c r="H36" s="162"/>
      <c r="I36" s="188" t="s">
        <v>162</v>
      </c>
      <c r="J36" s="166">
        <v>539.60710431635107</v>
      </c>
      <c r="K36" s="166">
        <f t="shared" si="10"/>
        <v>3.2573448513438068</v>
      </c>
      <c r="L36" s="166">
        <v>537.64367447319967</v>
      </c>
      <c r="M36" s="166">
        <f t="shared" si="9"/>
        <v>3.0788125511344213</v>
      </c>
      <c r="N36" s="162"/>
    </row>
    <row r="37" spans="2:14" x14ac:dyDescent="0.25">
      <c r="B37" s="188" t="s">
        <v>163</v>
      </c>
      <c r="C37" s="166">
        <v>6263.3190000000004</v>
      </c>
      <c r="D37" s="179">
        <f t="shared" si="7"/>
        <v>42.402629350033202</v>
      </c>
      <c r="E37" s="166">
        <v>7137.2541042786052</v>
      </c>
      <c r="F37" s="166">
        <f t="shared" si="8"/>
        <v>45.601675948485898</v>
      </c>
      <c r="G37" s="162"/>
      <c r="H37" s="162"/>
      <c r="I37" s="188" t="s">
        <v>163</v>
      </c>
      <c r="J37" s="166">
        <v>6263.3190000000004</v>
      </c>
      <c r="K37" s="166">
        <f t="shared" si="10"/>
        <v>37.808601357874359</v>
      </c>
      <c r="L37" s="166">
        <v>7137.2541042786052</v>
      </c>
      <c r="M37" s="166">
        <f t="shared" si="9"/>
        <v>40.871433181874067</v>
      </c>
      <c r="N37" s="162"/>
    </row>
    <row r="38" spans="2:14" x14ac:dyDescent="0.25">
      <c r="B38" s="185" t="s">
        <v>164</v>
      </c>
      <c r="C38" s="186">
        <v>6263.3190000000004</v>
      </c>
      <c r="D38" s="179">
        <f t="shared" si="7"/>
        <v>42.402629350033202</v>
      </c>
      <c r="E38" s="186">
        <v>7137.2541042786052</v>
      </c>
      <c r="F38" s="166">
        <f t="shared" si="8"/>
        <v>45.601675948485898</v>
      </c>
      <c r="G38" s="187"/>
      <c r="H38" s="187"/>
      <c r="I38" s="185" t="s">
        <v>164</v>
      </c>
      <c r="J38" s="186">
        <v>6263.3190000000004</v>
      </c>
      <c r="K38" s="186">
        <f t="shared" si="10"/>
        <v>37.808601357874359</v>
      </c>
      <c r="L38" s="186">
        <v>7137.2541042786052</v>
      </c>
      <c r="M38" s="166">
        <f t="shared" si="9"/>
        <v>40.871433181874067</v>
      </c>
      <c r="N38" s="162"/>
    </row>
    <row r="39" spans="2:14" x14ac:dyDescent="0.25">
      <c r="B39" s="188" t="s">
        <v>165</v>
      </c>
      <c r="C39" s="166">
        <v>577.72417984000003</v>
      </c>
      <c r="D39" s="179">
        <f t="shared" si="7"/>
        <v>3.911188982120732</v>
      </c>
      <c r="E39" s="166">
        <v>584.27752541000007</v>
      </c>
      <c r="F39" s="166">
        <f t="shared" si="8"/>
        <v>3.7330931459701886</v>
      </c>
      <c r="G39" s="162"/>
      <c r="H39" s="162"/>
      <c r="I39" s="188" t="s">
        <v>165</v>
      </c>
      <c r="J39" s="166">
        <v>577.72417984000003</v>
      </c>
      <c r="K39" s="166">
        <f t="shared" si="10"/>
        <v>3.4874390415649397</v>
      </c>
      <c r="L39" s="166">
        <v>584.27752541000007</v>
      </c>
      <c r="M39" s="166">
        <f t="shared" si="9"/>
        <v>3.345860955847141</v>
      </c>
      <c r="N39" s="162"/>
    </row>
    <row r="40" spans="2:14" x14ac:dyDescent="0.25">
      <c r="B40" s="188" t="s">
        <v>166</v>
      </c>
      <c r="C40" s="166">
        <v>811.34278691520194</v>
      </c>
      <c r="D40" s="179">
        <f t="shared" si="7"/>
        <v>5.4927854495976129</v>
      </c>
      <c r="E40" s="166">
        <v>808.3906118453948</v>
      </c>
      <c r="F40" s="166">
        <f t="shared" si="8"/>
        <v>5.1650069035755521</v>
      </c>
      <c r="G40" s="187"/>
      <c r="H40" s="162"/>
      <c r="I40" s="188" t="s">
        <v>166</v>
      </c>
      <c r="J40" s="166">
        <v>1553.6985616284946</v>
      </c>
      <c r="K40" s="166">
        <f>J40/$J$10*100</f>
        <v>9.3789202732472248</v>
      </c>
      <c r="L40" s="166">
        <v>1548.0452296045837</v>
      </c>
      <c r="M40" s="166">
        <f t="shared" si="9"/>
        <v>8.8648696319181575</v>
      </c>
      <c r="N40" s="162"/>
    </row>
    <row r="41" spans="2:14" s="20" customFormat="1" x14ac:dyDescent="0.25">
      <c r="B41" s="189" t="s">
        <v>167</v>
      </c>
      <c r="C41" s="187">
        <v>811.34278691520194</v>
      </c>
      <c r="D41" s="179">
        <f t="shared" si="7"/>
        <v>5.4927854495976129</v>
      </c>
      <c r="E41" s="187">
        <v>808.3906118453948</v>
      </c>
      <c r="F41" s="166">
        <f t="shared" si="8"/>
        <v>5.1650069035755521</v>
      </c>
      <c r="G41" s="187"/>
      <c r="H41" s="187"/>
      <c r="I41" s="189" t="s">
        <v>168</v>
      </c>
      <c r="J41" s="187">
        <v>1553.6985616284946</v>
      </c>
      <c r="K41" s="187">
        <f t="shared" si="10"/>
        <v>9.3789202732472248</v>
      </c>
      <c r="L41" s="187">
        <v>1548.0452296045837</v>
      </c>
      <c r="M41" s="166">
        <f t="shared" si="9"/>
        <v>8.8648696319181575</v>
      </c>
      <c r="N41" s="162"/>
    </row>
    <row r="42" spans="2:14" x14ac:dyDescent="0.25">
      <c r="B42" s="175" t="s">
        <v>169</v>
      </c>
      <c r="C42" s="190"/>
      <c r="D42" s="190"/>
      <c r="E42" s="190"/>
      <c r="F42" s="190"/>
      <c r="G42" s="191"/>
      <c r="H42" s="191"/>
      <c r="I42" s="175" t="s">
        <v>169</v>
      </c>
      <c r="J42" s="190"/>
      <c r="K42" s="190"/>
      <c r="L42" s="190"/>
      <c r="M42" s="190"/>
      <c r="N42" s="162"/>
    </row>
    <row r="43" spans="2:14" x14ac:dyDescent="0.25">
      <c r="B43" s="161" t="s">
        <v>170</v>
      </c>
      <c r="C43" s="166">
        <f>+C33+C27</f>
        <v>6579.0697050039043</v>
      </c>
      <c r="D43" s="179">
        <f t="shared" si="7"/>
        <v>44.540259592288493</v>
      </c>
      <c r="E43" s="166">
        <f>+E33+E27</f>
        <v>6583.7318835325232</v>
      </c>
      <c r="F43" s="166">
        <f t="shared" ref="F43:F45" si="11">E43/$D$10*100</f>
        <v>42.065086025812775</v>
      </c>
      <c r="G43" s="162"/>
      <c r="H43" s="162"/>
      <c r="I43" s="161" t="s">
        <v>170</v>
      </c>
      <c r="J43" s="166">
        <f>+J33+J27</f>
        <v>7631.5085915613408</v>
      </c>
      <c r="K43" s="166">
        <f>J43/$J$10*100</f>
        <v>46.067694475969681</v>
      </c>
      <c r="L43" s="166">
        <f>+L33+L27</f>
        <v>7655.4754096777506</v>
      </c>
      <c r="M43" s="166">
        <f t="shared" si="9"/>
        <v>43.839023679226202</v>
      </c>
      <c r="N43" s="162"/>
    </row>
    <row r="44" spans="2:14" x14ac:dyDescent="0.25">
      <c r="B44" s="161" t="s">
        <v>171</v>
      </c>
      <c r="C44" s="166">
        <f>+C37+C36+C40</f>
        <v>7614.2688912315534</v>
      </c>
      <c r="D44" s="179">
        <f t="shared" si="7"/>
        <v>51.548551425590773</v>
      </c>
      <c r="E44" s="166">
        <f>+E37+E36+E40</f>
        <v>8483.2883905971994</v>
      </c>
      <c r="F44" s="166">
        <f t="shared" si="11"/>
        <v>54.201820828217087</v>
      </c>
      <c r="G44" s="162"/>
      <c r="H44" s="162"/>
      <c r="I44" s="161" t="s">
        <v>171</v>
      </c>
      <c r="J44" s="166">
        <f>+J37+J36+J40</f>
        <v>8356.6246659448461</v>
      </c>
      <c r="K44" s="166">
        <f>J44/$J$10*100</f>
        <v>50.444866482465386</v>
      </c>
      <c r="L44" s="166">
        <f>+L37+L36+L40</f>
        <v>9222.9430083563893</v>
      </c>
      <c r="M44" s="166">
        <f t="shared" si="9"/>
        <v>52.815115364926648</v>
      </c>
      <c r="N44" s="162"/>
    </row>
    <row r="45" spans="2:14" s="26" customFormat="1" x14ac:dyDescent="0.25">
      <c r="B45" s="161" t="s">
        <v>172</v>
      </c>
      <c r="C45" s="166">
        <f>+C39</f>
        <v>577.72417984000003</v>
      </c>
      <c r="D45" s="179">
        <f t="shared" si="7"/>
        <v>3.911188982120732</v>
      </c>
      <c r="E45" s="166">
        <f>+E39</f>
        <v>584.27752541000007</v>
      </c>
      <c r="F45" s="166">
        <f t="shared" si="11"/>
        <v>3.7330931459701886</v>
      </c>
      <c r="G45" s="162"/>
      <c r="H45" s="162"/>
      <c r="I45" s="161" t="s">
        <v>172</v>
      </c>
      <c r="J45" s="166">
        <f>+J39</f>
        <v>577.72417984000003</v>
      </c>
      <c r="K45" s="166">
        <f t="shared" ref="K45" si="12">J45/$J$10*100</f>
        <v>3.4874390415649397</v>
      </c>
      <c r="L45" s="166">
        <f>+L39</f>
        <v>584.27752541000007</v>
      </c>
      <c r="M45" s="166">
        <f t="shared" si="9"/>
        <v>3.345860955847141</v>
      </c>
      <c r="N45" s="162"/>
    </row>
    <row r="46" spans="2:14" s="26" customFormat="1" x14ac:dyDescent="0.25">
      <c r="B46" s="192"/>
      <c r="C46" s="193"/>
      <c r="D46" s="194"/>
      <c r="E46" s="194"/>
      <c r="F46" s="166"/>
      <c r="G46" s="194"/>
      <c r="H46" s="194"/>
      <c r="I46" s="192"/>
      <c r="J46" s="193"/>
      <c r="K46" s="194"/>
      <c r="L46" s="194"/>
      <c r="M46" s="193"/>
      <c r="N46" s="193"/>
    </row>
    <row r="47" spans="2:14" s="26" customFormat="1" x14ac:dyDescent="0.25">
      <c r="B47" s="128" t="s">
        <v>174</v>
      </c>
      <c r="C47" s="195"/>
      <c r="D47" s="194"/>
      <c r="E47" s="194"/>
      <c r="F47" s="194"/>
      <c r="G47" s="194"/>
      <c r="H47" s="194"/>
      <c r="I47" s="128" t="s">
        <v>174</v>
      </c>
      <c r="J47" s="195"/>
      <c r="K47" s="194"/>
      <c r="L47" s="194"/>
      <c r="M47" s="193"/>
      <c r="N47" s="193"/>
    </row>
    <row r="48" spans="2:14" s="26" customFormat="1" x14ac:dyDescent="0.25">
      <c r="B48" s="196" t="s">
        <v>58</v>
      </c>
      <c r="C48" s="197"/>
      <c r="D48" s="197"/>
      <c r="E48" s="197"/>
      <c r="F48" s="197"/>
      <c r="G48" s="197"/>
      <c r="H48" s="197"/>
      <c r="I48" s="196" t="s">
        <v>58</v>
      </c>
      <c r="J48" s="197"/>
      <c r="K48" s="197"/>
      <c r="L48" s="197"/>
      <c r="M48" s="197"/>
      <c r="N48" s="197"/>
    </row>
    <row r="49" spans="2:14" hidden="1" x14ac:dyDescent="0.25">
      <c r="B49" s="198"/>
      <c r="C49" s="198"/>
      <c r="D49" s="198"/>
      <c r="E49" s="198"/>
      <c r="F49" s="198"/>
      <c r="G49" s="198"/>
      <c r="H49" s="198"/>
      <c r="I49" s="199"/>
      <c r="J49" s="198"/>
      <c r="K49" s="199"/>
      <c r="L49" s="199"/>
      <c r="M49" s="198"/>
      <c r="N49" s="198"/>
    </row>
    <row r="50" spans="2:14" hidden="1" x14ac:dyDescent="0.25">
      <c r="B50" s="200"/>
      <c r="C50" s="200"/>
      <c r="D50" s="200"/>
      <c r="E50" s="200"/>
      <c r="F50" s="200"/>
      <c r="G50" s="200"/>
      <c r="H50" s="200"/>
      <c r="I50" s="198"/>
      <c r="J50" s="200"/>
      <c r="K50" s="198"/>
      <c r="L50" s="198"/>
      <c r="M50" s="200"/>
      <c r="N50" s="200"/>
    </row>
    <row r="51" spans="2:14" ht="36" customHeight="1" x14ac:dyDescent="0.25">
      <c r="B51" s="26"/>
      <c r="C51" s="26"/>
      <c r="D51" s="26"/>
      <c r="E51" s="26"/>
      <c r="F51" s="26"/>
      <c r="G51" s="26"/>
      <c r="H51" s="26"/>
      <c r="I51" s="212" t="s">
        <v>173</v>
      </c>
      <c r="J51" s="212"/>
      <c r="K51" s="212"/>
      <c r="L51" s="212"/>
      <c r="M51" s="26"/>
      <c r="N51" s="26"/>
    </row>
    <row r="52" spans="2:14" x14ac:dyDescent="0.25">
      <c r="I52" s="212"/>
      <c r="J52" s="212"/>
      <c r="K52" s="212"/>
      <c r="L52" s="212"/>
    </row>
    <row r="53" spans="2:14" ht="15" customHeight="1" x14ac:dyDescent="0.25"/>
    <row r="54" spans="2:14" ht="15" customHeight="1" x14ac:dyDescent="0.25"/>
    <row r="55" spans="2:14" ht="15" customHeight="1" x14ac:dyDescent="0.25"/>
    <row r="56" spans="2:14" ht="15" customHeight="1" x14ac:dyDescent="0.25"/>
    <row r="57" spans="2:14" ht="15" customHeight="1" x14ac:dyDescent="0.25"/>
    <row r="58" spans="2:14" ht="15" customHeight="1" x14ac:dyDescent="0.25"/>
    <row r="59" spans="2:14" ht="15" customHeight="1" x14ac:dyDescent="0.25"/>
    <row r="60" spans="2:14" ht="15" customHeight="1" x14ac:dyDescent="0.25"/>
    <row r="61" spans="2:14" ht="15" customHeight="1" x14ac:dyDescent="0.25"/>
    <row r="62" spans="2:14" ht="15" customHeight="1" x14ac:dyDescent="0.25"/>
  </sheetData>
  <mergeCells count="7">
    <mergeCell ref="I51:L52"/>
    <mergeCell ref="A6:N6"/>
    <mergeCell ref="B7:F7"/>
    <mergeCell ref="I7:M7"/>
    <mergeCell ref="I8:K8"/>
    <mergeCell ref="B13:F13"/>
    <mergeCell ref="I13:M13"/>
  </mergeCells>
  <pageMargins left="0.7" right="0.7" top="0.75" bottom="0.75" header="0.3" footer="0.3"/>
  <pageSetup scale="42" orientation="portrait" r:id="rId1"/>
  <ignoredErrors>
    <ignoredError sqref="K43:K45 D43:D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Indice</vt:lpstr>
      <vt:lpstr>Saldo</vt:lpstr>
      <vt:lpstr>Desembolso</vt:lpstr>
      <vt:lpstr>Servicio</vt:lpstr>
      <vt:lpstr>Clasificación Deuda </vt:lpstr>
      <vt:lpstr>a1.</vt:lpstr>
      <vt:lpstr>'Clasificación Deuda '!Área_de_impresión</vt:lpstr>
      <vt:lpstr>Desembolso!Área_de_impresión</vt:lpstr>
      <vt:lpstr>Indice!Área_de_impresión</vt:lpstr>
      <vt:lpstr>Saldo!Área_de_impresión</vt:lpstr>
      <vt:lpstr>Servicio!Área_de_impresión</vt:lpstr>
      <vt:lpstr>Desembolsos_de_la_Deuda_Pública</vt:lpstr>
      <vt:lpstr>'Clasificación Deuda '!Indicadores_de_la_Deuda_Pública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Collar</dc:creator>
  <cp:lastModifiedBy>Mario Collar</cp:lastModifiedBy>
  <cp:lastPrinted>2019-09-24T21:02:05Z</cp:lastPrinted>
  <dcterms:created xsi:type="dcterms:W3CDTF">2013-01-25T12:42:58Z</dcterms:created>
  <dcterms:modified xsi:type="dcterms:W3CDTF">2024-03-26T17:56:48Z</dcterms:modified>
</cp:coreProperties>
</file>