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55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<sst xmlns="http://schemas.openxmlformats.org/spreadsheetml/2006/main" count="178" uniqueCount="92">
  <si>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</si>
  <si>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</si>
  <si>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</si>
  <si>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</si>
  <si>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</si>
  <si>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</si>
  <si>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</si>
  <si>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</si>
  <si>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</si>
  <si>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</si>
  <si>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</si>
  <si>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</si>
  <si>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</si>
  <si>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</si>
  <si>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</si>
  <si>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</si>
  <si>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</si>
  <si>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</si>
  <si>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</si>
  <si>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</si>
  <si>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</si>
  <si>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</si>
  <si>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</si>
  <si>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</si>
  <si>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</si>
  <si>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</si>
  <si>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</si>
  <si>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</si>
  <si>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</si>
  <si>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</si>
  <si>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</si>
  <si>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</si>
  <si>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</si>
  <si>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</si>
  <si>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</si>
  <si>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</si>
  <si>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</si>
  <si>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</si>
  <si>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</si>
  <si>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</si>
  <si>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</si>
  <si>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</si>
  <si>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</si>
  <si>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</si>
  <si>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</si>
  <si>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</si>
  <si>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</si>
  <si>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</si>
  <si>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</si>
  <si>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</si>
  <si>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</si>
  <si>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</si>
  <si>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</si>
  <si>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</si>
  <si>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</si>
  <si>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</si>
  <si>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</si>
  <si>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</si>
  <si>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</si>
  <si>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</si>
  <si>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</si>
  <si>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</si>
  <si>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</si>
  <si>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</si>
  <si>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</si>
  <si>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</si>
  <si>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</si>
  <si>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</si>
  <si>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</si>
  <si>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</si>
  <si>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</si>
  <si>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</si>
  <si>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</si>
  <si>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</si>
  <si>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</si>
  <si>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</si>
  <si>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</si>
  <si>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</si>
  <si>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</si>
  <si>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</si>
  <si>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</si>
  <si>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</si>
  <si>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</si>
  <si>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</si>
  <si>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</si>
  <si>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</si>
  <si>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</si>
  <si>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</si>
  <si>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</si>
  <si>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r>
      <t xml:space="preserve">1 </t>
    </r>
    <r>
      <rPr>
        <sz val="10"/>
        <rFont val="Times New Roman"/>
        <family val="1"/>
      </rPr>
      <t>Ingresos Tributarios del mes de mayo serán distribuidos posteriormente</t>
    </r>
  </si>
  <si>
    <t>Ejecución
Mayo
2017</t>
  </si>
  <si>
    <t>Ejecución
Mayo
2018</t>
  </si>
</sst>
</file>

<file path=xl/styles.xml><?xml version="1.0" encoding="utf-8"?>
<styleSheet xmlns="http://schemas.openxmlformats.org/spreadsheetml/2006/main">
  <numFmts count="6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5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7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4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4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4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4" fillId="0" borderId="0" xfId="0" applyNumberFormat="1" applyFont="1" applyFill="1" applyAlignment="1" applyProtection="1">
      <alignment/>
      <protection/>
    </xf>
    <xf numFmtId="186" fontId="54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186" fontId="18" fillId="0" borderId="0" xfId="54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4" fillId="0" borderId="0" xfId="0" applyNumberFormat="1" applyFont="1" applyFill="1" applyAlignment="1" applyProtection="1">
      <alignment/>
      <protection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7"/>
  <sheetViews>
    <sheetView showGridLines="0" tabSelected="1" zoomScalePageLayoutView="0" workbookViewId="0" topLeftCell="A1">
      <selection activeCell="F26" sqref="F26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4" customWidth="1"/>
    <col min="7" max="7" width="6.375" style="6" bestFit="1" customWidth="1"/>
    <col min="8" max="8" width="8.25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92"/>
      <c r="G1" s="1"/>
      <c r="H1" s="1"/>
    </row>
    <row r="2" spans="1:8" ht="25.5" customHeight="1">
      <c r="A2" s="99" t="s">
        <v>4</v>
      </c>
      <c r="B2" s="99"/>
      <c r="C2" s="99"/>
      <c r="D2" s="99"/>
      <c r="E2" s="99"/>
      <c r="F2" s="99"/>
      <c r="G2" s="99"/>
      <c r="H2" s="99"/>
    </row>
    <row r="3" spans="1:8" ht="15.75">
      <c r="A3" s="100" t="s">
        <v>37</v>
      </c>
      <c r="B3" s="100"/>
      <c r="C3" s="100"/>
      <c r="D3" s="100"/>
      <c r="E3" s="100"/>
      <c r="F3" s="100"/>
      <c r="G3" s="100"/>
      <c r="H3" s="100"/>
    </row>
    <row r="4" spans="1:8" ht="7.5" customHeight="1">
      <c r="A4" s="3"/>
      <c r="B4" s="3"/>
      <c r="C4" s="3"/>
      <c r="D4" s="3"/>
      <c r="E4" s="3"/>
      <c r="F4" s="93"/>
      <c r="G4" s="3"/>
      <c r="H4" s="3"/>
    </row>
    <row r="5" spans="1:249" ht="18.75">
      <c r="A5" s="99" t="s">
        <v>5</v>
      </c>
      <c r="B5" s="99"/>
      <c r="C5" s="99"/>
      <c r="D5" s="99"/>
      <c r="E5" s="99"/>
      <c r="F5" s="99"/>
      <c r="G5" s="99"/>
      <c r="H5" s="9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18.75">
      <c r="A6" s="99" t="s">
        <v>6</v>
      </c>
      <c r="B6" s="99"/>
      <c r="C6" s="99"/>
      <c r="D6" s="99"/>
      <c r="E6" s="99"/>
      <c r="F6" s="99"/>
      <c r="G6" s="99"/>
      <c r="H6" s="9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8" ht="6" customHeight="1" thickBot="1">
      <c r="A7" s="8"/>
      <c r="B7" s="8"/>
      <c r="C7" s="8"/>
      <c r="D7" s="8"/>
      <c r="E7" s="8"/>
      <c r="G7" s="8"/>
      <c r="H7" s="8"/>
    </row>
    <row r="8" spans="1:8" s="9" customFormat="1" ht="16.5" customHeight="1">
      <c r="A8" s="95" t="s">
        <v>1</v>
      </c>
      <c r="B8" s="97" t="s">
        <v>86</v>
      </c>
      <c r="C8" s="97" t="s">
        <v>90</v>
      </c>
      <c r="D8" s="97" t="s">
        <v>35</v>
      </c>
      <c r="E8" s="97" t="s">
        <v>88</v>
      </c>
      <c r="F8" s="97" t="s">
        <v>91</v>
      </c>
      <c r="G8" s="97" t="s">
        <v>35</v>
      </c>
      <c r="H8" s="97" t="s">
        <v>36</v>
      </c>
    </row>
    <row r="9" spans="1:8" s="9" customFormat="1" ht="23.25" customHeight="1" thickBot="1">
      <c r="A9" s="96"/>
      <c r="B9" s="98"/>
      <c r="C9" s="98"/>
      <c r="D9" s="98"/>
      <c r="E9" s="98"/>
      <c r="F9" s="98"/>
      <c r="G9" s="98"/>
      <c r="H9" s="98"/>
    </row>
    <row r="10" spans="1:8" s="12" customFormat="1" ht="12.75">
      <c r="A10" s="28" t="s">
        <v>7</v>
      </c>
      <c r="B10" s="11">
        <v>34114.715861715005</v>
      </c>
      <c r="C10" s="11">
        <v>11865.353309229999</v>
      </c>
      <c r="D10" s="48">
        <f>_xlfn.IFERROR((C10/B10*100),0)</f>
        <v>34.78074786648247</v>
      </c>
      <c r="E10" s="11">
        <v>37137.35153216201</v>
      </c>
      <c r="F10" s="11">
        <v>13011.404069871</v>
      </c>
      <c r="G10" s="23">
        <f>_xlfn.IFERROR((F10/E10*100),0)</f>
        <v>35.03589656522155</v>
      </c>
      <c r="H10" s="37">
        <f>IF(C10&lt;&gt;0,F10/C10*100-100," ")</f>
        <v>9.658800128180701</v>
      </c>
    </row>
    <row r="11" spans="1:8" s="12" customFormat="1" ht="6.75" customHeight="1">
      <c r="A11" s="28"/>
      <c r="B11" s="11"/>
      <c r="C11" s="11"/>
      <c r="D11" s="48"/>
      <c r="E11" s="11"/>
      <c r="F11" s="11"/>
      <c r="G11" s="23"/>
      <c r="H11" s="37"/>
    </row>
    <row r="12" spans="1:8" s="12" customFormat="1" ht="12.75" outlineLevel="1">
      <c r="A12" s="85" t="s">
        <v>87</v>
      </c>
      <c r="B12" s="13">
        <v>20723.875358234003</v>
      </c>
      <c r="C12" s="13">
        <v>8500.623747605</v>
      </c>
      <c r="D12" s="49">
        <f>_xlfn.IFERROR((C12/B12*100),0)</f>
        <v>41.018504505855056</v>
      </c>
      <c r="E12" s="13">
        <v>23140.591568934004</v>
      </c>
      <c r="F12" s="13">
        <v>9406.527994391</v>
      </c>
      <c r="G12" s="24">
        <f>_xlfn.IFERROR((F12/E12*100),0)</f>
        <v>40.6494707206153</v>
      </c>
      <c r="H12" s="38">
        <f>IF(C12&lt;&gt;0,F12/C12*100-100," ")</f>
        <v>10.656914994517138</v>
      </c>
    </row>
    <row r="13" spans="1:8" s="27" customFormat="1" ht="6" customHeight="1">
      <c r="A13" s="17"/>
      <c r="B13" s="15"/>
      <c r="C13" s="15"/>
      <c r="D13" s="50"/>
      <c r="E13" s="15"/>
      <c r="F13" s="15"/>
      <c r="G13" s="25"/>
      <c r="H13" s="39"/>
    </row>
    <row r="14" spans="1:8" s="16" customFormat="1" ht="12.75" outlineLevel="2">
      <c r="A14" s="85" t="s">
        <v>8</v>
      </c>
      <c r="B14" s="13">
        <v>2232.5069593440003</v>
      </c>
      <c r="C14" s="13">
        <v>897.6251859329998</v>
      </c>
      <c r="D14" s="49">
        <f>_xlfn.IFERROR((C14/B14*100),0)</f>
        <v>40.207049844841606</v>
      </c>
      <c r="E14" s="13">
        <v>2853.583738303</v>
      </c>
      <c r="F14" s="13">
        <v>598.8632864040001</v>
      </c>
      <c r="G14" s="24">
        <f>_xlfn.IFERROR((F14/E14*100),0)</f>
        <v>20.986357553331818</v>
      </c>
      <c r="H14" s="38">
        <f>IF(C14&lt;&gt;0,F14/C14*100-100," ")</f>
        <v>-33.2835914378298</v>
      </c>
    </row>
    <row r="15" spans="1:8" s="27" customFormat="1" ht="8.25" customHeight="1">
      <c r="A15" s="17"/>
      <c r="B15" s="15"/>
      <c r="C15" s="15"/>
      <c r="D15" s="50"/>
      <c r="E15" s="15"/>
      <c r="F15" s="15"/>
      <c r="G15" s="25"/>
      <c r="H15" s="39"/>
    </row>
    <row r="16" spans="1:8" s="16" customFormat="1" ht="12.75" outlineLevel="2">
      <c r="A16" s="85" t="s">
        <v>2</v>
      </c>
      <c r="B16" s="13">
        <v>1622.005857463</v>
      </c>
      <c r="C16" s="13">
        <v>388.50072901600004</v>
      </c>
      <c r="D16" s="49">
        <f aca="true" t="shared" si="0" ref="D16:D33">_xlfn.IFERROR((C16/B16*100),0)</f>
        <v>23.951869669796324</v>
      </c>
      <c r="E16" s="13">
        <v>2659.043895866</v>
      </c>
      <c r="F16" s="13">
        <v>889.609008582</v>
      </c>
      <c r="G16" s="24">
        <f aca="true" t="shared" si="1" ref="G16:G33">_xlfn.IFERROR((F16/E16*100),0)</f>
        <v>33.455973027187326</v>
      </c>
      <c r="H16" s="38">
        <f aca="true" t="shared" si="2" ref="H16:H33">IF(C16&lt;&gt;0,F16/C16*100-100," ")</f>
        <v>128.98515810645037</v>
      </c>
    </row>
    <row r="17" spans="1:8" s="27" customFormat="1" ht="12.75" hidden="1">
      <c r="A17" s="17" t="s">
        <v>9</v>
      </c>
      <c r="B17" s="15">
        <v>601.585394166</v>
      </c>
      <c r="C17" s="15">
        <v>24.05490923</v>
      </c>
      <c r="D17" s="50">
        <f t="shared" si="0"/>
        <v>3.998585980191259</v>
      </c>
      <c r="E17" s="15">
        <v>1161.7156410220002</v>
      </c>
      <c r="F17" s="15">
        <v>22.536080000000002</v>
      </c>
      <c r="G17" s="25">
        <f t="shared" si="1"/>
        <v>1.9398964087437316</v>
      </c>
      <c r="H17" s="39">
        <f t="shared" si="2"/>
        <v>-6.314009400234184</v>
      </c>
    </row>
    <row r="18" spans="1:8" s="27" customFormat="1" ht="12.75" hidden="1">
      <c r="A18" s="17" t="s">
        <v>49</v>
      </c>
      <c r="B18" s="15">
        <v>50.162243238</v>
      </c>
      <c r="C18" s="15">
        <v>0.359783452</v>
      </c>
      <c r="D18" s="50">
        <f t="shared" si="0"/>
        <v>0.717239558631718</v>
      </c>
      <c r="E18" s="15">
        <v>10.67890697</v>
      </c>
      <c r="F18" s="15">
        <v>0</v>
      </c>
      <c r="G18" s="25">
        <f t="shared" si="1"/>
        <v>0</v>
      </c>
      <c r="H18" s="39">
        <f t="shared" si="2"/>
        <v>-100</v>
      </c>
    </row>
    <row r="19" spans="1:8" s="27" customFormat="1" ht="12.75" hidden="1">
      <c r="A19" s="17" t="s">
        <v>50</v>
      </c>
      <c r="B19" s="15">
        <v>551.423150928</v>
      </c>
      <c r="C19" s="15">
        <v>23.695125778</v>
      </c>
      <c r="D19" s="50">
        <f t="shared" si="0"/>
        <v>4.297085774894116</v>
      </c>
      <c r="E19" s="15">
        <v>1151.0367340520002</v>
      </c>
      <c r="F19" s="15">
        <v>22.536080000000002</v>
      </c>
      <c r="G19" s="25">
        <f t="shared" si="1"/>
        <v>1.9578940735163273</v>
      </c>
      <c r="H19" s="39">
        <f t="shared" si="2"/>
        <v>-4.891494516041476</v>
      </c>
    </row>
    <row r="20" spans="1:8" s="27" customFormat="1" ht="12.75" hidden="1">
      <c r="A20" s="17" t="s">
        <v>10</v>
      </c>
      <c r="B20" s="15">
        <v>13.976357531000001</v>
      </c>
      <c r="C20" s="15">
        <v>20.079958217999998</v>
      </c>
      <c r="D20" s="50">
        <f t="shared" si="0"/>
        <v>143.6708968947168</v>
      </c>
      <c r="E20" s="15">
        <v>6.9560252700000005</v>
      </c>
      <c r="F20" s="15">
        <v>15.513574121000001</v>
      </c>
      <c r="G20" s="25">
        <f t="shared" si="1"/>
        <v>223.02354460825583</v>
      </c>
      <c r="H20" s="39">
        <f t="shared" si="2"/>
        <v>-22.74100397732211</v>
      </c>
    </row>
    <row r="21" spans="1:8" s="27" customFormat="1" ht="12.75" hidden="1">
      <c r="A21" s="17" t="s">
        <v>49</v>
      </c>
      <c r="B21" s="15">
        <v>2.035638</v>
      </c>
      <c r="C21" s="15">
        <v>0.20612412</v>
      </c>
      <c r="D21" s="50">
        <f t="shared" si="0"/>
        <v>10.125774818508988</v>
      </c>
      <c r="E21" s="15">
        <v>0.42089827</v>
      </c>
      <c r="F21" s="15">
        <v>0</v>
      </c>
      <c r="G21" s="25">
        <f t="shared" si="1"/>
        <v>0</v>
      </c>
      <c r="H21" s="39">
        <f t="shared" si="2"/>
        <v>-100</v>
      </c>
    </row>
    <row r="22" spans="1:8" s="27" customFormat="1" ht="12.75" hidden="1">
      <c r="A22" s="17" t="s">
        <v>50</v>
      </c>
      <c r="B22" s="15">
        <v>11.940719531000001</v>
      </c>
      <c r="C22" s="15">
        <v>19.873834098</v>
      </c>
      <c r="D22" s="50">
        <f t="shared" si="0"/>
        <v>166.4374918647438</v>
      </c>
      <c r="E22" s="15">
        <v>6.535127</v>
      </c>
      <c r="F22" s="15">
        <v>15.513574121000001</v>
      </c>
      <c r="G22" s="25">
        <f t="shared" si="1"/>
        <v>237.38749256135344</v>
      </c>
      <c r="H22" s="39">
        <f t="shared" si="2"/>
        <v>-21.939701999619658</v>
      </c>
    </row>
    <row r="23" spans="1:8" s="27" customFormat="1" ht="12.75" hidden="1">
      <c r="A23" s="17" t="s">
        <v>11</v>
      </c>
      <c r="B23" s="15">
        <v>1006.444105766</v>
      </c>
      <c r="C23" s="15">
        <v>344.365861568</v>
      </c>
      <c r="D23" s="50">
        <f t="shared" si="0"/>
        <v>34.21609402798427</v>
      </c>
      <c r="E23" s="15">
        <v>1490.372229574</v>
      </c>
      <c r="F23" s="15">
        <v>851.559354461</v>
      </c>
      <c r="G23" s="25">
        <f t="shared" si="1"/>
        <v>57.13736055753033</v>
      </c>
      <c r="H23" s="39">
        <f t="shared" si="2"/>
        <v>147.28332552582225</v>
      </c>
    </row>
    <row r="24" spans="1:8" s="27" customFormat="1" ht="12.75" hidden="1">
      <c r="A24" s="17" t="s">
        <v>49</v>
      </c>
      <c r="B24" s="15">
        <v>1006.444105766</v>
      </c>
      <c r="C24" s="15">
        <v>344.365861568</v>
      </c>
      <c r="D24" s="50">
        <f t="shared" si="0"/>
        <v>34.21609402798427</v>
      </c>
      <c r="E24" s="15">
        <v>1490.372229574</v>
      </c>
      <c r="F24" s="15">
        <v>851.559354461</v>
      </c>
      <c r="G24" s="25">
        <f t="shared" si="1"/>
        <v>57.13736055753033</v>
      </c>
      <c r="H24" s="39">
        <f t="shared" si="2"/>
        <v>147.28332552582225</v>
      </c>
    </row>
    <row r="25" spans="1:8" s="27" customFormat="1" ht="12.75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</row>
    <row r="26" spans="1:8" s="16" customFormat="1" ht="12.75" outlineLevel="2">
      <c r="A26" s="85" t="s">
        <v>12</v>
      </c>
      <c r="B26" s="13">
        <v>9536.327686674</v>
      </c>
      <c r="C26" s="13">
        <v>2078.603646676</v>
      </c>
      <c r="D26" s="49">
        <f t="shared" si="0"/>
        <v>21.79668856787112</v>
      </c>
      <c r="E26" s="13">
        <v>8484.132329059</v>
      </c>
      <c r="F26" s="13">
        <v>2116.4037804940003</v>
      </c>
      <c r="G26" s="24">
        <f t="shared" si="1"/>
        <v>24.945435766543927</v>
      </c>
      <c r="H26" s="38">
        <f t="shared" si="2"/>
        <v>1.8185349515021016</v>
      </c>
    </row>
    <row r="27" spans="1:8" s="27" customFormat="1" ht="12.75" hidden="1">
      <c r="A27" s="17" t="s">
        <v>13</v>
      </c>
      <c r="B27" s="15">
        <v>3289.015885639</v>
      </c>
      <c r="C27" s="15">
        <v>1011.059211841</v>
      </c>
      <c r="D27" s="50">
        <f t="shared" si="0"/>
        <v>30.740478215859042</v>
      </c>
      <c r="E27" s="15">
        <v>2925.0665659399997</v>
      </c>
      <c r="F27" s="15">
        <v>725.8235106300001</v>
      </c>
      <c r="G27" s="25">
        <f t="shared" si="1"/>
        <v>24.813914291100904</v>
      </c>
      <c r="H27" s="39">
        <f t="shared" si="2"/>
        <v>-28.211572365937386</v>
      </c>
    </row>
    <row r="28" spans="1:8" s="27" customFormat="1" ht="14.25" customHeight="1" hidden="1">
      <c r="A28" s="17" t="s">
        <v>40</v>
      </c>
      <c r="B28" s="15">
        <v>2283.125909954</v>
      </c>
      <c r="C28" s="15">
        <v>528.884745128</v>
      </c>
      <c r="D28" s="50">
        <f t="shared" si="0"/>
        <v>23.16493991076716</v>
      </c>
      <c r="E28" s="15">
        <v>1966.559445842</v>
      </c>
      <c r="F28" s="15">
        <v>569.823056759</v>
      </c>
      <c r="G28" s="25">
        <f t="shared" si="1"/>
        <v>28.975633457905726</v>
      </c>
      <c r="H28" s="39">
        <f t="shared" si="2"/>
        <v>7.7404977186650115</v>
      </c>
    </row>
    <row r="29" spans="1:8" s="27" customFormat="1" ht="14.25" customHeight="1" hidden="1">
      <c r="A29" s="86" t="s">
        <v>38</v>
      </c>
      <c r="B29" s="15">
        <v>1005.889975685</v>
      </c>
      <c r="C29" s="15">
        <v>482.17446671299996</v>
      </c>
      <c r="D29" s="50">
        <f t="shared" si="0"/>
        <v>47.93511003871417</v>
      </c>
      <c r="E29" s="15">
        <v>958.5071200980002</v>
      </c>
      <c r="F29" s="15">
        <v>156.00045387100022</v>
      </c>
      <c r="G29" s="25">
        <f t="shared" si="1"/>
        <v>16.275356812691214</v>
      </c>
      <c r="H29" s="39">
        <f t="shared" si="2"/>
        <v>-67.64647142465657</v>
      </c>
    </row>
    <row r="30" spans="1:8" s="27" customFormat="1" ht="12.75" hidden="1">
      <c r="A30" s="17" t="s">
        <v>14</v>
      </c>
      <c r="B30" s="15">
        <v>2310.1496987990004</v>
      </c>
      <c r="C30" s="15">
        <v>988.4672649820001</v>
      </c>
      <c r="D30" s="50">
        <f t="shared" si="0"/>
        <v>42.78801782827684</v>
      </c>
      <c r="E30" s="15">
        <v>2214.7884724449996</v>
      </c>
      <c r="F30" s="15">
        <v>1287.065472621</v>
      </c>
      <c r="G30" s="25">
        <f t="shared" si="1"/>
        <v>58.112342945335705</v>
      </c>
      <c r="H30" s="39">
        <f t="shared" si="2"/>
        <v>30.208203975721688</v>
      </c>
    </row>
    <row r="31" spans="1:8" s="27" customFormat="1" ht="14.25" customHeight="1" hidden="1">
      <c r="A31" s="17" t="s">
        <v>41</v>
      </c>
      <c r="B31" s="15">
        <v>996.150891029</v>
      </c>
      <c r="C31" s="15">
        <v>537.664073537</v>
      </c>
      <c r="D31" s="50">
        <f t="shared" si="0"/>
        <v>53.974159776297135</v>
      </c>
      <c r="E31" s="15">
        <v>683.8210172979999</v>
      </c>
      <c r="F31" s="15">
        <v>798.5874883969999</v>
      </c>
      <c r="G31" s="25">
        <f t="shared" si="1"/>
        <v>116.7831154930686</v>
      </c>
      <c r="H31" s="39">
        <f t="shared" si="2"/>
        <v>48.52907748578522</v>
      </c>
    </row>
    <row r="32" spans="1:8" s="27" customFormat="1" ht="14.25" customHeight="1" hidden="1">
      <c r="A32" s="86" t="s">
        <v>39</v>
      </c>
      <c r="B32" s="15">
        <v>1313.9988077699998</v>
      </c>
      <c r="C32" s="15">
        <v>450.803191445</v>
      </c>
      <c r="D32" s="50">
        <f t="shared" si="0"/>
        <v>34.30773215160389</v>
      </c>
      <c r="E32" s="15">
        <v>1530.967455147</v>
      </c>
      <c r="F32" s="15">
        <v>488.47798422399995</v>
      </c>
      <c r="G32" s="25">
        <f t="shared" si="1"/>
        <v>31.906490407864187</v>
      </c>
      <c r="H32" s="39">
        <f t="shared" si="2"/>
        <v>8.35725955227548</v>
      </c>
    </row>
    <row r="33" spans="1:8" s="27" customFormat="1" ht="12.75" hidden="1">
      <c r="A33" s="17" t="s">
        <v>12</v>
      </c>
      <c r="B33" s="15">
        <v>3937.162102236</v>
      </c>
      <c r="C33" s="15">
        <v>79.077169853</v>
      </c>
      <c r="D33" s="50">
        <f t="shared" si="0"/>
        <v>2.008481434078885</v>
      </c>
      <c r="E33" s="15">
        <v>3344.277290674</v>
      </c>
      <c r="F33" s="15">
        <v>103.514797243</v>
      </c>
      <c r="G33" s="25">
        <f t="shared" si="1"/>
        <v>3.095281528588133</v>
      </c>
      <c r="H33" s="39">
        <f t="shared" si="2"/>
        <v>30.90351796280541</v>
      </c>
    </row>
    <row r="34" spans="1:8" s="27" customFormat="1" ht="8.25" customHeight="1">
      <c r="A34" s="17"/>
      <c r="B34" s="15"/>
      <c r="C34" s="15"/>
      <c r="D34" s="50"/>
      <c r="E34" s="15"/>
      <c r="F34" s="15"/>
      <c r="G34" s="25"/>
      <c r="H34" s="39"/>
    </row>
    <row r="35" spans="1:8" s="12" customFormat="1" ht="12.75">
      <c r="A35" s="28" t="s">
        <v>0</v>
      </c>
      <c r="B35" s="29">
        <v>31341.743599982998</v>
      </c>
      <c r="C35" s="29">
        <v>10724.526081218999</v>
      </c>
      <c r="D35" s="51">
        <f aca="true" t="shared" si="3" ref="D35:D67">_xlfn.IFERROR((C35/B35*100),0)</f>
        <v>34.21802634242984</v>
      </c>
      <c r="E35" s="29">
        <v>33868.875721099</v>
      </c>
      <c r="F35" s="29">
        <v>12010.830151208</v>
      </c>
      <c r="G35" s="30">
        <f aca="true" t="shared" si="4" ref="G35:G67">_xlfn.IFERROR((F35/E35*100),0)</f>
        <v>35.46273649622718</v>
      </c>
      <c r="H35" s="40">
        <f aca="true" t="shared" si="5" ref="H35:H67">IF(C35&lt;&gt;0,F35/C35*100-100," ")</f>
        <v>11.99404113755294</v>
      </c>
    </row>
    <row r="36" spans="1:8" s="27" customFormat="1" ht="12.75">
      <c r="A36" s="17" t="s">
        <v>15</v>
      </c>
      <c r="B36" s="18">
        <v>14585.347873825998</v>
      </c>
      <c r="C36" s="18">
        <v>5099.318465635</v>
      </c>
      <c r="D36" s="52">
        <f t="shared" si="3"/>
        <v>34.961925555344045</v>
      </c>
      <c r="E36" s="18">
        <v>16050.370310907</v>
      </c>
      <c r="F36" s="18">
        <v>5783.863221646</v>
      </c>
      <c r="G36" s="26">
        <f t="shared" si="4"/>
        <v>36.035699548412204</v>
      </c>
      <c r="H36" s="41">
        <f t="shared" si="5"/>
        <v>13.424240133740213</v>
      </c>
    </row>
    <row r="37" spans="1:8" s="27" customFormat="1" ht="12.75">
      <c r="A37" s="17" t="s">
        <v>16</v>
      </c>
      <c r="B37" s="15">
        <v>3218.804338273</v>
      </c>
      <c r="C37" s="15">
        <v>965.229512202</v>
      </c>
      <c r="D37" s="50">
        <f t="shared" si="3"/>
        <v>29.987206762616676</v>
      </c>
      <c r="E37" s="15">
        <v>3386.4952828820005</v>
      </c>
      <c r="F37" s="15">
        <v>1145.675919196</v>
      </c>
      <c r="G37" s="25">
        <f t="shared" si="4"/>
        <v>33.830725381108415</v>
      </c>
      <c r="H37" s="39">
        <f t="shared" si="5"/>
        <v>18.69466326017566</v>
      </c>
    </row>
    <row r="38" spans="1:8" s="27" customFormat="1" ht="12.75" hidden="1">
      <c r="A38" s="87" t="s">
        <v>42</v>
      </c>
      <c r="B38" s="15">
        <v>1706.242595981</v>
      </c>
      <c r="C38" s="15">
        <v>470.978019489</v>
      </c>
      <c r="D38" s="50">
        <f t="shared" si="3"/>
        <v>27.60322714943196</v>
      </c>
      <c r="E38" s="15">
        <v>1755.596489036</v>
      </c>
      <c r="F38" s="15">
        <v>547.318624419</v>
      </c>
      <c r="G38" s="25">
        <f t="shared" si="4"/>
        <v>31.175650432038243</v>
      </c>
      <c r="H38" s="39">
        <f t="shared" si="5"/>
        <v>16.20895281117953</v>
      </c>
    </row>
    <row r="39" spans="1:8" s="27" customFormat="1" ht="12.75" hidden="1">
      <c r="A39" s="87" t="s">
        <v>43</v>
      </c>
      <c r="B39" s="15">
        <v>1391.1760854269999</v>
      </c>
      <c r="C39" s="15">
        <v>411.865257779</v>
      </c>
      <c r="D39" s="50">
        <f t="shared" si="3"/>
        <v>29.605544696564014</v>
      </c>
      <c r="E39" s="15">
        <v>1505.444918388</v>
      </c>
      <c r="F39" s="15">
        <v>506.494133925</v>
      </c>
      <c r="G39" s="25">
        <f t="shared" si="4"/>
        <v>33.64414916404539</v>
      </c>
      <c r="H39" s="39">
        <f t="shared" si="5"/>
        <v>22.97568788790055</v>
      </c>
    </row>
    <row r="40" spans="1:8" s="27" customFormat="1" ht="12.75" hidden="1">
      <c r="A40" s="87" t="s">
        <v>44</v>
      </c>
      <c r="B40" s="15">
        <v>43.9174529</v>
      </c>
      <c r="C40" s="15">
        <v>13.648118165</v>
      </c>
      <c r="D40" s="50">
        <f t="shared" si="3"/>
        <v>31.076752552286564</v>
      </c>
      <c r="E40" s="15">
        <v>43.036</v>
      </c>
      <c r="F40" s="15">
        <v>14.087305183</v>
      </c>
      <c r="G40" s="25">
        <f t="shared" si="4"/>
        <v>32.73376982758621</v>
      </c>
      <c r="H40" s="39">
        <f t="shared" si="5"/>
        <v>3.2179309461598535</v>
      </c>
    </row>
    <row r="41" spans="1:8" s="27" customFormat="1" ht="12.75" hidden="1">
      <c r="A41" s="87" t="s">
        <v>45</v>
      </c>
      <c r="B41" s="15">
        <v>77.46820396499987</v>
      </c>
      <c r="C41" s="15">
        <v>68.73811676899999</v>
      </c>
      <c r="D41" s="50">
        <f t="shared" si="3"/>
        <v>88.73074790794927</v>
      </c>
      <c r="E41" s="15">
        <v>82.41787545800022</v>
      </c>
      <c r="F41" s="15">
        <v>77.77585566900018</v>
      </c>
      <c r="G41" s="25">
        <f t="shared" si="4"/>
        <v>94.36770268196783</v>
      </c>
      <c r="H41" s="39">
        <f t="shared" si="5"/>
        <v>13.148074641573686</v>
      </c>
    </row>
    <row r="42" spans="1:8" s="27" customFormat="1" ht="12.75">
      <c r="A42" s="17" t="s">
        <v>17</v>
      </c>
      <c r="B42" s="15">
        <v>1358.9158410710002</v>
      </c>
      <c r="C42" s="15">
        <v>568.1672781919999</v>
      </c>
      <c r="D42" s="50">
        <f t="shared" si="3"/>
        <v>41.8103359325189</v>
      </c>
      <c r="E42" s="15">
        <v>1672.622596921</v>
      </c>
      <c r="F42" s="15">
        <v>669.736051906</v>
      </c>
      <c r="G42" s="25">
        <f>_xlfn.IFERROR((F42/E42*100),0)</f>
        <v>40.04107400790021</v>
      </c>
      <c r="H42" s="39">
        <f t="shared" si="5"/>
        <v>17.8765616417067</v>
      </c>
    </row>
    <row r="43" spans="1:8" s="27" customFormat="1" ht="12.75" hidden="1">
      <c r="A43" s="87" t="s">
        <v>46</v>
      </c>
      <c r="B43" s="15">
        <v>1158.69</v>
      </c>
      <c r="C43" s="15">
        <v>481.872545908</v>
      </c>
      <c r="D43" s="50">
        <f t="shared" si="3"/>
        <v>41.58770213844946</v>
      </c>
      <c r="E43" s="15">
        <v>1218.27</v>
      </c>
      <c r="F43" s="15">
        <v>570.1920953639999</v>
      </c>
      <c r="G43" s="25">
        <f t="shared" si="4"/>
        <v>46.803425789357036</v>
      </c>
      <c r="H43" s="39">
        <f t="shared" si="5"/>
        <v>18.328404514014778</v>
      </c>
    </row>
    <row r="44" spans="1:8" s="27" customFormat="1" ht="12.75" hidden="1">
      <c r="A44" s="87" t="s">
        <v>47</v>
      </c>
      <c r="B44" s="15">
        <v>200.225841071</v>
      </c>
      <c r="C44" s="15">
        <v>86.29473228399999</v>
      </c>
      <c r="D44" s="50">
        <f t="shared" si="3"/>
        <v>43.09869886045325</v>
      </c>
      <c r="E44" s="15">
        <v>454.352596921</v>
      </c>
      <c r="F44" s="15">
        <v>99.543956542</v>
      </c>
      <c r="G44" s="25">
        <f t="shared" si="4"/>
        <v>21.90896612379396</v>
      </c>
      <c r="H44" s="39">
        <f t="shared" si="5"/>
        <v>15.353456586893628</v>
      </c>
    </row>
    <row r="45" spans="1:8" s="27" customFormat="1" ht="12.75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</row>
    <row r="46" spans="1:8" s="27" customFormat="1" ht="12.75">
      <c r="A46" s="17" t="s">
        <v>2</v>
      </c>
      <c r="B46" s="15">
        <v>5724.857189318001</v>
      </c>
      <c r="C46" s="15">
        <v>2054.3126811290003</v>
      </c>
      <c r="D46" s="50">
        <f t="shared" si="3"/>
        <v>35.884086068769335</v>
      </c>
      <c r="E46" s="15">
        <v>5259.294430727001</v>
      </c>
      <c r="F46" s="15">
        <v>1920.394931873</v>
      </c>
      <c r="G46" s="25">
        <f t="shared" si="4"/>
        <v>36.514307330908274</v>
      </c>
      <c r="H46" s="39">
        <f t="shared" si="5"/>
        <v>-6.518859104856546</v>
      </c>
    </row>
    <row r="47" spans="1:8" s="27" customFormat="1" ht="12.75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</row>
    <row r="48" spans="1:8" s="27" customFormat="1" ht="12.75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</row>
    <row r="49" spans="1:8" s="27" customFormat="1" ht="12.75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</row>
    <row r="50" spans="1:8" s="27" customFormat="1" ht="12.75" hidden="1">
      <c r="A50" s="17" t="s">
        <v>64</v>
      </c>
      <c r="B50" s="15">
        <v>86.417502371</v>
      </c>
      <c r="C50" s="15">
        <v>25.606852250000003</v>
      </c>
      <c r="D50" s="50">
        <f t="shared" si="3"/>
        <v>29.631557899078043</v>
      </c>
      <c r="E50" s="15">
        <v>69.000564238</v>
      </c>
      <c r="F50" s="15">
        <v>29.699275605999997</v>
      </c>
      <c r="G50" s="25">
        <f t="shared" si="4"/>
        <v>43.04207644383872</v>
      </c>
      <c r="H50" s="39">
        <f t="shared" si="5"/>
        <v>15.981750962772054</v>
      </c>
    </row>
    <row r="51" spans="1:8" s="27" customFormat="1" ht="12.75" hidden="1">
      <c r="A51" s="17" t="s">
        <v>52</v>
      </c>
      <c r="B51" s="15">
        <v>47.324759007</v>
      </c>
      <c r="C51" s="15">
        <v>16.889306089999998</v>
      </c>
      <c r="D51" s="50">
        <f t="shared" si="3"/>
        <v>35.68809740267633</v>
      </c>
      <c r="E51" s="15">
        <v>53.396316641</v>
      </c>
      <c r="F51" s="15">
        <v>18.750883867</v>
      </c>
      <c r="G51" s="25">
        <f t="shared" si="4"/>
        <v>35.11643695026383</v>
      </c>
      <c r="H51" s="39">
        <f t="shared" si="5"/>
        <v>11.02222771663915</v>
      </c>
    </row>
    <row r="52" spans="1:8" s="27" customFormat="1" ht="12.75" hidden="1">
      <c r="A52" s="17" t="s">
        <v>53</v>
      </c>
      <c r="B52" s="15">
        <v>39.092743364</v>
      </c>
      <c r="C52" s="15">
        <v>8.717546160000003</v>
      </c>
      <c r="D52" s="50">
        <f t="shared" si="3"/>
        <v>22.299653106535054</v>
      </c>
      <c r="E52" s="15">
        <v>15.604247596999999</v>
      </c>
      <c r="F52" s="15">
        <v>10.948391738999998</v>
      </c>
      <c r="G52" s="25">
        <f t="shared" si="4"/>
        <v>70.16289424364739</v>
      </c>
      <c r="H52" s="39">
        <f t="shared" si="5"/>
        <v>25.59029270456992</v>
      </c>
    </row>
    <row r="53" spans="1:8" s="27" customFormat="1" ht="12.75" hidden="1">
      <c r="A53" s="17" t="s">
        <v>65</v>
      </c>
      <c r="B53" s="15">
        <v>5638.439686947</v>
      </c>
      <c r="C53" s="15">
        <v>2028.705828879</v>
      </c>
      <c r="D53" s="50">
        <f t="shared" si="3"/>
        <v>35.97991539353446</v>
      </c>
      <c r="E53" s="15">
        <v>5190.293866489001</v>
      </c>
      <c r="F53" s="15">
        <v>1890.695656267</v>
      </c>
      <c r="G53" s="25">
        <f t="shared" si="4"/>
        <v>36.427526165218275</v>
      </c>
      <c r="H53" s="39">
        <f t="shared" si="5"/>
        <v>-6.802867653229953</v>
      </c>
    </row>
    <row r="54" spans="1:8" s="27" customFormat="1" ht="12.75" hidden="1">
      <c r="A54" s="17" t="s">
        <v>52</v>
      </c>
      <c r="B54" s="15">
        <v>2939.126842351</v>
      </c>
      <c r="C54" s="15">
        <v>1229.093654174</v>
      </c>
      <c r="D54" s="50">
        <f t="shared" si="3"/>
        <v>41.81832632955885</v>
      </c>
      <c r="E54" s="15">
        <v>3033.5667715450004</v>
      </c>
      <c r="F54" s="15">
        <v>1146.203766546</v>
      </c>
      <c r="G54" s="25">
        <f t="shared" si="4"/>
        <v>37.78402958845163</v>
      </c>
      <c r="H54" s="39">
        <f t="shared" si="5"/>
        <v>-6.743984670859376</v>
      </c>
    </row>
    <row r="55" spans="1:8" s="27" customFormat="1" ht="12.75" hidden="1">
      <c r="A55" s="17" t="s">
        <v>53</v>
      </c>
      <c r="B55" s="15">
        <v>2699.3128445960006</v>
      </c>
      <c r="C55" s="15">
        <v>799.6121747050001</v>
      </c>
      <c r="D55" s="50">
        <f t="shared" si="3"/>
        <v>29.622804792924107</v>
      </c>
      <c r="E55" s="15">
        <v>2156.7270949440003</v>
      </c>
      <c r="F55" s="15">
        <v>744.491889721</v>
      </c>
      <c r="G55" s="25">
        <f t="shared" si="4"/>
        <v>34.51952226437489</v>
      </c>
      <c r="H55" s="39">
        <f t="shared" si="5"/>
        <v>-6.8933774056573895</v>
      </c>
    </row>
    <row r="56" spans="1:8" s="27" customFormat="1" ht="12.75">
      <c r="A56" s="17" t="s">
        <v>18</v>
      </c>
      <c r="B56" s="15">
        <v>5044.821936202</v>
      </c>
      <c r="C56" s="15">
        <v>1683.889054884</v>
      </c>
      <c r="D56" s="50">
        <f t="shared" si="3"/>
        <v>33.37856273578841</v>
      </c>
      <c r="E56" s="15">
        <v>5673.144555987</v>
      </c>
      <c r="F56" s="15">
        <v>1996.6062859149997</v>
      </c>
      <c r="G56" s="25">
        <f t="shared" si="4"/>
        <v>35.19399631387737</v>
      </c>
      <c r="H56" s="39">
        <f t="shared" si="5"/>
        <v>18.571130332131176</v>
      </c>
    </row>
    <row r="57" spans="1:8" s="27" customFormat="1" ht="12.75">
      <c r="A57" s="17" t="s">
        <v>19</v>
      </c>
      <c r="B57" s="15">
        <v>1408.996421293</v>
      </c>
      <c r="C57" s="15">
        <v>353.609089177</v>
      </c>
      <c r="D57" s="50">
        <f t="shared" si="3"/>
        <v>25.096521455498234</v>
      </c>
      <c r="E57" s="15">
        <v>1826.948543675</v>
      </c>
      <c r="F57" s="15">
        <v>494.55374067199995</v>
      </c>
      <c r="G57" s="25">
        <f t="shared" si="4"/>
        <v>27.069932669104073</v>
      </c>
      <c r="H57" s="39">
        <f t="shared" si="5"/>
        <v>39.8588881929021</v>
      </c>
    </row>
    <row r="58" spans="1:8" s="27" customFormat="1" ht="12.75" hidden="1">
      <c r="A58" s="17" t="s">
        <v>54</v>
      </c>
      <c r="B58" s="15">
        <v>518.600269203</v>
      </c>
      <c r="C58" s="15">
        <v>128.742924058</v>
      </c>
      <c r="D58" s="50">
        <f t="shared" si="3"/>
        <v>24.825078524516748</v>
      </c>
      <c r="E58" s="15">
        <v>515.080321086</v>
      </c>
      <c r="F58" s="15">
        <v>131.636703195</v>
      </c>
      <c r="G58" s="25">
        <f t="shared" si="4"/>
        <v>25.55653901074224</v>
      </c>
      <c r="H58" s="39">
        <f t="shared" si="5"/>
        <v>2.247718978090262</v>
      </c>
    </row>
    <row r="59" spans="1:8" s="27" customFormat="1" ht="25.5" hidden="1">
      <c r="A59" s="88" t="s">
        <v>55</v>
      </c>
      <c r="B59" s="15">
        <v>102.408428</v>
      </c>
      <c r="C59" s="15">
        <v>12.166844484000002</v>
      </c>
      <c r="D59" s="50">
        <f t="shared" si="3"/>
        <v>11.880706228592828</v>
      </c>
      <c r="E59" s="15">
        <v>62.191758650000004</v>
      </c>
      <c r="F59" s="15">
        <v>28</v>
      </c>
      <c r="G59" s="25">
        <f t="shared" si="4"/>
        <v>45.02204248247288</v>
      </c>
      <c r="H59" s="39">
        <f t="shared" si="5"/>
        <v>130.13362287009892</v>
      </c>
    </row>
    <row r="60" spans="1:8" s="27" customFormat="1" ht="12.75" hidden="1">
      <c r="A60" s="88" t="s">
        <v>56</v>
      </c>
      <c r="B60" s="15">
        <v>253.295385679</v>
      </c>
      <c r="C60" s="15">
        <v>72.612272637</v>
      </c>
      <c r="D60" s="50">
        <f t="shared" si="3"/>
        <v>28.667033330414153</v>
      </c>
      <c r="E60" s="15">
        <v>259.293084323</v>
      </c>
      <c r="F60" s="15">
        <v>68.03060652</v>
      </c>
      <c r="G60" s="25">
        <f t="shared" si="4"/>
        <v>26.236953714991735</v>
      </c>
      <c r="H60" s="39">
        <f t="shared" si="5"/>
        <v>-6.309768239736087</v>
      </c>
    </row>
    <row r="61" spans="1:8" s="27" customFormat="1" ht="25.5" hidden="1">
      <c r="A61" s="88" t="s">
        <v>57</v>
      </c>
      <c r="B61" s="15">
        <v>85.736968991</v>
      </c>
      <c r="C61" s="15">
        <v>25.132566190000002</v>
      </c>
      <c r="D61" s="50">
        <f t="shared" si="3"/>
        <v>29.313569730507062</v>
      </c>
      <c r="E61" s="15">
        <v>99.665727644</v>
      </c>
      <c r="F61" s="15">
        <v>13.353524548000001</v>
      </c>
      <c r="G61" s="25">
        <f t="shared" si="4"/>
        <v>13.398311399178251</v>
      </c>
      <c r="H61" s="39">
        <f t="shared" si="5"/>
        <v>-46.86764396819439</v>
      </c>
    </row>
    <row r="62" spans="1:8" s="27" customFormat="1" ht="12.75" hidden="1">
      <c r="A62" s="17" t="s">
        <v>58</v>
      </c>
      <c r="B62" s="15">
        <v>57.210208451999996</v>
      </c>
      <c r="C62" s="15">
        <v>10.212774085</v>
      </c>
      <c r="D62" s="50">
        <f t="shared" si="3"/>
        <v>17.851314234536712</v>
      </c>
      <c r="E62" s="15">
        <v>65.189624388</v>
      </c>
      <c r="F62" s="15">
        <v>10.980272132</v>
      </c>
      <c r="G62" s="25">
        <f t="shared" si="4"/>
        <v>16.84358858496695</v>
      </c>
      <c r="H62" s="39">
        <f t="shared" si="5"/>
        <v>7.515079062869518</v>
      </c>
    </row>
    <row r="63" spans="1:8" s="27" customFormat="1" ht="12.75" hidden="1">
      <c r="A63" s="17" t="s">
        <v>59</v>
      </c>
      <c r="B63" s="15">
        <v>19.949278081</v>
      </c>
      <c r="C63" s="15">
        <v>8.618466662</v>
      </c>
      <c r="D63" s="50">
        <f t="shared" si="3"/>
        <v>43.20189746719888</v>
      </c>
      <c r="E63" s="15">
        <v>28.740126081</v>
      </c>
      <c r="F63" s="15">
        <v>11.272299995</v>
      </c>
      <c r="G63" s="25">
        <f t="shared" si="4"/>
        <v>39.22147023026485</v>
      </c>
      <c r="H63" s="39">
        <f t="shared" si="5"/>
        <v>30.792407014824505</v>
      </c>
    </row>
    <row r="64" spans="1:8" s="27" customFormat="1" ht="12.75" hidden="1">
      <c r="A64" s="17" t="s">
        <v>60</v>
      </c>
      <c r="B64" s="15">
        <v>890.39615209</v>
      </c>
      <c r="C64" s="15">
        <v>224.866165119</v>
      </c>
      <c r="D64" s="50">
        <f t="shared" si="3"/>
        <v>25.254620046501596</v>
      </c>
      <c r="E64" s="15">
        <v>1311.8682225890002</v>
      </c>
      <c r="F64" s="15">
        <v>362.91703747699995</v>
      </c>
      <c r="G64" s="25">
        <f t="shared" si="4"/>
        <v>27.664138152593964</v>
      </c>
      <c r="H64" s="39">
        <f t="shared" si="5"/>
        <v>61.39246083773563</v>
      </c>
    </row>
    <row r="65" spans="1:8" s="27" customFormat="1" ht="12.75" hidden="1">
      <c r="A65" s="17" t="s">
        <v>61</v>
      </c>
      <c r="B65" s="15">
        <v>38.646361585</v>
      </c>
      <c r="C65" s="15">
        <v>13.133843000000006</v>
      </c>
      <c r="D65" s="50">
        <f t="shared" si="3"/>
        <v>33.98468176910529</v>
      </c>
      <c r="E65" s="15">
        <v>24.962534255999998</v>
      </c>
      <c r="F65" s="15">
        <v>7.4956962</v>
      </c>
      <c r="G65" s="25">
        <f t="shared" si="4"/>
        <v>30.02778533272652</v>
      </c>
      <c r="H65" s="39">
        <f t="shared" si="5"/>
        <v>-42.92838585020395</v>
      </c>
    </row>
    <row r="66" spans="1:8" s="27" customFormat="1" ht="12.75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</row>
    <row r="67" spans="1:8" s="27" customFormat="1" ht="12.75" hidden="1">
      <c r="A67" s="17" t="s">
        <v>63</v>
      </c>
      <c r="B67" s="15">
        <v>851.7497905050001</v>
      </c>
      <c r="C67" s="15">
        <v>211.732322119</v>
      </c>
      <c r="D67" s="50">
        <f t="shared" si="3"/>
        <v>24.858511792936806</v>
      </c>
      <c r="E67" s="15">
        <v>1286.905688333</v>
      </c>
      <c r="F67" s="15">
        <v>355.42134127699995</v>
      </c>
      <c r="G67" s="25">
        <f t="shared" si="4"/>
        <v>27.618289708346605</v>
      </c>
      <c r="H67" s="39">
        <f t="shared" si="5"/>
        <v>67.86352585187365</v>
      </c>
    </row>
    <row r="68" spans="1:8" s="27" customFormat="1" ht="12.75">
      <c r="A68" s="17"/>
      <c r="B68" s="15"/>
      <c r="C68" s="15"/>
      <c r="D68" s="50"/>
      <c r="E68" s="15"/>
      <c r="F68" s="15"/>
      <c r="G68" s="25"/>
      <c r="H68" s="39"/>
    </row>
    <row r="69" spans="1:8" s="27" customFormat="1" ht="13.5">
      <c r="A69" s="31" t="s">
        <v>20</v>
      </c>
      <c r="B69" s="19">
        <v>2772.9722617320076</v>
      </c>
      <c r="C69" s="19">
        <v>1140.8272280109989</v>
      </c>
      <c r="D69" s="53">
        <f>_xlfn.IFERROR((C69/B69*100),0)</f>
        <v>41.1409534727345</v>
      </c>
      <c r="E69" s="19">
        <v>3268.4758110630064</v>
      </c>
      <c r="F69" s="19">
        <v>1000.5739186629999</v>
      </c>
      <c r="G69" s="32">
        <f>_xlfn.IFERROR((F69/E69*100),0)</f>
        <v>30.61285983137147</v>
      </c>
      <c r="H69" s="42">
        <f>IF(C69&lt;&gt;0,F69/C69*100-100," ")</f>
        <v>-12.294000870975594</v>
      </c>
    </row>
    <row r="70" spans="1:8" s="27" customFormat="1" ht="7.5" customHeight="1">
      <c r="A70" s="28"/>
      <c r="B70" s="20"/>
      <c r="C70" s="20"/>
      <c r="D70" s="51"/>
      <c r="E70" s="20"/>
      <c r="F70" s="20"/>
      <c r="G70" s="30"/>
      <c r="H70" s="40"/>
    </row>
    <row r="71" spans="1:8" s="12" customFormat="1" ht="6.75" customHeight="1">
      <c r="A71" s="28"/>
      <c r="B71" s="29"/>
      <c r="C71" s="29"/>
      <c r="D71" s="51"/>
      <c r="E71" s="29"/>
      <c r="F71" s="29"/>
      <c r="G71" s="30"/>
      <c r="H71" s="40"/>
    </row>
    <row r="72" spans="1:8" s="16" customFormat="1" ht="12.75" outlineLevel="2">
      <c r="A72" s="85" t="s">
        <v>21</v>
      </c>
      <c r="B72" s="13">
        <v>7818.324822708</v>
      </c>
      <c r="C72" s="13">
        <v>1949.7626483759998</v>
      </c>
      <c r="D72" s="49">
        <f>_xlfn.IFERROR((C72/B72*100),0)</f>
        <v>24.938368417656363</v>
      </c>
      <c r="E72" s="13">
        <v>6582.7912422849995</v>
      </c>
      <c r="F72" s="13">
        <v>1671.8761162980002</v>
      </c>
      <c r="G72" s="24">
        <f>_xlfn.IFERROR((F72/E72*100),0)</f>
        <v>25.39767789624851</v>
      </c>
      <c r="H72" s="38">
        <f>IF(C72&lt;&gt;0,F72/C72*100-100," ")</f>
        <v>-14.252326164390183</v>
      </c>
    </row>
    <row r="73" spans="1:8" s="27" customFormat="1" ht="12.75">
      <c r="A73" s="17" t="s">
        <v>22</v>
      </c>
      <c r="B73" s="15">
        <v>7765.276637214</v>
      </c>
      <c r="C73" s="15">
        <v>1935.3349068940001</v>
      </c>
      <c r="D73" s="50">
        <f>_xlfn.IFERROR((C73/B73*100),0)</f>
        <v>24.922935747313606</v>
      </c>
      <c r="E73" s="15">
        <v>6507.551966417999</v>
      </c>
      <c r="F73" s="15">
        <v>1647.5009071200002</v>
      </c>
      <c r="G73" s="25">
        <f>_xlfn.IFERROR((F73/E73*100),0)</f>
        <v>25.316753759660664</v>
      </c>
      <c r="H73" s="39">
        <f>IF(C73&lt;&gt;0,F73/C73*100-100," ")</f>
        <v>-14.872567985452292</v>
      </c>
    </row>
    <row r="74" spans="1:8" s="27" customFormat="1" ht="12.75">
      <c r="A74" s="17" t="s">
        <v>23</v>
      </c>
      <c r="B74" s="15">
        <v>53.04818549400001</v>
      </c>
      <c r="C74" s="15">
        <v>14.427741482000002</v>
      </c>
      <c r="D74" s="50">
        <f>_xlfn.IFERROR((C74/B74*100),0)</f>
        <v>27.19742691978003</v>
      </c>
      <c r="E74" s="15">
        <v>75.23927586699999</v>
      </c>
      <c r="F74" s="15">
        <v>24.375209178000006</v>
      </c>
      <c r="G74" s="25">
        <f>_xlfn.IFERROR((F74/E74*100),0)</f>
        <v>32.39692155077079</v>
      </c>
      <c r="H74" s="39">
        <f>IF(C74&lt;&gt;0,F74/C74*100-100," ")</f>
        <v>68.9468113107684</v>
      </c>
    </row>
    <row r="75" spans="1:8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</row>
    <row r="76" spans="1:8" s="27" customFormat="1" ht="13.5">
      <c r="A76" s="31" t="s">
        <v>24</v>
      </c>
      <c r="B76" s="22">
        <v>-5045.352560975993</v>
      </c>
      <c r="C76" s="22">
        <v>-808.9354203650009</v>
      </c>
      <c r="D76" s="54">
        <f>_xlfn.IFERROR((C76/B76*100),0)</f>
        <v>16.03327836040297</v>
      </c>
      <c r="E76" s="22">
        <v>-3314.315431221993</v>
      </c>
      <c r="F76" s="22">
        <v>-671.3021976350003</v>
      </c>
      <c r="G76" s="54">
        <f>_xlfn.IFERROR((F76/E76*100),0)</f>
        <v>20.2546260778652</v>
      </c>
      <c r="H76" s="90">
        <f>IF(C76&lt;&gt;0,F76/C76*100-100," ")</f>
        <v>-17.014117476509924</v>
      </c>
    </row>
    <row r="77" spans="1:8" s="27" customFormat="1" ht="5.25" customHeight="1">
      <c r="A77" s="17"/>
      <c r="B77" s="15"/>
      <c r="C77" s="15"/>
      <c r="D77" s="50"/>
      <c r="E77" s="15"/>
      <c r="F77" s="15"/>
      <c r="G77" s="25"/>
      <c r="H77" s="39"/>
    </row>
    <row r="78" spans="1:8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</row>
    <row r="79" spans="1:8" s="27" customFormat="1" ht="7.5" customHeight="1">
      <c r="A79" s="85"/>
      <c r="B79" s="15"/>
      <c r="C79" s="15"/>
      <c r="D79" s="49"/>
      <c r="E79" s="15"/>
      <c r="F79" s="15"/>
      <c r="G79" s="24"/>
      <c r="H79" s="38"/>
    </row>
    <row r="80" spans="1:8" s="16" customFormat="1" ht="12.75" outlineLevel="2">
      <c r="A80" s="85" t="s">
        <v>26</v>
      </c>
      <c r="B80" s="13">
        <v>-973.0624957990002</v>
      </c>
      <c r="C80" s="13">
        <v>1666.231150407118</v>
      </c>
      <c r="D80" s="49">
        <f aca="true" t="shared" si="6" ref="D80:D85">_xlfn.IFERROR((C80/B80*100),0)</f>
        <v>-171.2357795723022</v>
      </c>
      <c r="E80" s="13">
        <v>689.199275622</v>
      </c>
      <c r="F80" s="13">
        <v>-58.451847000052716</v>
      </c>
      <c r="G80" s="24">
        <f aca="true" t="shared" si="7" ref="G80:G92">_xlfn.IFERROR((F80/E80*100),0)</f>
        <v>-8.481124265155405</v>
      </c>
      <c r="H80" s="38">
        <f aca="true" t="shared" si="8" ref="H80:H85">IF(C80&lt;&gt;0,F80/C80*100-100," ")</f>
        <v>-103.50802750181275</v>
      </c>
    </row>
    <row r="81" spans="1:8" s="27" customFormat="1" ht="12.75" hidden="1">
      <c r="A81" s="17" t="s">
        <v>27</v>
      </c>
      <c r="B81" s="15">
        <v>-973.0624957990002</v>
      </c>
      <c r="C81" s="15">
        <v>1666.231150407118</v>
      </c>
      <c r="D81" s="50">
        <f t="shared" si="6"/>
        <v>-171.2357795723022</v>
      </c>
      <c r="E81" s="15">
        <v>689.199275622</v>
      </c>
      <c r="F81" s="15">
        <v>-58.451847000052716</v>
      </c>
      <c r="G81" s="25">
        <f t="shared" si="7"/>
        <v>-8.481124265155405</v>
      </c>
      <c r="H81" s="39">
        <f t="shared" si="8"/>
        <v>-103.50802750181275</v>
      </c>
    </row>
    <row r="82" spans="1:8" s="27" customFormat="1" ht="12.75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</row>
    <row r="83" spans="1:8" s="16" customFormat="1" ht="12.75" outlineLevel="2">
      <c r="A83" s="85" t="s">
        <v>29</v>
      </c>
      <c r="B83" s="13">
        <v>4072.290065177</v>
      </c>
      <c r="C83" s="13">
        <v>2714.9690001329996</v>
      </c>
      <c r="D83" s="49">
        <f t="shared" si="6"/>
        <v>66.66934222955445</v>
      </c>
      <c r="E83" s="13">
        <v>4003.514706844</v>
      </c>
      <c r="F83" s="13">
        <v>2891.180114039</v>
      </c>
      <c r="G83" s="24">
        <f t="shared" si="7"/>
        <v>72.21604829118108</v>
      </c>
      <c r="H83" s="38">
        <f t="shared" si="8"/>
        <v>6.490354545387731</v>
      </c>
    </row>
    <row r="84" spans="1:8" s="27" customFormat="1" ht="15" customHeight="1" hidden="1">
      <c r="A84" s="17" t="s">
        <v>27</v>
      </c>
      <c r="B84" s="15">
        <v>-213.391489051</v>
      </c>
      <c r="C84" s="15">
        <v>-748.5019596160002</v>
      </c>
      <c r="D84" s="56">
        <f t="shared" si="6"/>
        <v>350.7646733919694</v>
      </c>
      <c r="E84" s="15">
        <v>19.954659512000035</v>
      </c>
      <c r="F84" s="15">
        <v>-132.65259010199998</v>
      </c>
      <c r="G84" s="25">
        <f t="shared" si="7"/>
        <v>-664.7700003211147</v>
      </c>
      <c r="H84" s="39">
        <f t="shared" si="8"/>
        <v>-82.27758947083399</v>
      </c>
    </row>
    <row r="85" spans="1:8" s="27" customFormat="1" ht="12.75" hidden="1">
      <c r="A85" s="17" t="s">
        <v>28</v>
      </c>
      <c r="B85" s="15">
        <v>4285.681554228</v>
      </c>
      <c r="C85" s="15">
        <v>3463.470959749</v>
      </c>
      <c r="D85" s="56">
        <f t="shared" si="6"/>
        <v>80.81493960586373</v>
      </c>
      <c r="E85" s="15">
        <v>3983.560047332</v>
      </c>
      <c r="F85" s="15">
        <v>3023.832704141</v>
      </c>
      <c r="G85" s="25">
        <f t="shared" si="7"/>
        <v>75.90779775407728</v>
      </c>
      <c r="H85" s="39">
        <f t="shared" si="8"/>
        <v>-12.693574183739116</v>
      </c>
    </row>
    <row r="86" spans="1:8" s="27" customFormat="1" ht="6" customHeight="1">
      <c r="A86" s="17"/>
      <c r="B86" s="15"/>
      <c r="C86" s="15"/>
      <c r="D86" s="56"/>
      <c r="E86" s="15"/>
      <c r="F86" s="15"/>
      <c r="G86" s="25"/>
      <c r="H86" s="39"/>
    </row>
    <row r="87" spans="1:8" s="12" customFormat="1" ht="12.75">
      <c r="A87" s="85" t="s">
        <v>30</v>
      </c>
      <c r="B87" s="13">
        <v>-125.245636978</v>
      </c>
      <c r="C87" s="13">
        <v>-354.83132115600023</v>
      </c>
      <c r="D87" s="57">
        <f>_xlfn.IFERROR((C87/B87*100),0)</f>
        <v>283.30832891075323</v>
      </c>
      <c r="E87" s="13">
        <v>0</v>
      </c>
      <c r="F87" s="13">
        <v>0</v>
      </c>
      <c r="G87" s="57">
        <f t="shared" si="7"/>
        <v>0</v>
      </c>
      <c r="H87" s="76">
        <f aca="true" t="shared" si="9" ref="H87:H93">IF(C87&lt;&gt;0,F87/C87*100-100," ")</f>
        <v>-100</v>
      </c>
    </row>
    <row r="88" spans="1:8" s="36" customFormat="1" ht="12.75" hidden="1">
      <c r="A88" s="17" t="s">
        <v>31</v>
      </c>
      <c r="B88" s="79">
        <v>0</v>
      </c>
      <c r="C88" s="79">
        <v>1614.6127148059995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</row>
    <row r="89" spans="1:8" s="36" customFormat="1" ht="12.75" hidden="1">
      <c r="A89" s="17" t="s">
        <v>32</v>
      </c>
      <c r="B89" s="79">
        <v>125.245636978</v>
      </c>
      <c r="C89" s="79">
        <v>1969.4440359619998</v>
      </c>
      <c r="D89" s="80">
        <f>_xlfn.IFERROR((C89/B89*100),0)</f>
        <v>1572.46518400313</v>
      </c>
      <c r="E89" s="79">
        <v>0</v>
      </c>
      <c r="F89" s="79">
        <v>0</v>
      </c>
      <c r="G89" s="58">
        <f t="shared" si="7"/>
        <v>0</v>
      </c>
      <c r="H89" s="77">
        <f t="shared" si="9"/>
        <v>-100</v>
      </c>
    </row>
    <row r="90" spans="1:8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</row>
    <row r="91" spans="1:8" s="36" customFormat="1" ht="12.75">
      <c r="A91" s="85" t="s">
        <v>33</v>
      </c>
      <c r="B91" s="81">
        <v>3220.574777986</v>
      </c>
      <c r="C91" s="81">
        <v>1654.0856908671176</v>
      </c>
      <c r="D91" s="82">
        <f>_xlfn.IFERROR((C91/B91*100),0)</f>
        <v>51.359952955400935</v>
      </c>
      <c r="E91" s="81">
        <v>3220.574777986</v>
      </c>
      <c r="F91" s="81">
        <v>-288.9225630920527</v>
      </c>
      <c r="G91" s="59">
        <f t="shared" si="7"/>
        <v>-8.971149034233314</v>
      </c>
      <c r="H91" s="78">
        <f t="shared" si="9"/>
        <v>-117.46720648678071</v>
      </c>
    </row>
    <row r="92" spans="1:8" s="36" customFormat="1" ht="12.75">
      <c r="A92" s="14" t="s">
        <v>67</v>
      </c>
      <c r="B92" s="79">
        <v>3220.574777986</v>
      </c>
      <c r="C92" s="79">
        <v>1654.0856908671176</v>
      </c>
      <c r="D92" s="80">
        <f>_xlfn.IFERROR((C92/B92*100),0)</f>
        <v>51.359952955400935</v>
      </c>
      <c r="E92" s="79">
        <v>3220.574777986</v>
      </c>
      <c r="F92" s="79">
        <v>-288.9225630920527</v>
      </c>
      <c r="G92" s="58">
        <f t="shared" si="7"/>
        <v>-8.971149034233314</v>
      </c>
      <c r="H92" s="77">
        <f t="shared" si="9"/>
        <v>-117.46720648678071</v>
      </c>
    </row>
    <row r="93" spans="2:8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</row>
    <row r="94" spans="1:8" s="36" customFormat="1" ht="12.75" hidden="1">
      <c r="A94" s="12" t="s">
        <v>34</v>
      </c>
      <c r="B94" s="81">
        <v>7.73070496506989E-12</v>
      </c>
      <c r="C94" s="81">
        <v>239.8024293608811</v>
      </c>
      <c r="D94" s="82"/>
      <c r="E94" s="81">
        <v>7.275957614183426E-12</v>
      </c>
      <c r="F94" s="81">
        <v>2278.3297634040523</v>
      </c>
      <c r="G94" s="58"/>
      <c r="H94" s="78"/>
    </row>
    <row r="95" spans="2:6" ht="14.25">
      <c r="B95" s="83"/>
      <c r="C95" s="83"/>
      <c r="D95" s="83"/>
      <c r="E95" s="83"/>
      <c r="F95" s="79"/>
    </row>
    <row r="96" spans="1:6" ht="15">
      <c r="A96" s="4" t="s">
        <v>89</v>
      </c>
      <c r="B96" s="83"/>
      <c r="C96" s="83"/>
      <c r="D96" s="83"/>
      <c r="E96" s="83"/>
      <c r="F96" s="79"/>
    </row>
    <row r="97" spans="1:6" ht="14.25">
      <c r="A97" s="47" t="s">
        <v>66</v>
      </c>
      <c r="B97" s="83"/>
      <c r="C97" s="83"/>
      <c r="D97" s="83"/>
      <c r="E97" s="83"/>
      <c r="F97" s="79"/>
    </row>
    <row r="98" spans="2:5" ht="14.25">
      <c r="B98" s="83"/>
      <c r="C98" s="83"/>
      <c r="D98" s="83"/>
      <c r="E98" s="83"/>
    </row>
    <row r="99" spans="2:5" ht="14.25">
      <c r="B99" s="83"/>
      <c r="C99" s="83"/>
      <c r="D99" s="83"/>
      <c r="E99" s="83"/>
    </row>
    <row r="100" spans="2:5" ht="14.25">
      <c r="B100" s="83"/>
      <c r="C100" s="83"/>
      <c r="D100" s="83"/>
      <c r="E100" s="83"/>
    </row>
    <row r="101" spans="2:5" ht="14.25">
      <c r="B101" s="83"/>
      <c r="C101" s="83"/>
      <c r="D101" s="83"/>
      <c r="E101" s="83"/>
    </row>
    <row r="102" spans="2:5" ht="14.25">
      <c r="B102" s="83"/>
      <c r="C102" s="83"/>
      <c r="D102" s="83"/>
      <c r="E102" s="83"/>
    </row>
    <row r="103" spans="2:5" ht="14.25">
      <c r="B103" s="83"/>
      <c r="C103" s="83"/>
      <c r="D103" s="83"/>
      <c r="E103" s="83"/>
    </row>
    <row r="104" spans="2:5" ht="14.25">
      <c r="B104" s="83"/>
      <c r="C104" s="83"/>
      <c r="D104" s="83"/>
      <c r="E104" s="83"/>
    </row>
    <row r="105" spans="2:5" ht="14.25">
      <c r="B105" s="83"/>
      <c r="C105" s="83"/>
      <c r="D105" s="83"/>
      <c r="E105" s="83"/>
    </row>
    <row r="106" spans="2:5" ht="14.25">
      <c r="B106" s="83"/>
      <c r="C106" s="83"/>
      <c r="D106" s="83"/>
      <c r="E106" s="83"/>
    </row>
    <row r="107" spans="2:5" ht="14.25">
      <c r="B107" s="83"/>
      <c r="C107" s="83"/>
      <c r="D107" s="83"/>
      <c r="E107" s="83"/>
    </row>
  </sheetData>
  <sheetProtection/>
  <mergeCells count="12">
    <mergeCell ref="H8:H9"/>
    <mergeCell ref="A3:H3"/>
    <mergeCell ref="A8:A9"/>
    <mergeCell ref="B8:B9"/>
    <mergeCell ref="C8:C9"/>
    <mergeCell ref="D8:D9"/>
    <mergeCell ref="A2:H2"/>
    <mergeCell ref="A5:H5"/>
    <mergeCell ref="A6:H6"/>
    <mergeCell ref="E8:E9"/>
    <mergeCell ref="F8:F9"/>
    <mergeCell ref="G8:G9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PageLayoutView="0" workbookViewId="0" topLeftCell="A1">
      <selection activeCell="C28" sqref="C28"/>
    </sheetView>
  </sheetViews>
  <sheetFormatPr defaultColWidth="11.00390625" defaultRowHeight="14.25" outlineLevelRow="2"/>
  <cols>
    <col min="1" max="1" width="46.00390625" style="6" customWidth="1"/>
    <col min="2" max="4" width="6.875" style="6" bestFit="1" customWidth="1"/>
    <col min="5" max="5" width="6.875" style="6" customWidth="1"/>
    <col min="6" max="6" width="7.00390625" style="5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8.75" customHeight="1">
      <c r="A3" s="100" t="s">
        <v>37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99" t="s">
        <v>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256" ht="18.75">
      <c r="A6" s="99" t="s">
        <v>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5" t="s">
        <v>1</v>
      </c>
      <c r="B8" s="97" t="s">
        <v>68</v>
      </c>
      <c r="C8" s="97" t="s">
        <v>69</v>
      </c>
      <c r="D8" s="97" t="s">
        <v>70</v>
      </c>
      <c r="E8" s="97" t="s">
        <v>71</v>
      </c>
      <c r="F8" s="97" t="s">
        <v>72</v>
      </c>
      <c r="G8" s="97" t="s">
        <v>73</v>
      </c>
      <c r="H8" s="97" t="s">
        <v>74</v>
      </c>
      <c r="I8" s="97" t="s">
        <v>75</v>
      </c>
      <c r="J8" s="97" t="s">
        <v>76</v>
      </c>
      <c r="K8" s="97" t="s">
        <v>77</v>
      </c>
      <c r="L8" s="97" t="s">
        <v>78</v>
      </c>
      <c r="M8" s="97" t="s">
        <v>79</v>
      </c>
      <c r="N8" s="97" t="s">
        <v>80</v>
      </c>
    </row>
    <row r="9" spans="1:14" s="9" customFormat="1" ht="23.25" customHeight="1" thickBot="1">
      <c r="A9" s="96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s="12" customFormat="1" ht="12.75">
      <c r="A10" s="10" t="s">
        <v>7</v>
      </c>
      <c r="B10" s="13">
        <v>2401.114687463</v>
      </c>
      <c r="C10" s="13">
        <v>2027.9859141850002</v>
      </c>
      <c r="D10" s="13">
        <v>2240.77327979</v>
      </c>
      <c r="E10" s="13">
        <v>3392.805268524</v>
      </c>
      <c r="F10" s="62">
        <v>2948.724919909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3">
        <f>+SUM(B10:M10)</f>
        <v>13011.404069871001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1871.333058213</v>
      </c>
      <c r="C12" s="13">
        <v>1435.5580623780002</v>
      </c>
      <c r="D12" s="13">
        <v>1614.228633106</v>
      </c>
      <c r="E12" s="13">
        <v>2293.050111481</v>
      </c>
      <c r="F12" s="63">
        <v>2192.358129213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f>+SUM(B12:M12)</f>
        <v>9406.527994390999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123.437768107</v>
      </c>
      <c r="C14" s="13">
        <v>110.876294112</v>
      </c>
      <c r="D14" s="13">
        <v>121.76357658999999</v>
      </c>
      <c r="E14" s="13">
        <v>122.343828282</v>
      </c>
      <c r="F14" s="63">
        <v>120.441819313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f aca="true" t="shared" si="0" ref="N14:N69">+SUM(B14:M14)</f>
        <v>598.863286404</v>
      </c>
      <c r="O14" s="12"/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2"/>
      <c r="P15" s="12"/>
    </row>
    <row r="16" spans="1:16" s="16" customFormat="1" ht="12.75" outlineLevel="2">
      <c r="A16" s="12" t="s">
        <v>2</v>
      </c>
      <c r="B16" s="13">
        <v>47.86806635</v>
      </c>
      <c r="C16" s="13">
        <v>67.105506162</v>
      </c>
      <c r="D16" s="13">
        <v>98.260619802</v>
      </c>
      <c r="E16" s="13">
        <v>516.9072737020001</v>
      </c>
      <c r="F16" s="63">
        <v>159.46754256600002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f t="shared" si="0"/>
        <v>889.6090085820001</v>
      </c>
      <c r="O16" s="12"/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22.536080000000002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0"/>
        <v>22.536080000000002</v>
      </c>
      <c r="O17" s="12"/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f t="shared" si="0"/>
        <v>0</v>
      </c>
      <c r="O18" s="12"/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22.536080000000002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0"/>
        <v>22.536080000000002</v>
      </c>
      <c r="O19" s="12"/>
      <c r="P19" s="12"/>
    </row>
    <row r="20" spans="1:16" s="27" customFormat="1" ht="12.75" customHeight="1">
      <c r="A20" s="14" t="s">
        <v>10</v>
      </c>
      <c r="B20" s="15">
        <v>0</v>
      </c>
      <c r="C20" s="15">
        <v>7.001129238000001</v>
      </c>
      <c r="D20" s="15">
        <v>0.9737967</v>
      </c>
      <c r="E20" s="15">
        <v>0.8722697460000001</v>
      </c>
      <c r="F20" s="65">
        <v>6.6663784370000005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f t="shared" si="0"/>
        <v>15.513574121000001</v>
      </c>
      <c r="O20" s="12"/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O21" s="12"/>
      <c r="P21" s="12"/>
    </row>
    <row r="22" spans="1:16" s="27" customFormat="1" ht="12.75" customHeight="1" hidden="1">
      <c r="A22" s="14" t="s">
        <v>50</v>
      </c>
      <c r="B22" s="64">
        <v>0</v>
      </c>
      <c r="C22" s="64">
        <v>7.001129238000001</v>
      </c>
      <c r="D22" s="65">
        <v>0.9737967</v>
      </c>
      <c r="E22" s="65">
        <v>0.8722697460000001</v>
      </c>
      <c r="F22" s="65">
        <v>6.6663784370000005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f t="shared" si="0"/>
        <v>15.513574121000001</v>
      </c>
      <c r="O22" s="12"/>
      <c r="P22" s="12"/>
    </row>
    <row r="23" spans="1:16" s="27" customFormat="1" ht="12.75" customHeight="1">
      <c r="A23" s="14" t="s">
        <v>11</v>
      </c>
      <c r="B23" s="15">
        <v>47.86806635</v>
      </c>
      <c r="C23" s="15">
        <v>60.10437692399999</v>
      </c>
      <c r="D23" s="15">
        <v>97.286823102</v>
      </c>
      <c r="E23" s="15">
        <v>516.0350039560001</v>
      </c>
      <c r="F23" s="65">
        <v>130.265084129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f t="shared" si="0"/>
        <v>851.5593544610001</v>
      </c>
      <c r="O23" s="12"/>
      <c r="P23" s="12"/>
    </row>
    <row r="24" spans="1:16" s="27" customFormat="1" ht="12.75" customHeight="1" hidden="1">
      <c r="A24" s="14" t="s">
        <v>49</v>
      </c>
      <c r="B24" s="64">
        <v>47.86806635</v>
      </c>
      <c r="C24" s="64">
        <v>60.10437692399999</v>
      </c>
      <c r="D24" s="65">
        <v>97.286823102</v>
      </c>
      <c r="E24" s="65">
        <v>516.0350039560001</v>
      </c>
      <c r="F24" s="65">
        <v>130.265084129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 t="shared" si="0"/>
        <v>851.5593544610001</v>
      </c>
      <c r="O24" s="12"/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O25" s="12"/>
      <c r="P25" s="12"/>
    </row>
    <row r="26" spans="1:16" s="16" customFormat="1" ht="12.75" outlineLevel="2">
      <c r="A26" s="12" t="s">
        <v>12</v>
      </c>
      <c r="B26" s="13">
        <v>358.475794793</v>
      </c>
      <c r="C26" s="13">
        <v>414.446051533</v>
      </c>
      <c r="D26" s="13">
        <v>406.520450292</v>
      </c>
      <c r="E26" s="13">
        <v>460.50405505899994</v>
      </c>
      <c r="F26" s="63">
        <v>476.45742881699994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f t="shared" si="0"/>
        <v>2116.403780494</v>
      </c>
      <c r="O26" s="12"/>
      <c r="P26" s="12"/>
    </row>
    <row r="27" spans="1:16" s="27" customFormat="1" ht="12.75">
      <c r="A27" s="14" t="s">
        <v>13</v>
      </c>
      <c r="B27" s="15">
        <v>40.206919088</v>
      </c>
      <c r="C27" s="15">
        <v>179.12443132700002</v>
      </c>
      <c r="D27" s="15">
        <v>157.98233068800002</v>
      </c>
      <c r="E27" s="15">
        <v>166.109851783</v>
      </c>
      <c r="F27" s="65">
        <v>182.39997774399998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f t="shared" si="0"/>
        <v>725.82351063</v>
      </c>
      <c r="O27" s="12"/>
      <c r="P27" s="12"/>
    </row>
    <row r="28" spans="1:16" s="27" customFormat="1" ht="14.25" customHeight="1">
      <c r="A28" s="14" t="s">
        <v>40</v>
      </c>
      <c r="B28" s="15">
        <v>14.014524999999999</v>
      </c>
      <c r="C28" s="15">
        <v>129.77853433500002</v>
      </c>
      <c r="D28" s="15">
        <v>130.423194972</v>
      </c>
      <c r="E28" s="15">
        <v>138.721645475</v>
      </c>
      <c r="F28" s="65">
        <v>156.885156977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f t="shared" si="0"/>
        <v>569.823056759</v>
      </c>
      <c r="O28" s="12"/>
      <c r="P28" s="12"/>
    </row>
    <row r="29" spans="1:16" s="27" customFormat="1" ht="14.25" customHeight="1">
      <c r="A29" s="44" t="s">
        <v>38</v>
      </c>
      <c r="B29" s="15">
        <v>26.192394087999993</v>
      </c>
      <c r="C29" s="15">
        <v>49.34589699200002</v>
      </c>
      <c r="D29" s="15">
        <v>27.559135716000018</v>
      </c>
      <c r="E29" s="15">
        <v>27.388206307999994</v>
      </c>
      <c r="F29" s="65">
        <v>25.514820766999996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f t="shared" si="0"/>
        <v>156.00045387100005</v>
      </c>
      <c r="O29" s="12"/>
      <c r="P29" s="12"/>
    </row>
    <row r="30" spans="1:16" s="27" customFormat="1" ht="12.75">
      <c r="A30" s="14" t="s">
        <v>14</v>
      </c>
      <c r="B30" s="15">
        <v>310.44773642999996</v>
      </c>
      <c r="C30" s="15">
        <v>227.41625907199997</v>
      </c>
      <c r="D30" s="15">
        <v>237.538320481</v>
      </c>
      <c r="E30" s="15">
        <v>248.83151310499997</v>
      </c>
      <c r="F30" s="65">
        <v>262.831643533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f t="shared" si="0"/>
        <v>1287.065472621</v>
      </c>
      <c r="O30" s="12"/>
      <c r="P30" s="12"/>
    </row>
    <row r="31" spans="1:16" s="27" customFormat="1" ht="14.25" customHeight="1">
      <c r="A31" s="14" t="s">
        <v>41</v>
      </c>
      <c r="B31" s="15">
        <v>212.172232238</v>
      </c>
      <c r="C31" s="15">
        <v>138.444965406</v>
      </c>
      <c r="D31" s="15">
        <v>137.459349254</v>
      </c>
      <c r="E31" s="15">
        <v>141.74504888799999</v>
      </c>
      <c r="F31" s="65">
        <v>168.765892611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f t="shared" si="0"/>
        <v>798.587488397</v>
      </c>
      <c r="O31" s="12"/>
      <c r="P31" s="12"/>
    </row>
    <row r="32" spans="1:16" s="27" customFormat="1" ht="14.25" customHeight="1">
      <c r="A32" s="44" t="s">
        <v>39</v>
      </c>
      <c r="B32" s="15">
        <v>98.275504192</v>
      </c>
      <c r="C32" s="15">
        <v>88.97129366600001</v>
      </c>
      <c r="D32" s="15">
        <v>100.07897122699998</v>
      </c>
      <c r="E32" s="15">
        <v>107.086464217</v>
      </c>
      <c r="F32" s="65">
        <v>94.065750922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f t="shared" si="0"/>
        <v>488.477984224</v>
      </c>
      <c r="O32" s="12"/>
      <c r="P32" s="12"/>
    </row>
    <row r="33" spans="1:16" s="27" customFormat="1" ht="12.75">
      <c r="A33" s="14" t="s">
        <v>12</v>
      </c>
      <c r="B33" s="15">
        <v>7.821139275</v>
      </c>
      <c r="C33" s="15">
        <v>7.905361134</v>
      </c>
      <c r="D33" s="15">
        <v>10.999799122999999</v>
      </c>
      <c r="E33" s="15">
        <v>45.562690171</v>
      </c>
      <c r="F33" s="65">
        <v>31.225807540000005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f t="shared" si="0"/>
        <v>103.514797243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4.25">
      <c r="A35" s="28" t="s">
        <v>0</v>
      </c>
      <c r="B35" s="91">
        <v>1855.585828383</v>
      </c>
      <c r="C35" s="91">
        <v>2680.687077586</v>
      </c>
      <c r="D35" s="91">
        <v>2416.350352357</v>
      </c>
      <c r="E35" s="91">
        <v>2698.056576905</v>
      </c>
      <c r="F35" s="67">
        <v>2360.1503159770004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+SUM(B35:M35)</f>
        <v>12010.830151208</v>
      </c>
    </row>
    <row r="36" spans="1:16" s="27" customFormat="1" ht="12.75">
      <c r="A36" s="17" t="s">
        <v>15</v>
      </c>
      <c r="B36" s="64">
        <v>1114.4111813430002</v>
      </c>
      <c r="C36" s="64">
        <v>1169.8172041560001</v>
      </c>
      <c r="D36" s="65">
        <v>1160.637706389</v>
      </c>
      <c r="E36" s="65">
        <v>1170.561123112</v>
      </c>
      <c r="F36" s="68">
        <v>1168.4360066460004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f t="shared" si="0"/>
        <v>5783.863221646</v>
      </c>
      <c r="O36" s="12"/>
      <c r="P36" s="12"/>
    </row>
    <row r="37" spans="1:16" s="27" customFormat="1" ht="12.75">
      <c r="A37" s="14" t="s">
        <v>16</v>
      </c>
      <c r="B37" s="64">
        <v>96.853152843</v>
      </c>
      <c r="C37" s="64">
        <v>273.133587284</v>
      </c>
      <c r="D37" s="65">
        <v>277.80653508200004</v>
      </c>
      <c r="E37" s="65">
        <v>244.391499718</v>
      </c>
      <c r="F37" s="65">
        <v>253.49114426900002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f t="shared" si="0"/>
        <v>1145.675919196</v>
      </c>
      <c r="O37" s="12"/>
      <c r="P37" s="12"/>
    </row>
    <row r="38" spans="1:16" s="27" customFormat="1" ht="12.75" hidden="1">
      <c r="A38" s="45" t="s">
        <v>42</v>
      </c>
      <c r="B38" s="64">
        <v>45.217750574</v>
      </c>
      <c r="C38" s="64">
        <v>102.075095003</v>
      </c>
      <c r="D38" s="65">
        <v>141.964959625</v>
      </c>
      <c r="E38" s="65">
        <v>144.599985224</v>
      </c>
      <c r="F38" s="65">
        <v>113.46083399300001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f t="shared" si="0"/>
        <v>547.318624419</v>
      </c>
      <c r="O38" s="12"/>
      <c r="P38" s="12"/>
    </row>
    <row r="39" spans="1:16" s="27" customFormat="1" ht="12.75" hidden="1">
      <c r="A39" s="45" t="s">
        <v>43</v>
      </c>
      <c r="B39" s="64">
        <v>51.635206141000005</v>
      </c>
      <c r="C39" s="64">
        <v>93.272431372</v>
      </c>
      <c r="D39" s="65">
        <v>132.09280524800002</v>
      </c>
      <c r="E39" s="65">
        <v>95.765163804</v>
      </c>
      <c r="F39" s="65">
        <v>133.72852736000002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f t="shared" si="0"/>
        <v>506.494133925</v>
      </c>
      <c r="O39" s="12"/>
      <c r="P39" s="12"/>
    </row>
    <row r="40" spans="1:16" s="27" customFormat="1" ht="12.75" hidden="1">
      <c r="A40" s="45" t="s">
        <v>44</v>
      </c>
      <c r="B40" s="64">
        <v>0.000196128</v>
      </c>
      <c r="C40" s="64">
        <v>0.016328609</v>
      </c>
      <c r="D40" s="65">
        <v>3.744687963</v>
      </c>
      <c r="E40" s="65">
        <v>4.02635069</v>
      </c>
      <c r="F40" s="65">
        <v>6.299741793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f t="shared" si="0"/>
        <v>14.087305183000002</v>
      </c>
      <c r="O40" s="12"/>
      <c r="P40" s="12"/>
    </row>
    <row r="41" spans="1:16" s="27" customFormat="1" ht="12.75" hidden="1">
      <c r="A41" s="45" t="s">
        <v>45</v>
      </c>
      <c r="B41" s="64">
        <v>0</v>
      </c>
      <c r="C41" s="64">
        <v>77.7697323</v>
      </c>
      <c r="D41" s="65">
        <v>0.004082246000005398</v>
      </c>
      <c r="E41" s="65">
        <v>0</v>
      </c>
      <c r="F41" s="65">
        <v>0.002041123000002699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77.77585566900001</v>
      </c>
      <c r="O41" s="12"/>
      <c r="P41" s="12"/>
    </row>
    <row r="42" spans="1:16" s="27" customFormat="1" ht="12.75">
      <c r="A42" s="14" t="s">
        <v>17</v>
      </c>
      <c r="B42" s="15">
        <v>150.84025935300002</v>
      </c>
      <c r="C42" s="15">
        <v>189.55134016899999</v>
      </c>
      <c r="D42" s="15">
        <v>112.226678481</v>
      </c>
      <c r="E42" s="15">
        <v>144.795906942</v>
      </c>
      <c r="F42" s="65">
        <v>72.321866961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f t="shared" si="0"/>
        <v>669.736051906</v>
      </c>
      <c r="O42" s="12"/>
      <c r="P42" s="12"/>
    </row>
    <row r="43" spans="1:16" s="27" customFormat="1" ht="12.75" hidden="1">
      <c r="A43" s="45" t="s">
        <v>46</v>
      </c>
      <c r="B43" s="64">
        <v>110.922231921</v>
      </c>
      <c r="C43" s="64">
        <v>174.30129578799998</v>
      </c>
      <c r="D43" s="65">
        <v>101.118588995</v>
      </c>
      <c r="E43" s="65">
        <v>124.44378256399999</v>
      </c>
      <c r="F43" s="65">
        <v>59.406196096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f t="shared" si="0"/>
        <v>570.192095364</v>
      </c>
      <c r="O43" s="12"/>
      <c r="P43" s="12"/>
    </row>
    <row r="44" spans="1:16" s="27" customFormat="1" ht="12.75" hidden="1">
      <c r="A44" s="45" t="s">
        <v>47</v>
      </c>
      <c r="B44" s="64">
        <v>39.918027432</v>
      </c>
      <c r="C44" s="64">
        <v>15.250044381</v>
      </c>
      <c r="D44" s="65">
        <v>11.108089486</v>
      </c>
      <c r="E44" s="65">
        <v>20.352124378</v>
      </c>
      <c r="F44" s="65">
        <v>12.915670865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f t="shared" si="0"/>
        <v>99.543956542</v>
      </c>
      <c r="O44" s="12"/>
      <c r="P44" s="12"/>
    </row>
    <row r="45" spans="1:16" s="27" customFormat="1" ht="12.75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128.554914507</v>
      </c>
      <c r="C46" s="15">
        <v>598.01845786</v>
      </c>
      <c r="D46" s="15">
        <v>427.1560478139999</v>
      </c>
      <c r="E46" s="15">
        <v>414.179586779</v>
      </c>
      <c r="F46" s="65">
        <v>352.48592491299996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f t="shared" si="0"/>
        <v>1920.394931873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hidden="1">
      <c r="A50" s="14" t="s">
        <v>81</v>
      </c>
      <c r="B50" s="64">
        <v>1.022863076</v>
      </c>
      <c r="C50" s="64">
        <v>5.685855481</v>
      </c>
      <c r="D50" s="65">
        <v>4.999158132</v>
      </c>
      <c r="E50" s="65">
        <v>8.348643288</v>
      </c>
      <c r="F50" s="65">
        <v>9.642755629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f t="shared" si="0"/>
        <v>29.699275606</v>
      </c>
      <c r="O50" s="12"/>
      <c r="P50" s="12"/>
    </row>
    <row r="51" spans="1:16" s="27" customFormat="1" ht="12.75" hidden="1">
      <c r="A51" s="14" t="s">
        <v>52</v>
      </c>
      <c r="B51" s="64">
        <v>1.022863076</v>
      </c>
      <c r="C51" s="64">
        <v>4.685855481</v>
      </c>
      <c r="D51" s="65">
        <v>4.964749337</v>
      </c>
      <c r="E51" s="65">
        <v>3.2256617349999996</v>
      </c>
      <c r="F51" s="65">
        <v>4.851754238000001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f t="shared" si="0"/>
        <v>18.750883867</v>
      </c>
      <c r="O51" s="12"/>
      <c r="P51" s="12"/>
    </row>
    <row r="52" spans="1:16" s="27" customFormat="1" ht="12.75" hidden="1">
      <c r="A52" s="14" t="s">
        <v>53</v>
      </c>
      <c r="B52" s="64">
        <v>0</v>
      </c>
      <c r="C52" s="64">
        <v>1</v>
      </c>
      <c r="D52" s="65">
        <v>0.034408795</v>
      </c>
      <c r="E52" s="65">
        <v>5.122981553</v>
      </c>
      <c r="F52" s="65">
        <v>4.791001391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f t="shared" si="0"/>
        <v>10.948391739</v>
      </c>
      <c r="O52" s="12"/>
      <c r="P52" s="12"/>
    </row>
    <row r="53" spans="1:16" s="27" customFormat="1" ht="12.75" hidden="1">
      <c r="A53" s="14" t="s">
        <v>82</v>
      </c>
      <c r="B53" s="64">
        <v>127.532051431</v>
      </c>
      <c r="C53" s="64">
        <v>592.332602379</v>
      </c>
      <c r="D53" s="65">
        <v>422.1568896819999</v>
      </c>
      <c r="E53" s="65">
        <v>405.83094349099997</v>
      </c>
      <c r="F53" s="65">
        <v>342.84316928399994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f t="shared" si="0"/>
        <v>1890.695656267</v>
      </c>
      <c r="O53" s="12"/>
      <c r="P53" s="12"/>
    </row>
    <row r="54" spans="1:16" s="27" customFormat="1" ht="12.75" hidden="1">
      <c r="A54" s="14" t="s">
        <v>52</v>
      </c>
      <c r="B54" s="64">
        <v>124.772780055</v>
      </c>
      <c r="C54" s="64">
        <v>319.984082956</v>
      </c>
      <c r="D54" s="65">
        <v>254.58757993199998</v>
      </c>
      <c r="E54" s="65">
        <v>242.385415369</v>
      </c>
      <c r="F54" s="65">
        <v>204.47390823399994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f t="shared" si="0"/>
        <v>1146.203766546</v>
      </c>
      <c r="O54" s="12"/>
      <c r="P54" s="12"/>
    </row>
    <row r="55" spans="1:16" s="27" customFormat="1" ht="12.75" hidden="1">
      <c r="A55" s="14" t="s">
        <v>53</v>
      </c>
      <c r="B55" s="64">
        <v>2.759271376</v>
      </c>
      <c r="C55" s="64">
        <v>272.34851942299997</v>
      </c>
      <c r="D55" s="65">
        <v>167.56930974999997</v>
      </c>
      <c r="E55" s="65">
        <v>163.445528122</v>
      </c>
      <c r="F55" s="65">
        <v>138.36926105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f t="shared" si="0"/>
        <v>744.491889721</v>
      </c>
      <c r="O55" s="12"/>
      <c r="P55" s="12"/>
    </row>
    <row r="56" spans="1:16" s="27" customFormat="1" ht="12.75">
      <c r="A56" s="14" t="s">
        <v>18</v>
      </c>
      <c r="B56" s="15">
        <v>349.390861829</v>
      </c>
      <c r="C56" s="15">
        <v>433.68759</v>
      </c>
      <c r="D56" s="15">
        <v>390.873175621</v>
      </c>
      <c r="E56" s="15">
        <v>446.80661520099994</v>
      </c>
      <c r="F56" s="65">
        <v>375.848043264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f t="shared" si="0"/>
        <v>1996.6062859149997</v>
      </c>
      <c r="O56" s="12"/>
      <c r="P56" s="12"/>
    </row>
    <row r="57" spans="1:16" s="27" customFormat="1" ht="12.75">
      <c r="A57" s="14" t="s">
        <v>19</v>
      </c>
      <c r="B57" s="15">
        <v>15.535458508000001</v>
      </c>
      <c r="C57" s="15">
        <v>16.478898116999996</v>
      </c>
      <c r="D57" s="15">
        <v>47.650208969999994</v>
      </c>
      <c r="E57" s="15">
        <v>277.32184515299997</v>
      </c>
      <c r="F57" s="65">
        <v>137.567329924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f t="shared" si="0"/>
        <v>494.553740672</v>
      </c>
      <c r="O57" s="12"/>
      <c r="P57" s="12"/>
    </row>
    <row r="58" spans="1:16" s="27" customFormat="1" ht="12.75" hidden="1">
      <c r="A58" s="14" t="s">
        <v>54</v>
      </c>
      <c r="B58" s="64">
        <v>14.554655508000002</v>
      </c>
      <c r="C58" s="64">
        <v>16.131401916999998</v>
      </c>
      <c r="D58" s="65">
        <v>24.000443910999998</v>
      </c>
      <c r="E58" s="65">
        <v>51.210273498</v>
      </c>
      <c r="F58" s="65">
        <v>25.739928361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f t="shared" si="0"/>
        <v>131.636703195</v>
      </c>
      <c r="O58" s="12"/>
      <c r="P58" s="12"/>
    </row>
    <row r="59" spans="1:16" s="27" customFormat="1" ht="25.5" customHeight="1" hidden="1">
      <c r="A59" s="46" t="s">
        <v>55</v>
      </c>
      <c r="B59" s="64">
        <v>4.5</v>
      </c>
      <c r="C59" s="64">
        <v>6</v>
      </c>
      <c r="D59" s="65">
        <v>6.45</v>
      </c>
      <c r="E59" s="65">
        <v>6.323744</v>
      </c>
      <c r="F59" s="65">
        <v>4.726256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f t="shared" si="0"/>
        <v>28</v>
      </c>
      <c r="O59" s="12"/>
      <c r="P59" s="12"/>
    </row>
    <row r="60" spans="1:16" s="27" customFormat="1" ht="12.75" customHeight="1" hidden="1">
      <c r="A60" s="46" t="s">
        <v>56</v>
      </c>
      <c r="B60" s="64">
        <v>7.201782004000001</v>
      </c>
      <c r="C60" s="64">
        <v>4.303221789</v>
      </c>
      <c r="D60" s="65">
        <v>10.057133520999999</v>
      </c>
      <c r="E60" s="65">
        <v>35.828058208</v>
      </c>
      <c r="F60" s="65">
        <v>10.640410998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f t="shared" si="0"/>
        <v>68.03060651999999</v>
      </c>
      <c r="O60" s="12"/>
      <c r="P60" s="12"/>
    </row>
    <row r="61" spans="1:16" s="27" customFormat="1" ht="25.5" customHeight="1" hidden="1">
      <c r="A61" s="46" t="s">
        <v>57</v>
      </c>
      <c r="B61" s="64">
        <v>0</v>
      </c>
      <c r="C61" s="64">
        <v>2.070330482</v>
      </c>
      <c r="D61" s="65">
        <v>1.269108134</v>
      </c>
      <c r="E61" s="65">
        <v>5.6220997619999995</v>
      </c>
      <c r="F61" s="65">
        <v>4.39198617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f t="shared" si="0"/>
        <v>13.353524548</v>
      </c>
      <c r="O61" s="12"/>
      <c r="P61" s="12"/>
    </row>
    <row r="62" spans="1:16" s="27" customFormat="1" ht="12.75" customHeight="1" hidden="1">
      <c r="A62" s="14" t="s">
        <v>58</v>
      </c>
      <c r="B62" s="64">
        <v>0.618213505</v>
      </c>
      <c r="C62" s="64">
        <v>1.448189647</v>
      </c>
      <c r="D62" s="65">
        <v>4.212542257</v>
      </c>
      <c r="E62" s="65">
        <v>1.0397115289999999</v>
      </c>
      <c r="F62" s="65">
        <v>3.661615194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f t="shared" si="0"/>
        <v>10.980272132</v>
      </c>
      <c r="O62" s="12"/>
      <c r="P62" s="12"/>
    </row>
    <row r="63" spans="1:16" s="27" customFormat="1" ht="12.75" customHeight="1" hidden="1">
      <c r="A63" s="14" t="s">
        <v>59</v>
      </c>
      <c r="B63" s="64">
        <v>2.234659999</v>
      </c>
      <c r="C63" s="64">
        <v>2.309659999</v>
      </c>
      <c r="D63" s="65">
        <v>2.011659999</v>
      </c>
      <c r="E63" s="65">
        <v>2.396659999</v>
      </c>
      <c r="F63" s="65">
        <v>2.3196599989999998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f t="shared" si="0"/>
        <v>11.272299995000001</v>
      </c>
      <c r="O63" s="12"/>
      <c r="P63" s="12"/>
    </row>
    <row r="64" spans="1:16" s="27" customFormat="1" ht="12.75" hidden="1">
      <c r="A64" s="14" t="s">
        <v>85</v>
      </c>
      <c r="B64" s="64">
        <v>0.9808029999999999</v>
      </c>
      <c r="C64" s="64">
        <v>0.3474962</v>
      </c>
      <c r="D64" s="65">
        <v>23.649765058999996</v>
      </c>
      <c r="E64" s="65">
        <v>226.11157165499998</v>
      </c>
      <c r="F64" s="65">
        <v>111.827401563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f t="shared" si="0"/>
        <v>362.917037477</v>
      </c>
      <c r="O64" s="12"/>
      <c r="P64" s="12"/>
    </row>
    <row r="65" spans="1:16" s="27" customFormat="1" ht="12.75" customHeight="1" hidden="1">
      <c r="A65" s="14" t="s">
        <v>61</v>
      </c>
      <c r="B65" s="64">
        <v>0.9808029999999999</v>
      </c>
      <c r="C65" s="64">
        <v>0.3474962</v>
      </c>
      <c r="D65" s="65">
        <v>1.3766550000000006</v>
      </c>
      <c r="E65" s="65">
        <v>3.403349</v>
      </c>
      <c r="F65" s="65">
        <v>1.387393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f t="shared" si="0"/>
        <v>7.4956962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22.273110059</v>
      </c>
      <c r="E67" s="65">
        <v>222.708222655</v>
      </c>
      <c r="F67" s="65">
        <v>110.44000856299999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f t="shared" si="0"/>
        <v>355.421341277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545.5288590799998</v>
      </c>
      <c r="C69" s="19">
        <v>-652.701163401</v>
      </c>
      <c r="D69" s="19">
        <v>-175.57707256699996</v>
      </c>
      <c r="E69" s="19">
        <v>694.748691619</v>
      </c>
      <c r="F69" s="69">
        <v>588.5746039319997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f t="shared" si="0"/>
        <v>1000.5739186629996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174.05071023900004</v>
      </c>
      <c r="C72" s="13">
        <v>134.953385178</v>
      </c>
      <c r="D72" s="13">
        <v>300.971268532</v>
      </c>
      <c r="E72" s="13">
        <v>598.793869453</v>
      </c>
      <c r="F72" s="63">
        <v>463.10688289599995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f>+SUM(B72:M72)</f>
        <v>1671.8761162979997</v>
      </c>
      <c r="O72" s="12"/>
      <c r="P72" s="12"/>
    </row>
    <row r="73" spans="1:16" s="27" customFormat="1" ht="12.75">
      <c r="A73" s="14" t="s">
        <v>22</v>
      </c>
      <c r="B73" s="15">
        <v>163.28466318200003</v>
      </c>
      <c r="C73" s="15">
        <v>130.313220178</v>
      </c>
      <c r="D73" s="15">
        <v>297.894495947</v>
      </c>
      <c r="E73" s="15">
        <v>593.655235737</v>
      </c>
      <c r="F73" s="65">
        <v>462.35329207599995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f>+SUM(B73:M73)</f>
        <v>1647.5009071199997</v>
      </c>
      <c r="O73" s="12"/>
      <c r="P73" s="12"/>
    </row>
    <row r="74" spans="1:16" s="27" customFormat="1" ht="12.75">
      <c r="A74" s="14" t="s">
        <v>23</v>
      </c>
      <c r="B74" s="15">
        <v>10.766047057</v>
      </c>
      <c r="C74" s="15">
        <v>4.640165</v>
      </c>
      <c r="D74" s="15">
        <v>3.076772585</v>
      </c>
      <c r="E74" s="15">
        <v>5.138633716</v>
      </c>
      <c r="F74" s="65">
        <v>0.75359082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f>+SUM(B74:M74)</f>
        <v>24.375209178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371.4781488409998</v>
      </c>
      <c r="C76" s="71">
        <v>-787.654548579</v>
      </c>
      <c r="D76" s="71">
        <v>-476.54834109899997</v>
      </c>
      <c r="E76" s="71">
        <v>95.9548221660001</v>
      </c>
      <c r="F76" s="71">
        <v>125.46772103599977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f>+SUM(B76:M76)</f>
        <v>-671.3021976350003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-288.9271321590527</v>
      </c>
      <c r="C80" s="13">
        <v>-6.116882831000001</v>
      </c>
      <c r="D80" s="13">
        <v>20.338983849</v>
      </c>
      <c r="E80" s="13">
        <v>216.382719489</v>
      </c>
      <c r="F80" s="63">
        <v>-0.129535348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f>+SUM(B80:M80)</f>
        <v>-58.45184700005269</v>
      </c>
      <c r="O80" s="12"/>
      <c r="P80" s="12"/>
    </row>
    <row r="81" spans="1:16" s="27" customFormat="1" ht="12.75">
      <c r="A81" s="14" t="s">
        <v>27</v>
      </c>
      <c r="B81" s="15">
        <v>-288.9271321590527</v>
      </c>
      <c r="C81" s="15">
        <v>-6.116882831000001</v>
      </c>
      <c r="D81" s="15">
        <v>20.338983849</v>
      </c>
      <c r="E81" s="15">
        <v>216.382719489</v>
      </c>
      <c r="F81" s="65">
        <v>-0.129535348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f aca="true" t="shared" si="1" ref="N81:N92">+SUM(B81:M81)</f>
        <v>-58.45184700005269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-220.4</v>
      </c>
      <c r="C83" s="13">
        <v>31.308327374000005</v>
      </c>
      <c r="D83" s="13">
        <v>2926.381456329</v>
      </c>
      <c r="E83" s="13">
        <v>171.85749733499998</v>
      </c>
      <c r="F83" s="63">
        <v>-17.967166998999993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f t="shared" si="1"/>
        <v>2891.180114039</v>
      </c>
      <c r="O83" s="12"/>
      <c r="P83" s="12"/>
    </row>
    <row r="84" spans="1:16" s="27" customFormat="1" ht="12.75">
      <c r="A84" s="14" t="s">
        <v>27</v>
      </c>
      <c r="B84" s="15">
        <v>-220.4</v>
      </c>
      <c r="C84" s="15">
        <v>10.400000000000006</v>
      </c>
      <c r="D84" s="15">
        <v>10</v>
      </c>
      <c r="E84" s="15">
        <v>39.660719016</v>
      </c>
      <c r="F84" s="65">
        <v>27.686690882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f t="shared" si="1"/>
        <v>-132.652590102</v>
      </c>
      <c r="O84" s="12"/>
      <c r="P84" s="12"/>
    </row>
    <row r="85" spans="1:16" s="27" customFormat="1" ht="12.75">
      <c r="A85" s="14" t="s">
        <v>28</v>
      </c>
      <c r="B85" s="15">
        <v>0</v>
      </c>
      <c r="C85" s="15">
        <v>20.908327374</v>
      </c>
      <c r="D85" s="15">
        <v>2916.381456329</v>
      </c>
      <c r="E85" s="15">
        <v>132.19677831899997</v>
      </c>
      <c r="F85" s="65">
        <v>-45.65385788099999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f t="shared" si="1"/>
        <v>3023.8327041409993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0</v>
      </c>
      <c r="C87" s="13">
        <v>0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f t="shared" si="1"/>
        <v>0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0</v>
      </c>
      <c r="C89" s="79">
        <v>0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f t="shared" si="1"/>
        <v>0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-288.9225630920527</v>
      </c>
      <c r="C91" s="81">
        <v>0</v>
      </c>
      <c r="D91" s="81">
        <v>0</v>
      </c>
      <c r="E91" s="81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-288.9225630920527</v>
      </c>
      <c r="O91" s="12"/>
      <c r="P91" s="12"/>
    </row>
    <row r="92" spans="1:16" s="36" customFormat="1" ht="12.75">
      <c r="A92" s="14" t="s">
        <v>83</v>
      </c>
      <c r="B92" s="79">
        <v>-288.9225630920527</v>
      </c>
      <c r="C92" s="79">
        <v>0</v>
      </c>
      <c r="D92" s="79">
        <v>0</v>
      </c>
      <c r="E92" s="79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-288.9225630920527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440.0052810000525</v>
      </c>
      <c r="C94" s="81">
        <v>-750.229338374</v>
      </c>
      <c r="D94" s="81">
        <v>2429.494131381</v>
      </c>
      <c r="E94" s="81">
        <v>51.429600012000066</v>
      </c>
      <c r="F94" s="63">
        <v>107.63008938499979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f>+SUM(B94:M94)</f>
        <v>2278.3297634040523</v>
      </c>
      <c r="O94" s="12"/>
      <c r="P94" s="12"/>
    </row>
    <row r="95" spans="6:9" ht="14.25">
      <c r="F95" s="21"/>
      <c r="I95" s="75"/>
    </row>
    <row r="96" spans="1:9" ht="15">
      <c r="A96" s="4" t="s">
        <v>89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2017-07-11T12:58:56Z</cp:lastPrinted>
  <dcterms:created xsi:type="dcterms:W3CDTF">1998-08-06T20:23:21Z</dcterms:created>
  <dcterms:modified xsi:type="dcterms:W3CDTF">2018-06-06T11:50:44Z</dcterms:modified>
  <cp:category/>
  <cp:version/>
  <cp:contentType/>
  <cp:contentStatus/>
</cp:coreProperties>
</file>