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445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<sst xmlns="http://schemas.openxmlformats.org/spreadsheetml/2006/main" count="178" uniqueCount="92">
  <si>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</si>
  <si>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</si>
  <si>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</si>
  <si>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</si>
  <si>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</si>
  <si>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</si>
  <si>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</si>
  <si>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</si>
  <si>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</si>
  <si>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</si>
  <si>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</si>
  <si>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</si>
  <si>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</si>
  <si>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</si>
  <si>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</si>
  <si>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</si>
  <si>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</si>
  <si>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</si>
  <si>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</si>
  <si>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</si>
  <si>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</si>
  <si>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</si>
  <si>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</si>
  <si>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</si>
  <si>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</si>
  <si>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</si>
  <si>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</si>
  <si>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</si>
  <si>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</si>
  <si>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</si>
  <si>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</si>
  <si>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</si>
  <si>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</si>
  <si>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</si>
  <si>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</si>
  <si>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</si>
  <si>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</si>
  <si>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</si>
  <si>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</si>
  <si>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</si>
  <si>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</si>
  <si>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</si>
  <si>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</si>
  <si>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</si>
  <si>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</si>
  <si>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</si>
  <si>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</si>
  <si>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</si>
  <si>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</si>
  <si>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</si>
  <si>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</si>
  <si>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</si>
  <si>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</si>
  <si>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</si>
  <si>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</si>
  <si>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</si>
  <si>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</si>
  <si>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</si>
  <si>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</si>
  <si>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</si>
  <si>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</si>
  <si>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</si>
  <si>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</si>
  <si>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</si>
  <si>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</si>
  <si>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</si>
  <si>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</si>
  <si>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</si>
  <si>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</si>
  <si>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</si>
  <si>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</si>
  <si>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</si>
  <si>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</si>
  <si>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</si>
  <si>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</si>
  <si>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</si>
  <si>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</si>
  <si>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</si>
  <si>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</si>
  <si>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</si>
  <si>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</si>
  <si>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</si>
  <si>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</si>
  <si>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</si>
  <si>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</si>
  <si>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</si>
  <si>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</si>
  <si>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</si>
  <si>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Presupuesto
Ajustado
2018</t>
  </si>
  <si>
    <t>Ejecución
Julio
2017</t>
  </si>
  <si>
    <t>Ejecución
Julio
2018</t>
  </si>
  <si>
    <r>
      <t xml:space="preserve">1 </t>
    </r>
    <r>
      <rPr>
        <sz val="10"/>
        <rFont val="Times New Roman"/>
        <family val="1"/>
      </rPr>
      <t>Ingresos Tributarios del mes de julio serán distribuidos posteriormente</t>
    </r>
  </si>
</sst>
</file>

<file path=xl/styles.xml><?xml version="1.0" encoding="utf-8"?>
<styleSheet xmlns="http://schemas.openxmlformats.org/spreadsheetml/2006/main">
  <numFmts count="6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4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6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0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3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3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3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3" fillId="0" borderId="0" xfId="0" applyNumberFormat="1" applyFont="1" applyFill="1" applyAlignment="1" applyProtection="1">
      <alignment/>
      <protection/>
    </xf>
    <xf numFmtId="186" fontId="53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3" fillId="0" borderId="0" xfId="0" applyNumberFormat="1" applyFont="1" applyFill="1" applyAlignment="1" applyProtection="1">
      <alignment/>
      <protection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13</xdr:col>
      <xdr:colOff>666750</xdr:colOff>
      <xdr:row>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0"/>
          <a:ext cx="2343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7"/>
  <sheetViews>
    <sheetView showGridLines="0" tabSelected="1" zoomScalePageLayoutView="0" workbookViewId="0" topLeftCell="A1">
      <selection activeCell="C14" sqref="C14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3" customWidth="1"/>
    <col min="7" max="7" width="6.375" style="6" bestFit="1" customWidth="1"/>
    <col min="8" max="8" width="8.25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91"/>
      <c r="G1" s="1"/>
      <c r="H1" s="1"/>
    </row>
    <row r="2" spans="1:8" ht="25.5" customHeight="1">
      <c r="A2" s="98" t="s">
        <v>4</v>
      </c>
      <c r="B2" s="98"/>
      <c r="C2" s="98"/>
      <c r="D2" s="98"/>
      <c r="E2" s="98"/>
      <c r="F2" s="98"/>
      <c r="G2" s="98"/>
      <c r="H2" s="98"/>
    </row>
    <row r="3" spans="1:8" ht="15.75">
      <c r="A3" s="99" t="s">
        <v>37</v>
      </c>
      <c r="B3" s="99"/>
      <c r="C3" s="99"/>
      <c r="D3" s="99"/>
      <c r="E3" s="99"/>
      <c r="F3" s="99"/>
      <c r="G3" s="99"/>
      <c r="H3" s="99"/>
    </row>
    <row r="4" spans="1:8" ht="7.5" customHeight="1">
      <c r="A4" s="3"/>
      <c r="B4" s="3"/>
      <c r="C4" s="3"/>
      <c r="D4" s="3"/>
      <c r="E4" s="3"/>
      <c r="F4" s="92"/>
      <c r="G4" s="3"/>
      <c r="H4" s="3"/>
    </row>
    <row r="5" spans="1:249" ht="18.75">
      <c r="A5" s="98" t="s">
        <v>5</v>
      </c>
      <c r="B5" s="98"/>
      <c r="C5" s="98"/>
      <c r="D5" s="98"/>
      <c r="E5" s="98"/>
      <c r="F5" s="98"/>
      <c r="G5" s="98"/>
      <c r="H5" s="9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ht="18.75">
      <c r="A6" s="98" t="s">
        <v>6</v>
      </c>
      <c r="B6" s="98"/>
      <c r="C6" s="98"/>
      <c r="D6" s="98"/>
      <c r="E6" s="98"/>
      <c r="F6" s="98"/>
      <c r="G6" s="98"/>
      <c r="H6" s="9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8" ht="6" customHeight="1" thickBot="1">
      <c r="A7" s="8"/>
      <c r="B7" s="8"/>
      <c r="C7" s="8"/>
      <c r="D7" s="8"/>
      <c r="E7" s="8"/>
      <c r="G7" s="8"/>
      <c r="H7" s="8"/>
    </row>
    <row r="8" spans="1:8" s="9" customFormat="1" ht="16.5" customHeight="1">
      <c r="A8" s="94" t="s">
        <v>1</v>
      </c>
      <c r="B8" s="96" t="s">
        <v>86</v>
      </c>
      <c r="C8" s="96" t="s">
        <v>89</v>
      </c>
      <c r="D8" s="96" t="s">
        <v>35</v>
      </c>
      <c r="E8" s="96" t="s">
        <v>88</v>
      </c>
      <c r="F8" s="96" t="s">
        <v>90</v>
      </c>
      <c r="G8" s="96" t="s">
        <v>35</v>
      </c>
      <c r="H8" s="96" t="s">
        <v>36</v>
      </c>
    </row>
    <row r="9" spans="1:8" s="9" customFormat="1" ht="23.25" customHeight="1" thickBot="1">
      <c r="A9" s="95"/>
      <c r="B9" s="97"/>
      <c r="C9" s="97"/>
      <c r="D9" s="97"/>
      <c r="E9" s="97"/>
      <c r="F9" s="97"/>
      <c r="G9" s="97"/>
      <c r="H9" s="97"/>
    </row>
    <row r="10" spans="1:8" s="12" customFormat="1" ht="12.75">
      <c r="A10" s="28" t="s">
        <v>7</v>
      </c>
      <c r="B10" s="11">
        <v>34114.715861715005</v>
      </c>
      <c r="C10" s="11">
        <v>16938.395159756998</v>
      </c>
      <c r="D10" s="48">
        <f>_xlfn.IFERROR((C10/B10*100),0)</f>
        <v>49.65128605619134</v>
      </c>
      <c r="E10" s="11">
        <v>37149.888545589005</v>
      </c>
      <c r="F10" s="11">
        <v>18445.461083002996</v>
      </c>
      <c r="G10" s="23">
        <f>_xlfn.IFERROR((F10/E10*100),0)</f>
        <v>49.65145739365379</v>
      </c>
      <c r="H10" s="37">
        <f>IF(C10&lt;&gt;0,F10/C10*100-100," ")</f>
        <v>8.897335957933919</v>
      </c>
    </row>
    <row r="11" spans="1:8" s="12" customFormat="1" ht="6.75" customHeight="1">
      <c r="A11" s="28"/>
      <c r="B11" s="11"/>
      <c r="C11" s="11"/>
      <c r="D11" s="48"/>
      <c r="E11" s="11"/>
      <c r="F11" s="11"/>
      <c r="G11" s="23"/>
      <c r="H11" s="37"/>
    </row>
    <row r="12" spans="1:8" s="12" customFormat="1" ht="12.75" outlineLevel="1">
      <c r="A12" s="85" t="s">
        <v>87</v>
      </c>
      <c r="B12" s="13">
        <v>20723.875358234003</v>
      </c>
      <c r="C12" s="13">
        <v>12277.006626579001</v>
      </c>
      <c r="D12" s="49">
        <f>_xlfn.IFERROR((C12/B12*100),0)</f>
        <v>59.240882384969105</v>
      </c>
      <c r="E12" s="13">
        <v>23210.095992254002</v>
      </c>
      <c r="F12" s="13">
        <v>13368.141185622997</v>
      </c>
      <c r="G12" s="24">
        <f>_xlfn.IFERROR((F12/E12*100),0)</f>
        <v>57.59623394097293</v>
      </c>
      <c r="H12" s="38">
        <f>IF(C12&lt;&gt;0,F12/C12*100-100," ")</f>
        <v>8.887627026947698</v>
      </c>
    </row>
    <row r="13" spans="1:8" s="27" customFormat="1" ht="6" customHeight="1">
      <c r="A13" s="17"/>
      <c r="B13" s="15"/>
      <c r="C13" s="15"/>
      <c r="D13" s="50"/>
      <c r="E13" s="15"/>
      <c r="F13" s="15"/>
      <c r="G13" s="25"/>
      <c r="H13" s="39"/>
    </row>
    <row r="14" spans="1:8" s="16" customFormat="1" ht="12.75" outlineLevel="2">
      <c r="A14" s="85" t="s">
        <v>8</v>
      </c>
      <c r="B14" s="13">
        <v>2232.5069593440003</v>
      </c>
      <c r="C14" s="13">
        <v>1164.8037781919998</v>
      </c>
      <c r="D14" s="49">
        <f>_xlfn.IFERROR((C14/B14*100),0)</f>
        <v>52.174698641668094</v>
      </c>
      <c r="E14" s="13">
        <v>2853.583738303</v>
      </c>
      <c r="F14" s="13">
        <v>938.227903489</v>
      </c>
      <c r="G14" s="24">
        <f>_xlfn.IFERROR((F14/E14*100),0)</f>
        <v>32.87893363336012</v>
      </c>
      <c r="H14" s="38">
        <f>IF(C14&lt;&gt;0,F14/C14*100-100," ")</f>
        <v>-19.45184922517072</v>
      </c>
    </row>
    <row r="15" spans="1:8" s="27" customFormat="1" ht="8.25" customHeight="1">
      <c r="A15" s="17"/>
      <c r="B15" s="15"/>
      <c r="C15" s="15"/>
      <c r="D15" s="50"/>
      <c r="E15" s="15"/>
      <c r="F15" s="15"/>
      <c r="G15" s="25"/>
      <c r="H15" s="39"/>
    </row>
    <row r="16" spans="1:8" s="16" customFormat="1" ht="12.75" outlineLevel="2">
      <c r="A16" s="85" t="s">
        <v>2</v>
      </c>
      <c r="B16" s="13">
        <v>1622.005857463</v>
      </c>
      <c r="C16" s="13">
        <v>521.1977067830001</v>
      </c>
      <c r="D16" s="49">
        <f aca="true" t="shared" si="0" ref="D16:D33">_xlfn.IFERROR((C16/B16*100),0)</f>
        <v>32.13291150490739</v>
      </c>
      <c r="E16" s="13">
        <v>2592.343442754</v>
      </c>
      <c r="F16" s="13">
        <v>1036.0569695059999</v>
      </c>
      <c r="G16" s="24">
        <f aca="true" t="shared" si="1" ref="G16:G33">_xlfn.IFERROR((F16/E16*100),0)</f>
        <v>39.96603815755736</v>
      </c>
      <c r="H16" s="38">
        <f aca="true" t="shared" si="2" ref="H16:H33">IF(C16&lt;&gt;0,F16/C16*100-100," ")</f>
        <v>98.78386954172856</v>
      </c>
    </row>
    <row r="17" spans="1:8" s="27" customFormat="1" ht="12.75" hidden="1">
      <c r="A17" s="17" t="s">
        <v>9</v>
      </c>
      <c r="B17" s="15">
        <v>601.585394166</v>
      </c>
      <c r="C17" s="15">
        <v>24.05490923</v>
      </c>
      <c r="D17" s="50">
        <f t="shared" si="0"/>
        <v>3.998585980191259</v>
      </c>
      <c r="E17" s="15">
        <v>1164.7651879100001</v>
      </c>
      <c r="F17" s="15">
        <v>22.536080000000002</v>
      </c>
      <c r="G17" s="25">
        <f t="shared" si="1"/>
        <v>1.9348174407957437</v>
      </c>
      <c r="H17" s="39">
        <f t="shared" si="2"/>
        <v>-6.314009400234184</v>
      </c>
    </row>
    <row r="18" spans="1:8" s="27" customFormat="1" ht="12.75" hidden="1">
      <c r="A18" s="17" t="s">
        <v>49</v>
      </c>
      <c r="B18" s="15">
        <v>50.162243238</v>
      </c>
      <c r="C18" s="15">
        <v>0.359783452</v>
      </c>
      <c r="D18" s="50">
        <f t="shared" si="0"/>
        <v>0.717239558631718</v>
      </c>
      <c r="E18" s="15">
        <v>9.48150908</v>
      </c>
      <c r="F18" s="15">
        <v>0</v>
      </c>
      <c r="G18" s="25">
        <f t="shared" si="1"/>
        <v>0</v>
      </c>
      <c r="H18" s="39">
        <f t="shared" si="2"/>
        <v>-100</v>
      </c>
    </row>
    <row r="19" spans="1:8" s="27" customFormat="1" ht="12.75" hidden="1">
      <c r="A19" s="17" t="s">
        <v>50</v>
      </c>
      <c r="B19" s="15">
        <v>551.423150928</v>
      </c>
      <c r="C19" s="15">
        <v>23.695125778</v>
      </c>
      <c r="D19" s="50">
        <f t="shared" si="0"/>
        <v>4.297085774894116</v>
      </c>
      <c r="E19" s="15">
        <v>1155.28367883</v>
      </c>
      <c r="F19" s="15">
        <v>22.536080000000002</v>
      </c>
      <c r="G19" s="25">
        <f t="shared" si="1"/>
        <v>1.9506966481880148</v>
      </c>
      <c r="H19" s="39">
        <f t="shared" si="2"/>
        <v>-4.891494516041476</v>
      </c>
    </row>
    <row r="20" spans="1:8" s="27" customFormat="1" ht="12.75" hidden="1">
      <c r="A20" s="17" t="s">
        <v>10</v>
      </c>
      <c r="B20" s="15">
        <v>13.976357531000001</v>
      </c>
      <c r="C20" s="15">
        <v>20.445297116999996</v>
      </c>
      <c r="D20" s="50">
        <f t="shared" si="0"/>
        <v>146.28487480841616</v>
      </c>
      <c r="E20" s="15">
        <v>6.9560252700000005</v>
      </c>
      <c r="F20" s="15">
        <v>18.296545965</v>
      </c>
      <c r="G20" s="25">
        <f t="shared" si="1"/>
        <v>263.0316201395858</v>
      </c>
      <c r="H20" s="39">
        <f t="shared" si="2"/>
        <v>-10.50975752371599</v>
      </c>
    </row>
    <row r="21" spans="1:8" s="27" customFormat="1" ht="12.75" hidden="1">
      <c r="A21" s="17" t="s">
        <v>49</v>
      </c>
      <c r="B21" s="15">
        <v>2.035638</v>
      </c>
      <c r="C21" s="15">
        <v>0.34564284199999995</v>
      </c>
      <c r="D21" s="50">
        <f t="shared" si="0"/>
        <v>16.979582912089477</v>
      </c>
      <c r="E21" s="15">
        <v>0.42089827</v>
      </c>
      <c r="F21" s="15">
        <v>0</v>
      </c>
      <c r="G21" s="25">
        <f t="shared" si="1"/>
        <v>0</v>
      </c>
      <c r="H21" s="39">
        <f t="shared" si="2"/>
        <v>-100</v>
      </c>
    </row>
    <row r="22" spans="1:8" s="27" customFormat="1" ht="12.75" hidden="1">
      <c r="A22" s="17" t="s">
        <v>50</v>
      </c>
      <c r="B22" s="15">
        <v>11.940719531000001</v>
      </c>
      <c r="C22" s="15">
        <v>20.099654275</v>
      </c>
      <c r="D22" s="50">
        <f t="shared" si="0"/>
        <v>168.32866916284323</v>
      </c>
      <c r="E22" s="15">
        <v>6.535127</v>
      </c>
      <c r="F22" s="15">
        <v>18.296545965</v>
      </c>
      <c r="G22" s="25">
        <f t="shared" si="1"/>
        <v>279.9723091073823</v>
      </c>
      <c r="H22" s="39">
        <f t="shared" si="2"/>
        <v>-8.970842410173745</v>
      </c>
    </row>
    <row r="23" spans="1:8" s="27" customFormat="1" ht="12.75" hidden="1">
      <c r="A23" s="17" t="s">
        <v>11</v>
      </c>
      <c r="B23" s="15">
        <v>1006.444105766</v>
      </c>
      <c r="C23" s="15">
        <v>476.69750043600004</v>
      </c>
      <c r="D23" s="50">
        <f t="shared" si="0"/>
        <v>47.364528015511375</v>
      </c>
      <c r="E23" s="15">
        <v>1420.622229574</v>
      </c>
      <c r="F23" s="15">
        <v>995.2243435409999</v>
      </c>
      <c r="G23" s="25">
        <f t="shared" si="1"/>
        <v>70.05552375732123</v>
      </c>
      <c r="H23" s="39">
        <f t="shared" si="2"/>
        <v>108.77481896396387</v>
      </c>
    </row>
    <row r="24" spans="1:8" s="27" customFormat="1" ht="12.75" hidden="1">
      <c r="A24" s="17" t="s">
        <v>49</v>
      </c>
      <c r="B24" s="15">
        <v>1006.444105766</v>
      </c>
      <c r="C24" s="15">
        <v>476.69750043600004</v>
      </c>
      <c r="D24" s="50">
        <f t="shared" si="0"/>
        <v>47.364528015511375</v>
      </c>
      <c r="E24" s="15">
        <v>1420.622229574</v>
      </c>
      <c r="F24" s="15">
        <v>995.2243435409999</v>
      </c>
      <c r="G24" s="25">
        <f t="shared" si="1"/>
        <v>70.05552375732123</v>
      </c>
      <c r="H24" s="39">
        <f t="shared" si="2"/>
        <v>108.77481896396387</v>
      </c>
    </row>
    <row r="25" spans="1:8" s="27" customFormat="1" ht="12.75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</row>
    <row r="26" spans="1:8" s="16" customFormat="1" ht="12.75" outlineLevel="2">
      <c r="A26" s="85" t="s">
        <v>12</v>
      </c>
      <c r="B26" s="13">
        <v>9536.327686674</v>
      </c>
      <c r="C26" s="13">
        <v>2975.387048203</v>
      </c>
      <c r="D26" s="49">
        <f t="shared" si="0"/>
        <v>31.20055377669945</v>
      </c>
      <c r="E26" s="13">
        <v>8493.865372277998</v>
      </c>
      <c r="F26" s="13">
        <v>3103.0350243850003</v>
      </c>
      <c r="G26" s="24">
        <f t="shared" si="1"/>
        <v>36.53266078966338</v>
      </c>
      <c r="H26" s="38">
        <f t="shared" si="2"/>
        <v>4.2901301280817705</v>
      </c>
    </row>
    <row r="27" spans="1:8" s="27" customFormat="1" ht="12.75" hidden="1">
      <c r="A27" s="17" t="s">
        <v>13</v>
      </c>
      <c r="B27" s="15">
        <v>3289.015885639</v>
      </c>
      <c r="C27" s="15">
        <v>1478.1118774000001</v>
      </c>
      <c r="D27" s="50">
        <f t="shared" si="0"/>
        <v>44.94085552623678</v>
      </c>
      <c r="E27" s="15">
        <v>2923.789982084</v>
      </c>
      <c r="F27" s="15">
        <v>1111.709792134</v>
      </c>
      <c r="G27" s="25">
        <f t="shared" si="1"/>
        <v>38.022901745548864</v>
      </c>
      <c r="H27" s="39">
        <f t="shared" si="2"/>
        <v>-24.78852182085849</v>
      </c>
    </row>
    <row r="28" spans="1:8" s="27" customFormat="1" ht="14.25" customHeight="1" hidden="1">
      <c r="A28" s="17" t="s">
        <v>40</v>
      </c>
      <c r="B28" s="15">
        <v>2283.125909954</v>
      </c>
      <c r="C28" s="15">
        <v>782.896512218</v>
      </c>
      <c r="D28" s="50">
        <f t="shared" si="0"/>
        <v>34.29055352596711</v>
      </c>
      <c r="E28" s="15">
        <v>1966.559445842</v>
      </c>
      <c r="F28" s="15">
        <v>819.013073466</v>
      </c>
      <c r="G28" s="25">
        <f t="shared" si="1"/>
        <v>41.64700310472091</v>
      </c>
      <c r="H28" s="39">
        <f t="shared" si="2"/>
        <v>4.613197361893896</v>
      </c>
    </row>
    <row r="29" spans="1:8" s="27" customFormat="1" ht="14.25" customHeight="1" hidden="1">
      <c r="A29" s="86" t="s">
        <v>38</v>
      </c>
      <c r="B29" s="15">
        <v>1005.889975685</v>
      </c>
      <c r="C29" s="15">
        <v>695.2153651819999</v>
      </c>
      <c r="D29" s="50">
        <f t="shared" si="0"/>
        <v>69.11445406427934</v>
      </c>
      <c r="E29" s="15">
        <v>957.2305362420001</v>
      </c>
      <c r="F29" s="15">
        <v>292.6967186680002</v>
      </c>
      <c r="G29" s="25">
        <f t="shared" si="1"/>
        <v>30.57745314071372</v>
      </c>
      <c r="H29" s="39">
        <f t="shared" si="2"/>
        <v>-57.89841057506327</v>
      </c>
    </row>
    <row r="30" spans="1:8" s="27" customFormat="1" ht="12.75" hidden="1">
      <c r="A30" s="17" t="s">
        <v>14</v>
      </c>
      <c r="B30" s="15">
        <v>2310.1496987990004</v>
      </c>
      <c r="C30" s="15">
        <v>1369.563050143</v>
      </c>
      <c r="D30" s="50">
        <f t="shared" si="0"/>
        <v>59.284601809787816</v>
      </c>
      <c r="E30" s="15">
        <v>2220.190970242</v>
      </c>
      <c r="F30" s="15">
        <v>1746.266890277</v>
      </c>
      <c r="G30" s="25">
        <f t="shared" si="1"/>
        <v>78.65390471733419</v>
      </c>
      <c r="H30" s="39">
        <f t="shared" si="2"/>
        <v>27.50540328133613</v>
      </c>
    </row>
    <row r="31" spans="1:8" s="27" customFormat="1" ht="14.25" customHeight="1" hidden="1">
      <c r="A31" s="17" t="s">
        <v>41</v>
      </c>
      <c r="B31" s="15">
        <v>996.150891029</v>
      </c>
      <c r="C31" s="15">
        <v>729.079677154</v>
      </c>
      <c r="D31" s="50">
        <f t="shared" si="0"/>
        <v>73.18968277997304</v>
      </c>
      <c r="E31" s="15">
        <v>690.859946566</v>
      </c>
      <c r="F31" s="15">
        <v>1052.99002266</v>
      </c>
      <c r="G31" s="25">
        <f t="shared" si="1"/>
        <v>152.41729208561154</v>
      </c>
      <c r="H31" s="39">
        <f t="shared" si="2"/>
        <v>44.4272904122634</v>
      </c>
    </row>
    <row r="32" spans="1:8" s="27" customFormat="1" ht="14.25" customHeight="1" hidden="1">
      <c r="A32" s="86" t="s">
        <v>39</v>
      </c>
      <c r="B32" s="15">
        <v>1313.9988077699998</v>
      </c>
      <c r="C32" s="15">
        <v>640.4833729889999</v>
      </c>
      <c r="D32" s="50">
        <f t="shared" si="0"/>
        <v>48.74307108968923</v>
      </c>
      <c r="E32" s="15">
        <v>1529.3310236759999</v>
      </c>
      <c r="F32" s="15">
        <v>693.276867617</v>
      </c>
      <c r="G32" s="25">
        <f t="shared" si="1"/>
        <v>45.332034522558395</v>
      </c>
      <c r="H32" s="39">
        <f t="shared" si="2"/>
        <v>8.242758025337025</v>
      </c>
    </row>
    <row r="33" spans="1:8" s="27" customFormat="1" ht="12.75" hidden="1">
      <c r="A33" s="17" t="s">
        <v>12</v>
      </c>
      <c r="B33" s="15">
        <v>3937.162102236</v>
      </c>
      <c r="C33" s="15">
        <v>127.71212066</v>
      </c>
      <c r="D33" s="50">
        <f t="shared" si="0"/>
        <v>3.2437607937826463</v>
      </c>
      <c r="E33" s="15">
        <v>3349.8844199519995</v>
      </c>
      <c r="F33" s="15">
        <v>245.058341974</v>
      </c>
      <c r="G33" s="25">
        <f t="shared" si="1"/>
        <v>7.315426780530878</v>
      </c>
      <c r="H33" s="39">
        <f t="shared" si="2"/>
        <v>91.88338640652873</v>
      </c>
    </row>
    <row r="34" spans="1:8" s="27" customFormat="1" ht="8.25" customHeight="1">
      <c r="A34" s="17"/>
      <c r="B34" s="15"/>
      <c r="C34" s="15"/>
      <c r="D34" s="50"/>
      <c r="E34" s="15"/>
      <c r="F34" s="15"/>
      <c r="G34" s="25"/>
      <c r="H34" s="39"/>
    </row>
    <row r="35" spans="1:8" s="12" customFormat="1" ht="12.75">
      <c r="A35" s="28" t="s">
        <v>0</v>
      </c>
      <c r="B35" s="29">
        <v>31341.743599982998</v>
      </c>
      <c r="C35" s="29">
        <v>15180.857201546</v>
      </c>
      <c r="D35" s="51">
        <f aca="true" t="shared" si="3" ref="D35:D67">_xlfn.IFERROR((C35/B35*100),0)</f>
        <v>48.43654327372596</v>
      </c>
      <c r="E35" s="29">
        <v>33951.330545634</v>
      </c>
      <c r="F35" s="29">
        <v>16871.248615616998</v>
      </c>
      <c r="G35" s="30">
        <f aca="true" t="shared" si="4" ref="G35:G67">_xlfn.IFERROR((F35/E35*100),0)</f>
        <v>49.69245194364428</v>
      </c>
      <c r="H35" s="40">
        <f aca="true" t="shared" si="5" ref="H35:H67">IF(C35&lt;&gt;0,F35/C35*100-100," ")</f>
        <v>11.135019529060926</v>
      </c>
    </row>
    <row r="36" spans="1:8" s="27" customFormat="1" ht="12.75">
      <c r="A36" s="17" t="s">
        <v>15</v>
      </c>
      <c r="B36" s="18">
        <v>14585.347873825998</v>
      </c>
      <c r="C36" s="18">
        <v>7380.3397988570005</v>
      </c>
      <c r="D36" s="52">
        <f t="shared" si="3"/>
        <v>50.60105430945065</v>
      </c>
      <c r="E36" s="18">
        <v>16048.786860907003</v>
      </c>
      <c r="F36" s="18">
        <v>8151.050592406</v>
      </c>
      <c r="G36" s="26">
        <f t="shared" si="4"/>
        <v>50.78920084770407</v>
      </c>
      <c r="H36" s="41">
        <f t="shared" si="5"/>
        <v>10.442754867036868</v>
      </c>
    </row>
    <row r="37" spans="1:8" s="27" customFormat="1" ht="12.75">
      <c r="A37" s="17" t="s">
        <v>16</v>
      </c>
      <c r="B37" s="15">
        <v>3218.804338273</v>
      </c>
      <c r="C37" s="15">
        <v>1373.603598138</v>
      </c>
      <c r="D37" s="50">
        <f t="shared" si="3"/>
        <v>42.67434282367675</v>
      </c>
      <c r="E37" s="15">
        <v>3453.9874146889997</v>
      </c>
      <c r="F37" s="15">
        <v>1643.1940536830002</v>
      </c>
      <c r="G37" s="25">
        <f t="shared" si="4"/>
        <v>47.57382863338994</v>
      </c>
      <c r="H37" s="39">
        <f t="shared" si="5"/>
        <v>19.626510582124695</v>
      </c>
    </row>
    <row r="38" spans="1:8" s="27" customFormat="1" ht="12.75" hidden="1">
      <c r="A38" s="87" t="s">
        <v>42</v>
      </c>
      <c r="B38" s="15">
        <v>1706.242595981</v>
      </c>
      <c r="C38" s="15">
        <v>676.6074238379999</v>
      </c>
      <c r="D38" s="50">
        <f t="shared" si="3"/>
        <v>39.65481962715777</v>
      </c>
      <c r="E38" s="15">
        <v>1780.749650722</v>
      </c>
      <c r="F38" s="15">
        <v>813.559402771</v>
      </c>
      <c r="G38" s="25">
        <f t="shared" si="4"/>
        <v>45.68634352623035</v>
      </c>
      <c r="H38" s="39">
        <f t="shared" si="5"/>
        <v>20.24098082698403</v>
      </c>
    </row>
    <row r="39" spans="1:8" s="27" customFormat="1" ht="12.75" hidden="1">
      <c r="A39" s="87" t="s">
        <v>43</v>
      </c>
      <c r="B39" s="15">
        <v>1391.1760854269999</v>
      </c>
      <c r="C39" s="15">
        <v>611.237768439</v>
      </c>
      <c r="D39" s="50">
        <f t="shared" si="3"/>
        <v>43.93676507538512</v>
      </c>
      <c r="E39" s="15">
        <v>1547.783888509</v>
      </c>
      <c r="F39" s="15">
        <v>737.0359153</v>
      </c>
      <c r="G39" s="25">
        <f t="shared" si="4"/>
        <v>47.618787142822384</v>
      </c>
      <c r="H39" s="39">
        <f t="shared" si="5"/>
        <v>20.58088576271517</v>
      </c>
    </row>
    <row r="40" spans="1:8" s="27" customFormat="1" ht="12.75" hidden="1">
      <c r="A40" s="87" t="s">
        <v>44</v>
      </c>
      <c r="B40" s="15">
        <v>43.9174529</v>
      </c>
      <c r="C40" s="15">
        <v>14.381956190999999</v>
      </c>
      <c r="D40" s="50">
        <f t="shared" si="3"/>
        <v>32.747701064876644</v>
      </c>
      <c r="E40" s="15">
        <v>43.036</v>
      </c>
      <c r="F40" s="15">
        <v>14.822879943</v>
      </c>
      <c r="G40" s="25">
        <f t="shared" si="4"/>
        <v>34.44297783948323</v>
      </c>
      <c r="H40" s="39">
        <f t="shared" si="5"/>
        <v>3.0658120922098675</v>
      </c>
    </row>
    <row r="41" spans="1:8" s="27" customFormat="1" ht="12.75" hidden="1">
      <c r="A41" s="87" t="s">
        <v>45</v>
      </c>
      <c r="B41" s="15">
        <v>77.46820396499987</v>
      </c>
      <c r="C41" s="15">
        <v>71.37644966999997</v>
      </c>
      <c r="D41" s="50">
        <f t="shared" si="3"/>
        <v>92.13644568582981</v>
      </c>
      <c r="E41" s="15">
        <v>82.41787545799976</v>
      </c>
      <c r="F41" s="15">
        <v>77.77585566899995</v>
      </c>
      <c r="G41" s="25">
        <f t="shared" si="4"/>
        <v>94.3677026819681</v>
      </c>
      <c r="H41" s="39">
        <f t="shared" si="5"/>
        <v>8.965710719133298</v>
      </c>
    </row>
    <row r="42" spans="1:8" s="27" customFormat="1" ht="12.75">
      <c r="A42" s="17" t="s">
        <v>17</v>
      </c>
      <c r="B42" s="15">
        <v>1358.9158410710002</v>
      </c>
      <c r="C42" s="15">
        <v>736.0212169799998</v>
      </c>
      <c r="D42" s="50">
        <f t="shared" si="3"/>
        <v>54.16238406639815</v>
      </c>
      <c r="E42" s="15">
        <v>1672.640596921</v>
      </c>
      <c r="F42" s="15">
        <v>833.1290630429999</v>
      </c>
      <c r="G42" s="25">
        <f>_xlfn.IFERROR((F42/E42*100),0)</f>
        <v>49.80920973558967</v>
      </c>
      <c r="H42" s="39">
        <f t="shared" si="5"/>
        <v>13.193620485758188</v>
      </c>
    </row>
    <row r="43" spans="1:8" s="27" customFormat="1" ht="12.75" hidden="1">
      <c r="A43" s="87" t="s">
        <v>46</v>
      </c>
      <c r="B43" s="15">
        <v>1158.69</v>
      </c>
      <c r="C43" s="15">
        <v>602.7377884580001</v>
      </c>
      <c r="D43" s="50">
        <f t="shared" si="3"/>
        <v>52.018899658925164</v>
      </c>
      <c r="E43" s="15">
        <v>1218.27</v>
      </c>
      <c r="F43" s="15">
        <v>692.8783578079999</v>
      </c>
      <c r="G43" s="25">
        <f t="shared" si="4"/>
        <v>56.87395715301206</v>
      </c>
      <c r="H43" s="39">
        <f t="shared" si="5"/>
        <v>14.955187989890064</v>
      </c>
    </row>
    <row r="44" spans="1:8" s="27" customFormat="1" ht="12.75" hidden="1">
      <c r="A44" s="87" t="s">
        <v>47</v>
      </c>
      <c r="B44" s="15">
        <v>200.225841071</v>
      </c>
      <c r="C44" s="15">
        <v>133.28342852199998</v>
      </c>
      <c r="D44" s="50">
        <f t="shared" si="3"/>
        <v>66.56654695970923</v>
      </c>
      <c r="E44" s="15">
        <v>454.370596921</v>
      </c>
      <c r="F44" s="15">
        <v>140.250705235</v>
      </c>
      <c r="G44" s="25">
        <f t="shared" si="4"/>
        <v>30.867029289614212</v>
      </c>
      <c r="H44" s="39">
        <f t="shared" si="5"/>
        <v>5.2274140831018485</v>
      </c>
    </row>
    <row r="45" spans="1:8" s="27" customFormat="1" ht="12.75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</row>
    <row r="46" spans="1:8" s="27" customFormat="1" ht="12.75">
      <c r="A46" s="17" t="s">
        <v>2</v>
      </c>
      <c r="B46" s="15">
        <v>5724.857189318001</v>
      </c>
      <c r="C46" s="15">
        <v>2751.880962</v>
      </c>
      <c r="D46" s="50">
        <f t="shared" si="3"/>
        <v>48.06898881486038</v>
      </c>
      <c r="E46" s="15">
        <v>5271.619946478</v>
      </c>
      <c r="F46" s="15">
        <v>2723.267339827</v>
      </c>
      <c r="G46" s="25">
        <f t="shared" si="4"/>
        <v>51.659022605497775</v>
      </c>
      <c r="H46" s="39">
        <f t="shared" si="5"/>
        <v>-1.0397841537522226</v>
      </c>
    </row>
    <row r="47" spans="1:8" s="27" customFormat="1" ht="12.75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</row>
    <row r="48" spans="1:8" s="27" customFormat="1" ht="12.75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</row>
    <row r="49" spans="1:8" s="27" customFormat="1" ht="12.75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</row>
    <row r="50" spans="1:8" s="27" customFormat="1" ht="12.75" hidden="1">
      <c r="A50" s="17" t="s">
        <v>64</v>
      </c>
      <c r="B50" s="15">
        <v>86.417502371</v>
      </c>
      <c r="C50" s="15">
        <v>35.977716734000005</v>
      </c>
      <c r="D50" s="50">
        <f t="shared" si="3"/>
        <v>41.63244221007874</v>
      </c>
      <c r="E50" s="15">
        <v>76.734755043</v>
      </c>
      <c r="F50" s="15">
        <v>40.146923262</v>
      </c>
      <c r="G50" s="25">
        <f t="shared" si="4"/>
        <v>52.31908701539842</v>
      </c>
      <c r="H50" s="39">
        <f t="shared" si="5"/>
        <v>11.588302167213342</v>
      </c>
    </row>
    <row r="51" spans="1:8" s="27" customFormat="1" ht="12.75" hidden="1">
      <c r="A51" s="17" t="s">
        <v>52</v>
      </c>
      <c r="B51" s="15">
        <v>47.324759007</v>
      </c>
      <c r="C51" s="15">
        <v>24.134253245</v>
      </c>
      <c r="D51" s="50">
        <f t="shared" si="3"/>
        <v>50.997096977145105</v>
      </c>
      <c r="E51" s="15">
        <v>53.059795143</v>
      </c>
      <c r="F51" s="15">
        <v>24.834151736</v>
      </c>
      <c r="G51" s="25">
        <f t="shared" si="4"/>
        <v>46.80408521945883</v>
      </c>
      <c r="H51" s="39">
        <f t="shared" si="5"/>
        <v>2.900021326100074</v>
      </c>
    </row>
    <row r="52" spans="1:8" s="27" customFormat="1" ht="12.75" hidden="1">
      <c r="A52" s="17" t="s">
        <v>53</v>
      </c>
      <c r="B52" s="15">
        <v>39.092743364</v>
      </c>
      <c r="C52" s="15">
        <v>11.843463489000003</v>
      </c>
      <c r="D52" s="50">
        <f t="shared" si="3"/>
        <v>30.29581060280997</v>
      </c>
      <c r="E52" s="15">
        <v>23.6749599</v>
      </c>
      <c r="F52" s="15">
        <v>15.312771525999999</v>
      </c>
      <c r="G52" s="25">
        <f t="shared" si="4"/>
        <v>64.6791867470069</v>
      </c>
      <c r="H52" s="39">
        <f t="shared" si="5"/>
        <v>29.293019227206855</v>
      </c>
    </row>
    <row r="53" spans="1:8" s="27" customFormat="1" ht="12.75" hidden="1">
      <c r="A53" s="17" t="s">
        <v>65</v>
      </c>
      <c r="B53" s="15">
        <v>5638.439686947</v>
      </c>
      <c r="C53" s="15">
        <v>2715.903245266</v>
      </c>
      <c r="D53" s="50">
        <f t="shared" si="3"/>
        <v>48.167638496751536</v>
      </c>
      <c r="E53" s="15">
        <v>5194.885191435</v>
      </c>
      <c r="F53" s="15">
        <v>2683.1204165649997</v>
      </c>
      <c r="G53" s="25">
        <f t="shared" si="4"/>
        <v>51.649272653585484</v>
      </c>
      <c r="H53" s="39">
        <f t="shared" si="5"/>
        <v>-1.2070690941638986</v>
      </c>
    </row>
    <row r="54" spans="1:8" s="27" customFormat="1" ht="12.75" hidden="1">
      <c r="A54" s="17" t="s">
        <v>52</v>
      </c>
      <c r="B54" s="15">
        <v>2939.126842351</v>
      </c>
      <c r="C54" s="15">
        <v>1684.114025661</v>
      </c>
      <c r="D54" s="50">
        <f t="shared" si="3"/>
        <v>57.29980759571034</v>
      </c>
      <c r="E54" s="15">
        <v>3028.1082503730004</v>
      </c>
      <c r="F54" s="15">
        <v>1619.802567651</v>
      </c>
      <c r="G54" s="25">
        <f t="shared" si="4"/>
        <v>53.49222794302263</v>
      </c>
      <c r="H54" s="39">
        <f t="shared" si="5"/>
        <v>-3.8187116210708183</v>
      </c>
    </row>
    <row r="55" spans="1:8" s="27" customFormat="1" ht="12.75" hidden="1">
      <c r="A55" s="17" t="s">
        <v>53</v>
      </c>
      <c r="B55" s="15">
        <v>2699.3128445960006</v>
      </c>
      <c r="C55" s="15">
        <v>1031.7892196050002</v>
      </c>
      <c r="D55" s="50">
        <f t="shared" si="3"/>
        <v>38.22414366199282</v>
      </c>
      <c r="E55" s="15">
        <v>2166.7769410619994</v>
      </c>
      <c r="F55" s="15">
        <v>1063.317848914</v>
      </c>
      <c r="G55" s="25">
        <f t="shared" si="4"/>
        <v>49.07371076197799</v>
      </c>
      <c r="H55" s="39">
        <f t="shared" si="5"/>
        <v>3.0557238542451444</v>
      </c>
    </row>
    <row r="56" spans="1:8" s="27" customFormat="1" ht="12.75">
      <c r="A56" s="17" t="s">
        <v>18</v>
      </c>
      <c r="B56" s="15">
        <v>5044.821936202</v>
      </c>
      <c r="C56" s="15">
        <v>2401.385983342</v>
      </c>
      <c r="D56" s="50">
        <f t="shared" si="3"/>
        <v>47.601005817657985</v>
      </c>
      <c r="E56" s="15">
        <v>5663.543321667999</v>
      </c>
      <c r="F56" s="15">
        <v>2822.680357059</v>
      </c>
      <c r="G56" s="25">
        <f t="shared" si="4"/>
        <v>49.83947675053146</v>
      </c>
      <c r="H56" s="39">
        <f t="shared" si="5"/>
        <v>17.543800815006264</v>
      </c>
    </row>
    <row r="57" spans="1:8" s="27" customFormat="1" ht="12.75">
      <c r="A57" s="17" t="s">
        <v>19</v>
      </c>
      <c r="B57" s="15">
        <v>1408.996421293</v>
      </c>
      <c r="C57" s="15">
        <v>537.625642229</v>
      </c>
      <c r="D57" s="50">
        <f t="shared" si="3"/>
        <v>38.15663646154862</v>
      </c>
      <c r="E57" s="15">
        <v>1840.752404971</v>
      </c>
      <c r="F57" s="15">
        <v>697.927209599</v>
      </c>
      <c r="G57" s="25">
        <f t="shared" si="4"/>
        <v>37.91532243631622</v>
      </c>
      <c r="H57" s="39">
        <f t="shared" si="5"/>
        <v>29.81657770365794</v>
      </c>
    </row>
    <row r="58" spans="1:8" s="27" customFormat="1" ht="12.75" hidden="1">
      <c r="A58" s="17" t="s">
        <v>54</v>
      </c>
      <c r="B58" s="15">
        <v>518.600269203</v>
      </c>
      <c r="C58" s="15">
        <v>194.57423323999998</v>
      </c>
      <c r="D58" s="50">
        <f t="shared" si="3"/>
        <v>37.51911535623137</v>
      </c>
      <c r="E58" s="15">
        <v>524.7612258180001</v>
      </c>
      <c r="F58" s="15">
        <v>216.34690923099998</v>
      </c>
      <c r="G58" s="25">
        <f t="shared" si="4"/>
        <v>41.22768577151589</v>
      </c>
      <c r="H58" s="39">
        <f t="shared" si="5"/>
        <v>11.18990712616312</v>
      </c>
    </row>
    <row r="59" spans="1:8" s="27" customFormat="1" ht="25.5" hidden="1">
      <c r="A59" s="88" t="s">
        <v>55</v>
      </c>
      <c r="B59" s="15">
        <v>102.408428</v>
      </c>
      <c r="C59" s="15">
        <v>25.266844484000003</v>
      </c>
      <c r="D59" s="50">
        <f t="shared" si="3"/>
        <v>24.67262214395089</v>
      </c>
      <c r="E59" s="15">
        <v>62.191758650000004</v>
      </c>
      <c r="F59" s="15">
        <v>35</v>
      </c>
      <c r="G59" s="25">
        <f t="shared" si="4"/>
        <v>56.277553103091094</v>
      </c>
      <c r="H59" s="39">
        <f t="shared" si="5"/>
        <v>38.521452578549855</v>
      </c>
    </row>
    <row r="60" spans="1:8" s="27" customFormat="1" ht="12.75" hidden="1">
      <c r="A60" s="88" t="s">
        <v>56</v>
      </c>
      <c r="B60" s="15">
        <v>253.295385679</v>
      </c>
      <c r="C60" s="15">
        <v>106.39981329700001</v>
      </c>
      <c r="D60" s="50">
        <f t="shared" si="3"/>
        <v>42.00621855458511</v>
      </c>
      <c r="E60" s="15">
        <v>267.306115789</v>
      </c>
      <c r="F60" s="15">
        <v>117.369098005</v>
      </c>
      <c r="G60" s="25">
        <f t="shared" si="4"/>
        <v>43.908122961782944</v>
      </c>
      <c r="H60" s="39">
        <f t="shared" si="5"/>
        <v>10.309496199378458</v>
      </c>
    </row>
    <row r="61" spans="1:8" s="27" customFormat="1" ht="25.5" hidden="1">
      <c r="A61" s="88" t="s">
        <v>57</v>
      </c>
      <c r="B61" s="15">
        <v>85.736968991</v>
      </c>
      <c r="C61" s="15">
        <v>37.183516207000004</v>
      </c>
      <c r="D61" s="50">
        <f t="shared" si="3"/>
        <v>43.36929173563768</v>
      </c>
      <c r="E61" s="15">
        <v>102.059412519</v>
      </c>
      <c r="F61" s="15">
        <v>23.303619507999997</v>
      </c>
      <c r="G61" s="25">
        <f t="shared" si="4"/>
        <v>22.83338590025849</v>
      </c>
      <c r="H61" s="39">
        <f t="shared" si="5"/>
        <v>-37.3280908177991</v>
      </c>
    </row>
    <row r="62" spans="1:8" s="27" customFormat="1" ht="12.75" hidden="1">
      <c r="A62" s="17" t="s">
        <v>58</v>
      </c>
      <c r="B62" s="15">
        <v>57.210208451999996</v>
      </c>
      <c r="C62" s="15">
        <v>14.237939258</v>
      </c>
      <c r="D62" s="50">
        <f t="shared" si="3"/>
        <v>24.88706061951477</v>
      </c>
      <c r="E62" s="15">
        <v>64.463812779</v>
      </c>
      <c r="F62" s="15">
        <v>24.516921725</v>
      </c>
      <c r="G62" s="25">
        <f t="shared" si="4"/>
        <v>38.03206895169368</v>
      </c>
      <c r="H62" s="39">
        <f t="shared" si="5"/>
        <v>72.19431324111355</v>
      </c>
    </row>
    <row r="63" spans="1:8" s="27" customFormat="1" ht="12.75" hidden="1">
      <c r="A63" s="17" t="s">
        <v>59</v>
      </c>
      <c r="B63" s="15">
        <v>19.949278081</v>
      </c>
      <c r="C63" s="15">
        <v>11.486119994</v>
      </c>
      <c r="D63" s="50">
        <f t="shared" si="3"/>
        <v>57.57661980229529</v>
      </c>
      <c r="E63" s="15">
        <v>28.740126081</v>
      </c>
      <c r="F63" s="15">
        <v>16.157269992999996</v>
      </c>
      <c r="G63" s="25">
        <f t="shared" si="4"/>
        <v>56.21850769708875</v>
      </c>
      <c r="H63" s="39">
        <f t="shared" si="5"/>
        <v>40.667779906879474</v>
      </c>
    </row>
    <row r="64" spans="1:8" s="27" customFormat="1" ht="12.75" hidden="1">
      <c r="A64" s="17" t="s">
        <v>60</v>
      </c>
      <c r="B64" s="15">
        <v>890.39615209</v>
      </c>
      <c r="C64" s="15">
        <v>343.051408989</v>
      </c>
      <c r="D64" s="50">
        <f t="shared" si="3"/>
        <v>38.52795277515135</v>
      </c>
      <c r="E64" s="15">
        <v>1315.991179153</v>
      </c>
      <c r="F64" s="15">
        <v>481.580300368</v>
      </c>
      <c r="G64" s="25">
        <f t="shared" si="4"/>
        <v>36.59449303284505</v>
      </c>
      <c r="H64" s="39">
        <f t="shared" si="5"/>
        <v>40.38137951021855</v>
      </c>
    </row>
    <row r="65" spans="1:8" s="27" customFormat="1" ht="12.75" hidden="1">
      <c r="A65" s="17" t="s">
        <v>61</v>
      </c>
      <c r="B65" s="15">
        <v>38.646361585</v>
      </c>
      <c r="C65" s="15">
        <v>19.762019313000007</v>
      </c>
      <c r="D65" s="50">
        <f t="shared" si="3"/>
        <v>51.135523507264224</v>
      </c>
      <c r="E65" s="15">
        <v>33.075041755</v>
      </c>
      <c r="F65" s="15">
        <v>15.750747751</v>
      </c>
      <c r="G65" s="25">
        <f t="shared" si="4"/>
        <v>47.62124827436971</v>
      </c>
      <c r="H65" s="39">
        <f t="shared" si="5"/>
        <v>-20.29788301725462</v>
      </c>
    </row>
    <row r="66" spans="1:8" s="27" customFormat="1" ht="12.75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</row>
    <row r="67" spans="1:8" s="27" customFormat="1" ht="12.75" hidden="1">
      <c r="A67" s="17" t="s">
        <v>63</v>
      </c>
      <c r="B67" s="15">
        <v>851.7497905050001</v>
      </c>
      <c r="C67" s="15">
        <v>323.289389676</v>
      </c>
      <c r="D67" s="50">
        <f t="shared" si="3"/>
        <v>37.955910677045495</v>
      </c>
      <c r="E67" s="15">
        <v>1282.916137398</v>
      </c>
      <c r="F67" s="15">
        <v>465.82955261699993</v>
      </c>
      <c r="G67" s="25">
        <f t="shared" si="4"/>
        <v>36.31021070183056</v>
      </c>
      <c r="H67" s="39">
        <f t="shared" si="5"/>
        <v>44.09057874861077</v>
      </c>
    </row>
    <row r="68" spans="1:8" s="27" customFormat="1" ht="12.75">
      <c r="A68" s="17"/>
      <c r="B68" s="15"/>
      <c r="C68" s="15"/>
      <c r="D68" s="50"/>
      <c r="E68" s="15"/>
      <c r="F68" s="15"/>
      <c r="G68" s="25"/>
      <c r="H68" s="39"/>
    </row>
    <row r="69" spans="1:8" s="27" customFormat="1" ht="13.5">
      <c r="A69" s="31" t="s">
        <v>20</v>
      </c>
      <c r="B69" s="19">
        <v>2772.9722617320076</v>
      </c>
      <c r="C69" s="19">
        <v>1757.5379582109988</v>
      </c>
      <c r="D69" s="53">
        <f>_xlfn.IFERROR((C69/B69*100),0)</f>
        <v>63.381014749611474</v>
      </c>
      <c r="E69" s="19">
        <v>3198.5579999550027</v>
      </c>
      <c r="F69" s="19">
        <v>1574.212467385998</v>
      </c>
      <c r="G69" s="32">
        <f>_xlfn.IFERROR((F69/E69*100),0)</f>
        <v>49.21631770967242</v>
      </c>
      <c r="H69" s="42">
        <f>IF(C69&lt;&gt;0,F69/C69*100-100," ")</f>
        <v>-10.43081260171519</v>
      </c>
    </row>
    <row r="70" spans="1:8" s="27" customFormat="1" ht="7.5" customHeight="1">
      <c r="A70" s="28"/>
      <c r="B70" s="20"/>
      <c r="C70" s="20"/>
      <c r="D70" s="51"/>
      <c r="E70" s="20"/>
      <c r="F70" s="20"/>
      <c r="G70" s="30"/>
      <c r="H70" s="40"/>
    </row>
    <row r="71" spans="1:8" s="12" customFormat="1" ht="6.75" customHeight="1">
      <c r="A71" s="28"/>
      <c r="B71" s="29"/>
      <c r="C71" s="29"/>
      <c r="D71" s="51"/>
      <c r="E71" s="29"/>
      <c r="F71" s="29"/>
      <c r="G71" s="30"/>
      <c r="H71" s="40"/>
    </row>
    <row r="72" spans="1:8" s="16" customFormat="1" ht="12.75" outlineLevel="2">
      <c r="A72" s="85" t="s">
        <v>21</v>
      </c>
      <c r="B72" s="13">
        <v>7818.324822708</v>
      </c>
      <c r="C72" s="13">
        <v>2560.867540884</v>
      </c>
      <c r="D72" s="49">
        <f>_xlfn.IFERROR((C72/B72*100),0)</f>
        <v>32.754683374705365</v>
      </c>
      <c r="E72" s="13">
        <v>6617.258394971</v>
      </c>
      <c r="F72" s="13">
        <v>2525.558997205</v>
      </c>
      <c r="G72" s="24">
        <f>_xlfn.IFERROR((F72/E72*100),0)</f>
        <v>38.166244182400085</v>
      </c>
      <c r="H72" s="38">
        <f>IF(C72&lt;&gt;0,F72/C72*100-100," ")</f>
        <v>-1.3787727445993312</v>
      </c>
    </row>
    <row r="73" spans="1:8" s="27" customFormat="1" ht="12.75">
      <c r="A73" s="17" t="s">
        <v>22</v>
      </c>
      <c r="B73" s="15">
        <v>7765.276637214</v>
      </c>
      <c r="C73" s="15">
        <v>2542.1627375460002</v>
      </c>
      <c r="D73" s="50">
        <f>_xlfn.IFERROR((C73/B73*100),0)</f>
        <v>32.73756823244444</v>
      </c>
      <c r="E73" s="15">
        <v>6540.548259415999</v>
      </c>
      <c r="F73" s="15">
        <v>2498.7428427160003</v>
      </c>
      <c r="G73" s="25">
        <f>_xlfn.IFERROR((F73/E73*100),0)</f>
        <v>38.203874409438434</v>
      </c>
      <c r="H73" s="39">
        <f>IF(C73&lt;&gt;0,F73/C73*100-100," ")</f>
        <v>-1.70799037326438</v>
      </c>
    </row>
    <row r="74" spans="1:8" s="27" customFormat="1" ht="12.75">
      <c r="A74" s="17" t="s">
        <v>23</v>
      </c>
      <c r="B74" s="15">
        <v>53.04818549400001</v>
      </c>
      <c r="C74" s="15">
        <v>18.704803338</v>
      </c>
      <c r="D74" s="50">
        <f>_xlfn.IFERROR((C74/B74*100),0)</f>
        <v>35.26002475638983</v>
      </c>
      <c r="E74" s="15">
        <v>76.71013555500001</v>
      </c>
      <c r="F74" s="15">
        <v>26.816154489000002</v>
      </c>
      <c r="G74" s="25">
        <f>_xlfn.IFERROR((F74/E74*100),0)</f>
        <v>34.957772261754414</v>
      </c>
      <c r="H74" s="39">
        <f>IF(C74&lt;&gt;0,F74/C74*100-100," ")</f>
        <v>43.365070481769095</v>
      </c>
    </row>
    <row r="75" spans="1:8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</row>
    <row r="76" spans="1:8" s="27" customFormat="1" ht="13.5">
      <c r="A76" s="31" t="s">
        <v>24</v>
      </c>
      <c r="B76" s="22">
        <v>-5045.352560975993</v>
      </c>
      <c r="C76" s="22">
        <v>-803.3295826730009</v>
      </c>
      <c r="D76" s="54">
        <f>_xlfn.IFERROR((C76/B76*100),0)</f>
        <v>15.922169421547853</v>
      </c>
      <c r="E76" s="22">
        <v>-3418.700395015997</v>
      </c>
      <c r="F76" s="22">
        <v>-951.3465298190022</v>
      </c>
      <c r="G76" s="54">
        <f>_xlfn.IFERROR((F76/E76*100),0)</f>
        <v>27.82772457059814</v>
      </c>
      <c r="H76" s="90">
        <f>IF(C76&lt;&gt;0,F76/C76*100-100," ")</f>
        <v>18.425432143739727</v>
      </c>
    </row>
    <row r="77" spans="1:8" s="27" customFormat="1" ht="5.25" customHeight="1">
      <c r="A77" s="17"/>
      <c r="B77" s="15"/>
      <c r="C77" s="15"/>
      <c r="D77" s="50"/>
      <c r="E77" s="15"/>
      <c r="F77" s="15"/>
      <c r="G77" s="25"/>
      <c r="H77" s="39"/>
    </row>
    <row r="78" spans="1:8" s="27" customFormat="1" ht="25.5">
      <c r="A78" s="34" t="s">
        <v>25</v>
      </c>
      <c r="B78" s="15"/>
      <c r="C78" s="15"/>
      <c r="D78" s="55"/>
      <c r="E78" s="15"/>
      <c r="F78" s="15"/>
      <c r="G78" s="35"/>
      <c r="H78" s="43"/>
    </row>
    <row r="79" spans="1:8" s="27" customFormat="1" ht="7.5" customHeight="1">
      <c r="A79" s="85"/>
      <c r="B79" s="15"/>
      <c r="C79" s="15"/>
      <c r="D79" s="49"/>
      <c r="E79" s="15"/>
      <c r="F79" s="15"/>
      <c r="G79" s="24"/>
      <c r="H79" s="38"/>
    </row>
    <row r="80" spans="1:8" s="16" customFormat="1" ht="12.75" outlineLevel="2">
      <c r="A80" s="85" t="s">
        <v>26</v>
      </c>
      <c r="B80" s="13">
        <v>-973.0624957990002</v>
      </c>
      <c r="C80" s="13">
        <v>1964.3865988259458</v>
      </c>
      <c r="D80" s="49">
        <f aca="true" t="shared" si="6" ref="D80:D85">_xlfn.IFERROR((C80/B80*100),0)</f>
        <v>-201.8767147338209</v>
      </c>
      <c r="E80" s="13">
        <v>249.09436027799995</v>
      </c>
      <c r="F80" s="13">
        <v>-44.59858763005271</v>
      </c>
      <c r="G80" s="24">
        <f aca="true" t="shared" si="7" ref="G80:G92">_xlfn.IFERROR((F80/E80*100),0)</f>
        <v>-17.904294412879835</v>
      </c>
      <c r="H80" s="38">
        <f aca="true" t="shared" si="8" ref="H80:H85">IF(C80&lt;&gt;0,F80/C80*100-100," ")</f>
        <v>-102.27035694789956</v>
      </c>
    </row>
    <row r="81" spans="1:8" s="27" customFormat="1" ht="12.75" hidden="1">
      <c r="A81" s="17" t="s">
        <v>27</v>
      </c>
      <c r="B81" s="15">
        <v>-973.0624957990002</v>
      </c>
      <c r="C81" s="15">
        <v>1964.3865988259458</v>
      </c>
      <c r="D81" s="50">
        <f t="shared" si="6"/>
        <v>-201.8767147338209</v>
      </c>
      <c r="E81" s="15">
        <v>249.09436027799995</v>
      </c>
      <c r="F81" s="15">
        <v>-44.59858763005271</v>
      </c>
      <c r="G81" s="25">
        <f t="shared" si="7"/>
        <v>-17.904294412879835</v>
      </c>
      <c r="H81" s="39">
        <f t="shared" si="8"/>
        <v>-102.27035694789956</v>
      </c>
    </row>
    <row r="82" spans="1:8" s="27" customFormat="1" ht="12.75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</row>
    <row r="83" spans="1:8" s="16" customFormat="1" ht="12.75" outlineLevel="2">
      <c r="A83" s="85" t="s">
        <v>29</v>
      </c>
      <c r="B83" s="13">
        <v>4072.290065177</v>
      </c>
      <c r="C83" s="13">
        <v>3003.3326904959995</v>
      </c>
      <c r="D83" s="49">
        <f t="shared" si="6"/>
        <v>73.75046085685601</v>
      </c>
      <c r="E83" s="13">
        <v>3667.7947552939995</v>
      </c>
      <c r="F83" s="13">
        <v>3204.7016269309997</v>
      </c>
      <c r="G83" s="24">
        <f t="shared" si="7"/>
        <v>87.37407190807002</v>
      </c>
      <c r="H83" s="38">
        <f t="shared" si="8"/>
        <v>6.704849485114622</v>
      </c>
    </row>
    <row r="84" spans="1:8" s="27" customFormat="1" ht="15" customHeight="1" hidden="1">
      <c r="A84" s="17" t="s">
        <v>27</v>
      </c>
      <c r="B84" s="15">
        <v>-213.391489051</v>
      </c>
      <c r="C84" s="15">
        <v>-774.1625509960002</v>
      </c>
      <c r="D84" s="56">
        <f t="shared" si="6"/>
        <v>362.7897974932718</v>
      </c>
      <c r="E84" s="15">
        <v>-81.84840048799994</v>
      </c>
      <c r="F84" s="15">
        <v>34.44998947099998</v>
      </c>
      <c r="G84" s="25">
        <f t="shared" si="7"/>
        <v>-42.089997196769666</v>
      </c>
      <c r="H84" s="39">
        <f t="shared" si="8"/>
        <v>-104.44996847582956</v>
      </c>
    </row>
    <row r="85" spans="1:8" s="27" customFormat="1" ht="12.75" hidden="1">
      <c r="A85" s="17" t="s">
        <v>28</v>
      </c>
      <c r="B85" s="15">
        <v>4285.681554228</v>
      </c>
      <c r="C85" s="15">
        <v>3777.4952414920003</v>
      </c>
      <c r="D85" s="56">
        <f t="shared" si="6"/>
        <v>88.14222880758247</v>
      </c>
      <c r="E85" s="15">
        <v>3749.6431557819997</v>
      </c>
      <c r="F85" s="15">
        <v>3170.25163746</v>
      </c>
      <c r="G85" s="25">
        <f t="shared" si="7"/>
        <v>84.54808913139988</v>
      </c>
      <c r="H85" s="39">
        <f t="shared" si="8"/>
        <v>-16.075297656553943</v>
      </c>
    </row>
    <row r="86" spans="1:8" s="27" customFormat="1" ht="6" customHeight="1">
      <c r="A86" s="17"/>
      <c r="B86" s="15"/>
      <c r="C86" s="15"/>
      <c r="D86" s="56"/>
      <c r="E86" s="15"/>
      <c r="F86" s="15"/>
      <c r="G86" s="25"/>
      <c r="H86" s="39"/>
    </row>
    <row r="87" spans="1:8" s="12" customFormat="1" ht="12.75">
      <c r="A87" s="85" t="s">
        <v>30</v>
      </c>
      <c r="B87" s="13">
        <v>-125.245636978</v>
      </c>
      <c r="C87" s="13">
        <v>-413.9432742380002</v>
      </c>
      <c r="D87" s="57">
        <f>_xlfn.IFERROR((C87/B87*100),0)</f>
        <v>330.5051451099341</v>
      </c>
      <c r="E87" s="13">
        <v>-0.40306000000000003</v>
      </c>
      <c r="F87" s="13">
        <v>0</v>
      </c>
      <c r="G87" s="57">
        <f t="shared" si="7"/>
        <v>0</v>
      </c>
      <c r="H87" s="76">
        <f aca="true" t="shared" si="9" ref="H87:H93">IF(C87&lt;&gt;0,F87/C87*100-100," ")</f>
        <v>-100</v>
      </c>
    </row>
    <row r="88" spans="1:8" s="36" customFormat="1" ht="12.75" hidden="1">
      <c r="A88" s="17" t="s">
        <v>31</v>
      </c>
      <c r="B88" s="79">
        <v>0</v>
      </c>
      <c r="C88" s="79">
        <v>1659.4848643839996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</row>
    <row r="89" spans="1:8" s="36" customFormat="1" ht="12.75" hidden="1">
      <c r="A89" s="17" t="s">
        <v>32</v>
      </c>
      <c r="B89" s="79">
        <v>125.245636978</v>
      </c>
      <c r="C89" s="79">
        <v>2073.4281386219996</v>
      </c>
      <c r="D89" s="80">
        <f>_xlfn.IFERROR((C89/B89*100),0)</f>
        <v>1655.48931575653</v>
      </c>
      <c r="E89" s="79">
        <v>0.40306000000000003</v>
      </c>
      <c r="F89" s="79">
        <v>0</v>
      </c>
      <c r="G89" s="58">
        <f t="shared" si="7"/>
        <v>0</v>
      </c>
      <c r="H89" s="77">
        <f t="shared" si="9"/>
        <v>-100</v>
      </c>
    </row>
    <row r="90" spans="1:8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</row>
    <row r="91" spans="1:8" s="36" customFormat="1" ht="12.75">
      <c r="A91" s="85" t="s">
        <v>33</v>
      </c>
      <c r="B91" s="81">
        <v>3220.574777986</v>
      </c>
      <c r="C91" s="81">
        <v>1759.4179845189453</v>
      </c>
      <c r="D91" s="82">
        <f>_xlfn.IFERROR((C91/B91*100),0)</f>
        <v>54.630558388065275</v>
      </c>
      <c r="E91" s="81">
        <v>3220.574777986</v>
      </c>
      <c r="F91" s="81">
        <v>-288.9225630920527</v>
      </c>
      <c r="G91" s="59">
        <f t="shared" si="7"/>
        <v>-8.971149034233314</v>
      </c>
      <c r="H91" s="78">
        <f t="shared" si="9"/>
        <v>-116.42148515215098</v>
      </c>
    </row>
    <row r="92" spans="1:8" s="36" customFormat="1" ht="12.75">
      <c r="A92" s="14" t="s">
        <v>67</v>
      </c>
      <c r="B92" s="79">
        <v>3220.574777986</v>
      </c>
      <c r="C92" s="79">
        <v>1759.4179845189453</v>
      </c>
      <c r="D92" s="80">
        <f>_xlfn.IFERROR((C92/B92*100),0)</f>
        <v>54.630558388065275</v>
      </c>
      <c r="E92" s="79">
        <v>3220.574777986</v>
      </c>
      <c r="F92" s="79">
        <v>-288.9225630920527</v>
      </c>
      <c r="G92" s="58">
        <f t="shared" si="7"/>
        <v>-8.971149034233314</v>
      </c>
      <c r="H92" s="77">
        <f t="shared" si="9"/>
        <v>-116.42148515215098</v>
      </c>
    </row>
    <row r="93" spans="2:8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</row>
    <row r="94" spans="1:8" s="36" customFormat="1" ht="12.75" hidden="1">
      <c r="A94" s="12" t="s">
        <v>34</v>
      </c>
      <c r="B94" s="81">
        <v>7.73070496506989E-12</v>
      </c>
      <c r="C94" s="81">
        <v>235.61650899705333</v>
      </c>
      <c r="D94" s="82"/>
      <c r="E94" s="81">
        <v>0</v>
      </c>
      <c r="F94" s="81">
        <v>2297.953684742052</v>
      </c>
      <c r="G94" s="58"/>
      <c r="H94" s="78"/>
    </row>
    <row r="95" spans="2:6" ht="14.25">
      <c r="B95" s="83"/>
      <c r="C95" s="83"/>
      <c r="D95" s="83"/>
      <c r="E95" s="83"/>
      <c r="F95" s="79"/>
    </row>
    <row r="96" spans="1:6" ht="15">
      <c r="A96" s="4" t="s">
        <v>91</v>
      </c>
      <c r="B96" s="83"/>
      <c r="C96" s="83"/>
      <c r="D96" s="83"/>
      <c r="E96" s="83"/>
      <c r="F96" s="79"/>
    </row>
    <row r="97" spans="1:6" ht="14.25">
      <c r="A97" s="47" t="s">
        <v>66</v>
      </c>
      <c r="B97" s="83"/>
      <c r="C97" s="83"/>
      <c r="D97" s="83"/>
      <c r="E97" s="83"/>
      <c r="F97" s="79"/>
    </row>
    <row r="98" spans="2:5" ht="14.25">
      <c r="B98" s="83"/>
      <c r="C98" s="83"/>
      <c r="D98" s="83"/>
      <c r="E98" s="83"/>
    </row>
    <row r="99" spans="2:5" ht="14.25">
      <c r="B99" s="83"/>
      <c r="C99" s="83"/>
      <c r="D99" s="83"/>
      <c r="E99" s="83"/>
    </row>
    <row r="100" spans="2:5" ht="14.25">
      <c r="B100" s="83"/>
      <c r="C100" s="83"/>
      <c r="D100" s="83"/>
      <c r="E100" s="83"/>
    </row>
    <row r="101" spans="2:5" ht="14.25">
      <c r="B101" s="83"/>
      <c r="C101" s="83"/>
      <c r="D101" s="83"/>
      <c r="E101" s="83"/>
    </row>
    <row r="102" spans="2:5" ht="14.25">
      <c r="B102" s="83"/>
      <c r="C102" s="83"/>
      <c r="D102" s="83"/>
      <c r="E102" s="83"/>
    </row>
    <row r="103" spans="2:5" ht="14.25">
      <c r="B103" s="83"/>
      <c r="C103" s="83"/>
      <c r="D103" s="83"/>
      <c r="E103" s="83"/>
    </row>
    <row r="104" spans="2:5" ht="14.25">
      <c r="B104" s="83"/>
      <c r="C104" s="83"/>
      <c r="D104" s="83"/>
      <c r="E104" s="83"/>
    </row>
    <row r="105" spans="2:5" ht="14.25">
      <c r="B105" s="83"/>
      <c r="C105" s="83"/>
      <c r="D105" s="83"/>
      <c r="E105" s="83"/>
    </row>
    <row r="106" spans="2:5" ht="14.25">
      <c r="B106" s="83"/>
      <c r="C106" s="83"/>
      <c r="D106" s="83"/>
      <c r="E106" s="83"/>
    </row>
    <row r="107" spans="2:5" ht="14.25">
      <c r="B107" s="83"/>
      <c r="C107" s="83"/>
      <c r="D107" s="83"/>
      <c r="E107" s="83"/>
    </row>
  </sheetData>
  <sheetProtection/>
  <mergeCells count="12">
    <mergeCell ref="H8:H9"/>
    <mergeCell ref="A3:H3"/>
    <mergeCell ref="A8:A9"/>
    <mergeCell ref="B8:B9"/>
    <mergeCell ref="C8:C9"/>
    <mergeCell ref="D8:D9"/>
    <mergeCell ref="A2:H2"/>
    <mergeCell ref="A5:H5"/>
    <mergeCell ref="A6:H6"/>
    <mergeCell ref="E8:E9"/>
    <mergeCell ref="F8:F9"/>
    <mergeCell ref="G8:G9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showGridLines="0" zoomScalePageLayoutView="0" workbookViewId="0" topLeftCell="A35">
      <selection activeCell="A97" sqref="A97"/>
    </sheetView>
  </sheetViews>
  <sheetFormatPr defaultColWidth="11.00390625" defaultRowHeight="14.25" outlineLevelRow="2"/>
  <cols>
    <col min="1" max="1" width="46.00390625" style="6" customWidth="1"/>
    <col min="2" max="4" width="6.875" style="6" bestFit="1" customWidth="1"/>
    <col min="5" max="5" width="6.875" style="6" customWidth="1"/>
    <col min="6" max="6" width="7.00390625" style="5" customWidth="1"/>
    <col min="7" max="8" width="7.25390625" style="6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.75" customHeight="1">
      <c r="A3" s="99" t="s">
        <v>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98" t="s">
        <v>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256" ht="18.75">
      <c r="A6" s="98" t="s">
        <v>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94" t="s">
        <v>1</v>
      </c>
      <c r="B8" s="96" t="s">
        <v>68</v>
      </c>
      <c r="C8" s="96" t="s">
        <v>69</v>
      </c>
      <c r="D8" s="96" t="s">
        <v>70</v>
      </c>
      <c r="E8" s="96" t="s">
        <v>71</v>
      </c>
      <c r="F8" s="96" t="s">
        <v>72</v>
      </c>
      <c r="G8" s="96" t="s">
        <v>73</v>
      </c>
      <c r="H8" s="96" t="s">
        <v>74</v>
      </c>
      <c r="I8" s="96" t="s">
        <v>75</v>
      </c>
      <c r="J8" s="96" t="s">
        <v>76</v>
      </c>
      <c r="K8" s="96" t="s">
        <v>77</v>
      </c>
      <c r="L8" s="96" t="s">
        <v>78</v>
      </c>
      <c r="M8" s="96" t="s">
        <v>79</v>
      </c>
      <c r="N8" s="96" t="s">
        <v>80</v>
      </c>
    </row>
    <row r="9" spans="1:14" s="9" customFormat="1" ht="23.25" customHeight="1" thickBot="1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s="12" customFormat="1" ht="12.75">
      <c r="A10" s="10" t="s">
        <v>7</v>
      </c>
      <c r="B10" s="13">
        <v>2401.114687463</v>
      </c>
      <c r="C10" s="13">
        <v>2027.9859141850002</v>
      </c>
      <c r="D10" s="13">
        <v>2240.77327979</v>
      </c>
      <c r="E10" s="13">
        <v>3392.805268524</v>
      </c>
      <c r="F10" s="62">
        <v>2948.7626089170003</v>
      </c>
      <c r="G10" s="62">
        <v>2517.461660935</v>
      </c>
      <c r="H10" s="62">
        <v>2916.557663189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3">
        <f>+SUM(B10:M10)</f>
        <v>18445.461083003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1871.333058213</v>
      </c>
      <c r="C12" s="13">
        <v>1435.5580623780002</v>
      </c>
      <c r="D12" s="13">
        <v>1614.228633106</v>
      </c>
      <c r="E12" s="13">
        <v>2293.050111481</v>
      </c>
      <c r="F12" s="63">
        <v>2192.358129213</v>
      </c>
      <c r="G12" s="63">
        <v>1811.740080672</v>
      </c>
      <c r="H12" s="63">
        <v>2149.87311056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f>+SUM(B12:M12)</f>
        <v>13368.141185622999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123.437768107</v>
      </c>
      <c r="C14" s="13">
        <v>110.876294112</v>
      </c>
      <c r="D14" s="13">
        <v>121.76357658999999</v>
      </c>
      <c r="E14" s="13">
        <v>122.343828282</v>
      </c>
      <c r="F14" s="63">
        <v>120.441819313</v>
      </c>
      <c r="G14" s="63">
        <v>107.904348241</v>
      </c>
      <c r="H14" s="63">
        <v>231.46026884399998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f aca="true" t="shared" si="0" ref="N14:N69">+SUM(B14:M14)</f>
        <v>938.2279034889999</v>
      </c>
      <c r="O14" s="12"/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2"/>
      <c r="P15" s="12"/>
    </row>
    <row r="16" spans="1:16" s="16" customFormat="1" ht="12.75" outlineLevel="2">
      <c r="A16" s="12" t="s">
        <v>2</v>
      </c>
      <c r="B16" s="13">
        <v>47.86806635</v>
      </c>
      <c r="C16" s="13">
        <v>67.105506162</v>
      </c>
      <c r="D16" s="13">
        <v>98.260619802</v>
      </c>
      <c r="E16" s="13">
        <v>516.9072737020001</v>
      </c>
      <c r="F16" s="63">
        <v>159.46754256600002</v>
      </c>
      <c r="G16" s="63">
        <v>69.452512062</v>
      </c>
      <c r="H16" s="63">
        <v>76.995448862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f t="shared" si="0"/>
        <v>1036.056969506</v>
      </c>
      <c r="O16" s="12"/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22.536080000000002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f t="shared" si="0"/>
        <v>22.536080000000002</v>
      </c>
      <c r="O17" s="12"/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f t="shared" si="0"/>
        <v>0</v>
      </c>
      <c r="O18" s="12"/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22.536080000000002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0"/>
        <v>22.536080000000002</v>
      </c>
      <c r="O19" s="12"/>
      <c r="P19" s="12"/>
    </row>
    <row r="20" spans="1:16" s="27" customFormat="1" ht="12.75" customHeight="1">
      <c r="A20" s="14" t="s">
        <v>10</v>
      </c>
      <c r="B20" s="15">
        <v>0</v>
      </c>
      <c r="C20" s="15">
        <v>7.001129238000001</v>
      </c>
      <c r="D20" s="15">
        <v>0.9737967</v>
      </c>
      <c r="E20" s="15">
        <v>0.8722697460000001</v>
      </c>
      <c r="F20" s="65">
        <v>6.6663784370000005</v>
      </c>
      <c r="G20" s="65">
        <v>2.782971844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f t="shared" si="0"/>
        <v>18.296545965</v>
      </c>
      <c r="O20" s="12"/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O21" s="12"/>
      <c r="P21" s="12"/>
    </row>
    <row r="22" spans="1:16" s="27" customFormat="1" ht="12.75" customHeight="1" hidden="1">
      <c r="A22" s="14" t="s">
        <v>50</v>
      </c>
      <c r="B22" s="64">
        <v>0</v>
      </c>
      <c r="C22" s="64">
        <v>7.001129238000001</v>
      </c>
      <c r="D22" s="65">
        <v>0.9737967</v>
      </c>
      <c r="E22" s="65">
        <v>0.8722697460000001</v>
      </c>
      <c r="F22" s="65">
        <v>6.6663784370000005</v>
      </c>
      <c r="G22" s="65">
        <v>2.782971844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f t="shared" si="0"/>
        <v>18.296545965</v>
      </c>
      <c r="O22" s="12"/>
      <c r="P22" s="12"/>
    </row>
    <row r="23" spans="1:16" s="27" customFormat="1" ht="12.75" customHeight="1">
      <c r="A23" s="14" t="s">
        <v>11</v>
      </c>
      <c r="B23" s="15">
        <v>47.86806635</v>
      </c>
      <c r="C23" s="15">
        <v>60.10437692399999</v>
      </c>
      <c r="D23" s="15">
        <v>97.286823102</v>
      </c>
      <c r="E23" s="15">
        <v>516.0350039560001</v>
      </c>
      <c r="F23" s="65">
        <v>130.265084129</v>
      </c>
      <c r="G23" s="65">
        <v>66.669540218</v>
      </c>
      <c r="H23" s="65">
        <v>76.995448862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f t="shared" si="0"/>
        <v>995.224343541</v>
      </c>
      <c r="O23" s="12"/>
      <c r="P23" s="12"/>
    </row>
    <row r="24" spans="1:16" s="27" customFormat="1" ht="12.75" customHeight="1" hidden="1">
      <c r="A24" s="14" t="s">
        <v>49</v>
      </c>
      <c r="B24" s="64">
        <v>47.86806635</v>
      </c>
      <c r="C24" s="64">
        <v>60.10437692399999</v>
      </c>
      <c r="D24" s="65">
        <v>97.286823102</v>
      </c>
      <c r="E24" s="65">
        <v>516.0350039560001</v>
      </c>
      <c r="F24" s="65">
        <v>130.265084129</v>
      </c>
      <c r="G24" s="65">
        <v>66.669540218</v>
      </c>
      <c r="H24" s="65">
        <v>76.995448862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f t="shared" si="0"/>
        <v>995.224343541</v>
      </c>
      <c r="O24" s="12"/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O25" s="12"/>
      <c r="P25" s="12"/>
    </row>
    <row r="26" spans="1:16" s="16" customFormat="1" ht="12.75" outlineLevel="2">
      <c r="A26" s="12" t="s">
        <v>12</v>
      </c>
      <c r="B26" s="13">
        <v>358.475794793</v>
      </c>
      <c r="C26" s="13">
        <v>414.446051533</v>
      </c>
      <c r="D26" s="13">
        <v>406.520450292</v>
      </c>
      <c r="E26" s="13">
        <v>460.50405505899994</v>
      </c>
      <c r="F26" s="63">
        <v>476.49511782499997</v>
      </c>
      <c r="G26" s="63">
        <v>528.36471996</v>
      </c>
      <c r="H26" s="63">
        <v>458.228834923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f t="shared" si="0"/>
        <v>3103.035024385</v>
      </c>
      <c r="O26" s="12"/>
      <c r="P26" s="12"/>
    </row>
    <row r="27" spans="1:16" s="27" customFormat="1" ht="12.75">
      <c r="A27" s="14" t="s">
        <v>13</v>
      </c>
      <c r="B27" s="15">
        <v>40.206919088</v>
      </c>
      <c r="C27" s="15">
        <v>179.12443132700002</v>
      </c>
      <c r="D27" s="15">
        <v>157.98233068800002</v>
      </c>
      <c r="E27" s="15">
        <v>166.109851783</v>
      </c>
      <c r="F27" s="65">
        <v>182.43766675199998</v>
      </c>
      <c r="G27" s="65">
        <v>198.14203489300002</v>
      </c>
      <c r="H27" s="65">
        <v>187.706557603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f t="shared" si="0"/>
        <v>1111.709792134</v>
      </c>
      <c r="O27" s="12"/>
      <c r="P27" s="12"/>
    </row>
    <row r="28" spans="1:16" s="27" customFormat="1" ht="14.25" customHeight="1">
      <c r="A28" s="14" t="s">
        <v>40</v>
      </c>
      <c r="B28" s="15">
        <v>14.014524999999999</v>
      </c>
      <c r="C28" s="15">
        <v>129.77853433500002</v>
      </c>
      <c r="D28" s="15">
        <v>130.423194972</v>
      </c>
      <c r="E28" s="15">
        <v>138.721645475</v>
      </c>
      <c r="F28" s="65">
        <v>156.885156977</v>
      </c>
      <c r="G28" s="65">
        <v>125.649296277</v>
      </c>
      <c r="H28" s="65">
        <v>123.54072043000001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f t="shared" si="0"/>
        <v>819.0130734659999</v>
      </c>
      <c r="O28" s="12"/>
      <c r="P28" s="12"/>
    </row>
    <row r="29" spans="1:16" s="27" customFormat="1" ht="14.25" customHeight="1">
      <c r="A29" s="44" t="s">
        <v>38</v>
      </c>
      <c r="B29" s="15">
        <v>26.192394087999993</v>
      </c>
      <c r="C29" s="15">
        <v>49.34589699200002</v>
      </c>
      <c r="D29" s="15">
        <v>27.559135716000018</v>
      </c>
      <c r="E29" s="15">
        <v>27.388206307999994</v>
      </c>
      <c r="F29" s="65">
        <v>25.552509774999983</v>
      </c>
      <c r="G29" s="65">
        <v>72.492738616</v>
      </c>
      <c r="H29" s="65">
        <v>64.16583717300003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f t="shared" si="0"/>
        <v>292.696718668</v>
      </c>
      <c r="O29" s="12"/>
      <c r="P29" s="12"/>
    </row>
    <row r="30" spans="1:16" s="27" customFormat="1" ht="12.75">
      <c r="A30" s="14" t="s">
        <v>14</v>
      </c>
      <c r="B30" s="15">
        <v>310.44773642999996</v>
      </c>
      <c r="C30" s="15">
        <v>227.41625907199997</v>
      </c>
      <c r="D30" s="15">
        <v>237.538320481</v>
      </c>
      <c r="E30" s="15">
        <v>248.83151310499997</v>
      </c>
      <c r="F30" s="65">
        <v>262.831643533</v>
      </c>
      <c r="G30" s="65">
        <v>233.27210575699996</v>
      </c>
      <c r="H30" s="65">
        <v>225.92931189900003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f t="shared" si="0"/>
        <v>1746.2668902770001</v>
      </c>
      <c r="O30" s="12"/>
      <c r="P30" s="12"/>
    </row>
    <row r="31" spans="1:16" s="27" customFormat="1" ht="14.25" customHeight="1">
      <c r="A31" s="14" t="s">
        <v>41</v>
      </c>
      <c r="B31" s="15">
        <v>212.172232238</v>
      </c>
      <c r="C31" s="15">
        <v>138.444965406</v>
      </c>
      <c r="D31" s="15">
        <v>137.459349254</v>
      </c>
      <c r="E31" s="15">
        <v>141.74504888799999</v>
      </c>
      <c r="F31" s="65">
        <v>168.765892611</v>
      </c>
      <c r="G31" s="65">
        <v>128.39257415</v>
      </c>
      <c r="H31" s="65">
        <v>126.00996011299999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f t="shared" si="0"/>
        <v>1052.99002266</v>
      </c>
      <c r="O31" s="12"/>
      <c r="P31" s="12"/>
    </row>
    <row r="32" spans="1:16" s="27" customFormat="1" ht="14.25" customHeight="1">
      <c r="A32" s="44" t="s">
        <v>39</v>
      </c>
      <c r="B32" s="15">
        <v>98.275504192</v>
      </c>
      <c r="C32" s="15">
        <v>88.97129366600001</v>
      </c>
      <c r="D32" s="15">
        <v>100.07897122699998</v>
      </c>
      <c r="E32" s="15">
        <v>107.086464217</v>
      </c>
      <c r="F32" s="65">
        <v>94.065750922</v>
      </c>
      <c r="G32" s="65">
        <v>104.879531607</v>
      </c>
      <c r="H32" s="65">
        <v>99.91935178600001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f t="shared" si="0"/>
        <v>693.276867617</v>
      </c>
      <c r="O32" s="12"/>
      <c r="P32" s="12"/>
    </row>
    <row r="33" spans="1:16" s="27" customFormat="1" ht="12.75">
      <c r="A33" s="14" t="s">
        <v>12</v>
      </c>
      <c r="B33" s="15">
        <v>7.821139275</v>
      </c>
      <c r="C33" s="15">
        <v>7.905361134</v>
      </c>
      <c r="D33" s="15">
        <v>10.999799122999999</v>
      </c>
      <c r="E33" s="15">
        <v>45.562690171</v>
      </c>
      <c r="F33" s="65">
        <v>31.225807540000005</v>
      </c>
      <c r="G33" s="65">
        <v>96.95057931</v>
      </c>
      <c r="H33" s="65">
        <v>44.592965421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f t="shared" si="0"/>
        <v>245.058341974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2.75">
      <c r="A35" s="28" t="s">
        <v>0</v>
      </c>
      <c r="B35" s="29">
        <v>1855.585828383</v>
      </c>
      <c r="C35" s="29">
        <v>2680.687077586</v>
      </c>
      <c r="D35" s="29">
        <v>2416.350352357</v>
      </c>
      <c r="E35" s="29">
        <v>2698.056576905</v>
      </c>
      <c r="F35" s="67">
        <v>2360.1503159770004</v>
      </c>
      <c r="G35" s="67">
        <v>2423.4578774350002</v>
      </c>
      <c r="H35" s="67">
        <v>2436.960586974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>+SUM(B35:M35)</f>
        <v>16871.248615617</v>
      </c>
    </row>
    <row r="36" spans="1:16" s="27" customFormat="1" ht="12.75">
      <c r="A36" s="17" t="s">
        <v>15</v>
      </c>
      <c r="B36" s="64">
        <v>1114.4111813430002</v>
      </c>
      <c r="C36" s="64">
        <v>1169.8172041560001</v>
      </c>
      <c r="D36" s="65">
        <v>1160.637706389</v>
      </c>
      <c r="E36" s="65">
        <v>1170.561123112</v>
      </c>
      <c r="F36" s="68">
        <v>1168.4360066460004</v>
      </c>
      <c r="G36" s="68">
        <v>1178.2582841400001</v>
      </c>
      <c r="H36" s="68">
        <v>1188.92908662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f t="shared" si="0"/>
        <v>8151.050592406</v>
      </c>
      <c r="O36" s="12"/>
      <c r="P36" s="12"/>
    </row>
    <row r="37" spans="1:16" s="27" customFormat="1" ht="12.75">
      <c r="A37" s="14" t="s">
        <v>16</v>
      </c>
      <c r="B37" s="64">
        <v>96.853152843</v>
      </c>
      <c r="C37" s="64">
        <v>273.133587284</v>
      </c>
      <c r="D37" s="65">
        <v>277.80653508200004</v>
      </c>
      <c r="E37" s="65">
        <v>244.391499718</v>
      </c>
      <c r="F37" s="65">
        <v>253.49114426900002</v>
      </c>
      <c r="G37" s="65">
        <v>258.19869960700004</v>
      </c>
      <c r="H37" s="65">
        <v>239.31943488000002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f t="shared" si="0"/>
        <v>1643.194053683</v>
      </c>
      <c r="O37" s="12"/>
      <c r="P37" s="12"/>
    </row>
    <row r="38" spans="1:16" s="27" customFormat="1" ht="12.75" hidden="1">
      <c r="A38" s="45" t="s">
        <v>42</v>
      </c>
      <c r="B38" s="64">
        <v>45.217750574</v>
      </c>
      <c r="C38" s="64">
        <v>102.075095003</v>
      </c>
      <c r="D38" s="65">
        <v>141.964959625</v>
      </c>
      <c r="E38" s="65">
        <v>144.599985224</v>
      </c>
      <c r="F38" s="65">
        <v>113.46083399300001</v>
      </c>
      <c r="G38" s="65">
        <v>134.65869334299998</v>
      </c>
      <c r="H38" s="65">
        <v>131.582085009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f t="shared" si="0"/>
        <v>813.559402771</v>
      </c>
      <c r="O38" s="12"/>
      <c r="P38" s="12"/>
    </row>
    <row r="39" spans="1:16" s="27" customFormat="1" ht="12.75" hidden="1">
      <c r="A39" s="45" t="s">
        <v>43</v>
      </c>
      <c r="B39" s="64">
        <v>51.635206141000005</v>
      </c>
      <c r="C39" s="64">
        <v>93.272431372</v>
      </c>
      <c r="D39" s="65">
        <v>132.09280524800002</v>
      </c>
      <c r="E39" s="65">
        <v>95.765163804</v>
      </c>
      <c r="F39" s="65">
        <v>133.72852736000002</v>
      </c>
      <c r="G39" s="65">
        <v>122.80826733500001</v>
      </c>
      <c r="H39" s="65">
        <v>107.73351404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f t="shared" si="0"/>
        <v>737.0359153</v>
      </c>
      <c r="O39" s="12"/>
      <c r="P39" s="12"/>
    </row>
    <row r="40" spans="1:16" s="27" customFormat="1" ht="12.75" hidden="1">
      <c r="A40" s="45" t="s">
        <v>44</v>
      </c>
      <c r="B40" s="64">
        <v>0.000196128</v>
      </c>
      <c r="C40" s="64">
        <v>0.016328609</v>
      </c>
      <c r="D40" s="65">
        <v>3.744687963</v>
      </c>
      <c r="E40" s="65">
        <v>4.02635069</v>
      </c>
      <c r="F40" s="65">
        <v>6.299741793</v>
      </c>
      <c r="G40" s="65">
        <v>0.731738929</v>
      </c>
      <c r="H40" s="65">
        <v>0.003835831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f t="shared" si="0"/>
        <v>14.822879943000002</v>
      </c>
      <c r="O40" s="12"/>
      <c r="P40" s="12"/>
    </row>
    <row r="41" spans="1:16" s="27" customFormat="1" ht="12.75" hidden="1">
      <c r="A41" s="45" t="s">
        <v>45</v>
      </c>
      <c r="B41" s="64">
        <v>0</v>
      </c>
      <c r="C41" s="64">
        <v>77.7697323</v>
      </c>
      <c r="D41" s="65">
        <v>0.004082246000005398</v>
      </c>
      <c r="E41" s="65">
        <v>0</v>
      </c>
      <c r="F41" s="65">
        <v>0.002041123000002699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77.77585566900001</v>
      </c>
      <c r="O41" s="12"/>
      <c r="P41" s="12"/>
    </row>
    <row r="42" spans="1:16" s="27" customFormat="1" ht="12.75">
      <c r="A42" s="14" t="s">
        <v>17</v>
      </c>
      <c r="B42" s="15">
        <v>150.84025935300002</v>
      </c>
      <c r="C42" s="15">
        <v>189.55134016899999</v>
      </c>
      <c r="D42" s="15">
        <v>112.226678481</v>
      </c>
      <c r="E42" s="15">
        <v>144.795906942</v>
      </c>
      <c r="F42" s="65">
        <v>72.321866961</v>
      </c>
      <c r="G42" s="65">
        <v>15.027948557</v>
      </c>
      <c r="H42" s="65">
        <v>148.36506258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f t="shared" si="0"/>
        <v>833.1290630429999</v>
      </c>
      <c r="O42" s="12"/>
      <c r="P42" s="12"/>
    </row>
    <row r="43" spans="1:16" s="27" customFormat="1" ht="12.75" hidden="1">
      <c r="A43" s="45" t="s">
        <v>46</v>
      </c>
      <c r="B43" s="64">
        <v>110.922231921</v>
      </c>
      <c r="C43" s="64">
        <v>174.30129578799998</v>
      </c>
      <c r="D43" s="65">
        <v>101.118588995</v>
      </c>
      <c r="E43" s="65">
        <v>124.44378256399999</v>
      </c>
      <c r="F43" s="65">
        <v>59.406196096</v>
      </c>
      <c r="G43" s="65">
        <v>10.825020336</v>
      </c>
      <c r="H43" s="65">
        <v>111.861242108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f t="shared" si="0"/>
        <v>692.8783578079999</v>
      </c>
      <c r="O43" s="12"/>
      <c r="P43" s="12"/>
    </row>
    <row r="44" spans="1:16" s="27" customFormat="1" ht="12.75" hidden="1">
      <c r="A44" s="45" t="s">
        <v>47</v>
      </c>
      <c r="B44" s="64">
        <v>39.918027432</v>
      </c>
      <c r="C44" s="64">
        <v>15.250044381</v>
      </c>
      <c r="D44" s="65">
        <v>11.108089486</v>
      </c>
      <c r="E44" s="65">
        <v>20.352124378</v>
      </c>
      <c r="F44" s="65">
        <v>12.915670865</v>
      </c>
      <c r="G44" s="65">
        <v>4.2029282210000005</v>
      </c>
      <c r="H44" s="65">
        <v>36.503820472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f t="shared" si="0"/>
        <v>140.250705235</v>
      </c>
      <c r="O44" s="12"/>
      <c r="P44" s="12"/>
    </row>
    <row r="45" spans="1:16" s="27" customFormat="1" ht="12.75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128.554914507</v>
      </c>
      <c r="C46" s="15">
        <v>598.01845786</v>
      </c>
      <c r="D46" s="15">
        <v>427.1560478139999</v>
      </c>
      <c r="E46" s="15">
        <v>414.179586779</v>
      </c>
      <c r="F46" s="65">
        <v>352.48592491299996</v>
      </c>
      <c r="G46" s="65">
        <v>368.50487381500005</v>
      </c>
      <c r="H46" s="65">
        <v>434.367534139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f t="shared" si="0"/>
        <v>2723.267339827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hidden="1">
      <c r="A50" s="14" t="s">
        <v>81</v>
      </c>
      <c r="B50" s="64">
        <v>1.022863076</v>
      </c>
      <c r="C50" s="64">
        <v>5.685855481</v>
      </c>
      <c r="D50" s="65">
        <v>4.999158132</v>
      </c>
      <c r="E50" s="65">
        <v>8.348643288</v>
      </c>
      <c r="F50" s="65">
        <v>9.642755629</v>
      </c>
      <c r="G50" s="65">
        <v>3.572425098</v>
      </c>
      <c r="H50" s="65">
        <v>6.875222557999999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f t="shared" si="0"/>
        <v>40.146923261999994</v>
      </c>
      <c r="O50" s="12"/>
      <c r="P50" s="12"/>
    </row>
    <row r="51" spans="1:16" s="27" customFormat="1" ht="12.75" hidden="1">
      <c r="A51" s="14" t="s">
        <v>52</v>
      </c>
      <c r="B51" s="64">
        <v>1.022863076</v>
      </c>
      <c r="C51" s="64">
        <v>4.685855481</v>
      </c>
      <c r="D51" s="65">
        <v>4.964749337</v>
      </c>
      <c r="E51" s="65">
        <v>3.2256617349999996</v>
      </c>
      <c r="F51" s="65">
        <v>4.851754238000001</v>
      </c>
      <c r="G51" s="65">
        <v>1.5724250979999999</v>
      </c>
      <c r="H51" s="65">
        <v>4.510842770999999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f t="shared" si="0"/>
        <v>24.834151736</v>
      </c>
      <c r="O51" s="12"/>
      <c r="P51" s="12"/>
    </row>
    <row r="52" spans="1:16" s="27" customFormat="1" ht="12.75" hidden="1">
      <c r="A52" s="14" t="s">
        <v>53</v>
      </c>
      <c r="B52" s="64">
        <v>0</v>
      </c>
      <c r="C52" s="64">
        <v>1</v>
      </c>
      <c r="D52" s="65">
        <v>0.034408795</v>
      </c>
      <c r="E52" s="65">
        <v>5.122981553</v>
      </c>
      <c r="F52" s="65">
        <v>4.791001391</v>
      </c>
      <c r="G52" s="65">
        <v>2</v>
      </c>
      <c r="H52" s="65">
        <v>2.364379787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f t="shared" si="0"/>
        <v>15.312771525999999</v>
      </c>
      <c r="O52" s="12"/>
      <c r="P52" s="12"/>
    </row>
    <row r="53" spans="1:16" s="27" customFormat="1" ht="12.75" hidden="1">
      <c r="A53" s="14" t="s">
        <v>82</v>
      </c>
      <c r="B53" s="64">
        <v>127.532051431</v>
      </c>
      <c r="C53" s="64">
        <v>592.332602379</v>
      </c>
      <c r="D53" s="65">
        <v>422.1568896819999</v>
      </c>
      <c r="E53" s="65">
        <v>405.83094349099997</v>
      </c>
      <c r="F53" s="65">
        <v>342.84316928399994</v>
      </c>
      <c r="G53" s="65">
        <v>364.93244871700006</v>
      </c>
      <c r="H53" s="65">
        <v>427.49231158099997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f t="shared" si="0"/>
        <v>2683.1204165649997</v>
      </c>
      <c r="O53" s="12"/>
      <c r="P53" s="12"/>
    </row>
    <row r="54" spans="1:16" s="27" customFormat="1" ht="12.75" hidden="1">
      <c r="A54" s="14" t="s">
        <v>52</v>
      </c>
      <c r="B54" s="64">
        <v>124.772780055</v>
      </c>
      <c r="C54" s="64">
        <v>319.984082956</v>
      </c>
      <c r="D54" s="65">
        <v>254.58757993199998</v>
      </c>
      <c r="E54" s="65">
        <v>242.385415369</v>
      </c>
      <c r="F54" s="65">
        <v>204.47390823399994</v>
      </c>
      <c r="G54" s="65">
        <v>237.04541385600004</v>
      </c>
      <c r="H54" s="65">
        <v>236.553387249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f t="shared" si="0"/>
        <v>1619.8025676510001</v>
      </c>
      <c r="O54" s="12"/>
      <c r="P54" s="12"/>
    </row>
    <row r="55" spans="1:16" s="27" customFormat="1" ht="12.75" hidden="1">
      <c r="A55" s="14" t="s">
        <v>53</v>
      </c>
      <c r="B55" s="64">
        <v>2.759271376</v>
      </c>
      <c r="C55" s="64">
        <v>272.34851942299997</v>
      </c>
      <c r="D55" s="65">
        <v>167.56930974999997</v>
      </c>
      <c r="E55" s="65">
        <v>163.445528122</v>
      </c>
      <c r="F55" s="65">
        <v>138.36926105</v>
      </c>
      <c r="G55" s="65">
        <v>127.88703486099999</v>
      </c>
      <c r="H55" s="65">
        <v>190.93892433199997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f t="shared" si="0"/>
        <v>1063.317848914</v>
      </c>
      <c r="O55" s="12"/>
      <c r="P55" s="12"/>
    </row>
    <row r="56" spans="1:16" s="27" customFormat="1" ht="12.75">
      <c r="A56" s="14" t="s">
        <v>18</v>
      </c>
      <c r="B56" s="15">
        <v>349.390861829</v>
      </c>
      <c r="C56" s="15">
        <v>433.68759</v>
      </c>
      <c r="D56" s="15">
        <v>390.873175621</v>
      </c>
      <c r="E56" s="15">
        <v>446.80661520099994</v>
      </c>
      <c r="F56" s="65">
        <v>375.848043264</v>
      </c>
      <c r="G56" s="65">
        <v>441.600782182</v>
      </c>
      <c r="H56" s="65">
        <v>384.47328896199997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f t="shared" si="0"/>
        <v>2822.6803570589996</v>
      </c>
      <c r="O56" s="12"/>
      <c r="P56" s="12"/>
    </row>
    <row r="57" spans="1:16" s="27" customFormat="1" ht="12.75">
      <c r="A57" s="14" t="s">
        <v>19</v>
      </c>
      <c r="B57" s="15">
        <v>15.535458508000001</v>
      </c>
      <c r="C57" s="15">
        <v>16.478898116999996</v>
      </c>
      <c r="D57" s="15">
        <v>47.650208969999994</v>
      </c>
      <c r="E57" s="15">
        <v>277.32184515299997</v>
      </c>
      <c r="F57" s="65">
        <v>137.567329924</v>
      </c>
      <c r="G57" s="65">
        <v>161.867289134</v>
      </c>
      <c r="H57" s="65">
        <v>41.506179793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f t="shared" si="0"/>
        <v>697.927209599</v>
      </c>
      <c r="O57" s="12"/>
      <c r="P57" s="12"/>
    </row>
    <row r="58" spans="1:16" s="27" customFormat="1" ht="12.75" hidden="1">
      <c r="A58" s="14" t="s">
        <v>54</v>
      </c>
      <c r="B58" s="64">
        <v>14.554655508000002</v>
      </c>
      <c r="C58" s="64">
        <v>16.131401916999998</v>
      </c>
      <c r="D58" s="65">
        <v>24.000443910999998</v>
      </c>
      <c r="E58" s="65">
        <v>51.210273498</v>
      </c>
      <c r="F58" s="65">
        <v>25.739928361</v>
      </c>
      <c r="G58" s="65">
        <v>49.26268279399999</v>
      </c>
      <c r="H58" s="65">
        <v>35.447523242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f t="shared" si="0"/>
        <v>216.34690923099998</v>
      </c>
      <c r="O58" s="12"/>
      <c r="P58" s="12"/>
    </row>
    <row r="59" spans="1:16" s="27" customFormat="1" ht="25.5" customHeight="1" hidden="1">
      <c r="A59" s="46" t="s">
        <v>55</v>
      </c>
      <c r="B59" s="64">
        <v>4.5</v>
      </c>
      <c r="C59" s="64">
        <v>6</v>
      </c>
      <c r="D59" s="65">
        <v>6.45</v>
      </c>
      <c r="E59" s="65">
        <v>6.323744</v>
      </c>
      <c r="F59" s="65">
        <v>4.726256</v>
      </c>
      <c r="G59" s="65">
        <v>3.5</v>
      </c>
      <c r="H59" s="65">
        <v>3.5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f t="shared" si="0"/>
        <v>35</v>
      </c>
      <c r="O59" s="12"/>
      <c r="P59" s="12"/>
    </row>
    <row r="60" spans="1:16" s="27" customFormat="1" ht="12.75" customHeight="1" hidden="1">
      <c r="A60" s="46" t="s">
        <v>56</v>
      </c>
      <c r="B60" s="64">
        <v>7.201782004000001</v>
      </c>
      <c r="C60" s="64">
        <v>4.303221789</v>
      </c>
      <c r="D60" s="65">
        <v>10.057133520999999</v>
      </c>
      <c r="E60" s="65">
        <v>35.828058208</v>
      </c>
      <c r="F60" s="65">
        <v>10.640410998</v>
      </c>
      <c r="G60" s="65">
        <v>29.529314724</v>
      </c>
      <c r="H60" s="65">
        <v>19.809176760999996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f t="shared" si="0"/>
        <v>117.36909800499998</v>
      </c>
      <c r="O60" s="12"/>
      <c r="P60" s="12"/>
    </row>
    <row r="61" spans="1:16" s="27" customFormat="1" ht="25.5" customHeight="1" hidden="1">
      <c r="A61" s="46" t="s">
        <v>57</v>
      </c>
      <c r="B61" s="64">
        <v>0</v>
      </c>
      <c r="C61" s="64">
        <v>2.070330482</v>
      </c>
      <c r="D61" s="65">
        <v>1.269108134</v>
      </c>
      <c r="E61" s="65">
        <v>5.6220997619999995</v>
      </c>
      <c r="F61" s="65">
        <v>4.39198617</v>
      </c>
      <c r="G61" s="65">
        <v>9.649713799999999</v>
      </c>
      <c r="H61" s="65">
        <v>0.300381159999999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f t="shared" si="0"/>
        <v>23.303619507999997</v>
      </c>
      <c r="O61" s="12"/>
      <c r="P61" s="12"/>
    </row>
    <row r="62" spans="1:16" s="27" customFormat="1" ht="12.75" customHeight="1" hidden="1">
      <c r="A62" s="14" t="s">
        <v>58</v>
      </c>
      <c r="B62" s="64">
        <v>0.618213505</v>
      </c>
      <c r="C62" s="64">
        <v>1.448189647</v>
      </c>
      <c r="D62" s="65">
        <v>4.212542257</v>
      </c>
      <c r="E62" s="65">
        <v>1.0397115289999999</v>
      </c>
      <c r="F62" s="65">
        <v>3.661615194</v>
      </c>
      <c r="G62" s="65">
        <v>3.934344271</v>
      </c>
      <c r="H62" s="65">
        <v>9.602305322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f t="shared" si="0"/>
        <v>24.516921725</v>
      </c>
      <c r="O62" s="12"/>
      <c r="P62" s="12"/>
    </row>
    <row r="63" spans="1:16" s="27" customFormat="1" ht="12.75" customHeight="1" hidden="1">
      <c r="A63" s="14" t="s">
        <v>59</v>
      </c>
      <c r="B63" s="64">
        <v>2.234659999</v>
      </c>
      <c r="C63" s="64">
        <v>2.309659999</v>
      </c>
      <c r="D63" s="65">
        <v>2.011659999</v>
      </c>
      <c r="E63" s="65">
        <v>2.396659999</v>
      </c>
      <c r="F63" s="65">
        <v>2.3196599989999998</v>
      </c>
      <c r="G63" s="65">
        <v>2.649309999</v>
      </c>
      <c r="H63" s="65">
        <v>2.235659999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f t="shared" si="0"/>
        <v>16.157269993</v>
      </c>
      <c r="O63" s="12"/>
      <c r="P63" s="12"/>
    </row>
    <row r="64" spans="1:16" s="27" customFormat="1" ht="12.75" hidden="1">
      <c r="A64" s="14" t="s">
        <v>85</v>
      </c>
      <c r="B64" s="64">
        <v>0.9808029999999999</v>
      </c>
      <c r="C64" s="64">
        <v>0.3474962</v>
      </c>
      <c r="D64" s="65">
        <v>23.649765058999996</v>
      </c>
      <c r="E64" s="65">
        <v>226.11157165499998</v>
      </c>
      <c r="F64" s="65">
        <v>111.827401563</v>
      </c>
      <c r="G64" s="65">
        <v>112.60460634</v>
      </c>
      <c r="H64" s="65">
        <v>6.058656551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f t="shared" si="0"/>
        <v>481.58030036800005</v>
      </c>
      <c r="O64" s="12"/>
      <c r="P64" s="12"/>
    </row>
    <row r="65" spans="1:16" s="27" customFormat="1" ht="12.75" customHeight="1" hidden="1">
      <c r="A65" s="14" t="s">
        <v>61</v>
      </c>
      <c r="B65" s="64">
        <v>0.9808029999999999</v>
      </c>
      <c r="C65" s="64">
        <v>0.3474962</v>
      </c>
      <c r="D65" s="65">
        <v>1.3766550000000006</v>
      </c>
      <c r="E65" s="65">
        <v>3.403349</v>
      </c>
      <c r="F65" s="65">
        <v>1.387393</v>
      </c>
      <c r="G65" s="65">
        <v>2.196395</v>
      </c>
      <c r="H65" s="65">
        <v>6.058656551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f t="shared" si="0"/>
        <v>15.750747751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22.273110059</v>
      </c>
      <c r="E67" s="65">
        <v>222.708222655</v>
      </c>
      <c r="F67" s="65">
        <v>110.44000856299999</v>
      </c>
      <c r="G67" s="65">
        <v>110.40821134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f t="shared" si="0"/>
        <v>465.829552617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545.5288590799998</v>
      </c>
      <c r="C69" s="19">
        <v>-652.701163401</v>
      </c>
      <c r="D69" s="19">
        <v>-175.57707256699996</v>
      </c>
      <c r="E69" s="19">
        <v>694.748691619</v>
      </c>
      <c r="F69" s="69">
        <v>588.6122929399999</v>
      </c>
      <c r="G69" s="69">
        <v>94.00378349999983</v>
      </c>
      <c r="H69" s="69">
        <v>479.597076215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f t="shared" si="0"/>
        <v>1574.2124673859996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174.05071023900004</v>
      </c>
      <c r="C72" s="13">
        <v>134.953385178</v>
      </c>
      <c r="D72" s="13">
        <v>300.971268532</v>
      </c>
      <c r="E72" s="13">
        <v>598.793869453</v>
      </c>
      <c r="F72" s="63">
        <v>463.10688289599995</v>
      </c>
      <c r="G72" s="63">
        <v>371.5574698730001</v>
      </c>
      <c r="H72" s="63">
        <v>482.125411034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f>+SUM(B72:M72)</f>
        <v>2525.5589972049997</v>
      </c>
      <c r="O72" s="12"/>
      <c r="P72" s="12"/>
    </row>
    <row r="73" spans="1:16" s="27" customFormat="1" ht="12.75">
      <c r="A73" s="14" t="s">
        <v>22</v>
      </c>
      <c r="B73" s="15">
        <v>163.28466318200003</v>
      </c>
      <c r="C73" s="15">
        <v>130.313220178</v>
      </c>
      <c r="D73" s="15">
        <v>297.894495947</v>
      </c>
      <c r="E73" s="15">
        <v>593.655235737</v>
      </c>
      <c r="F73" s="65">
        <v>462.35329207599995</v>
      </c>
      <c r="G73" s="65">
        <v>370.01878830200013</v>
      </c>
      <c r="H73" s="65">
        <v>481.223147294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f>+SUM(B73:M73)</f>
        <v>2498.742842716</v>
      </c>
      <c r="O73" s="12"/>
      <c r="P73" s="12"/>
    </row>
    <row r="74" spans="1:16" s="27" customFormat="1" ht="12.75">
      <c r="A74" s="14" t="s">
        <v>23</v>
      </c>
      <c r="B74" s="15">
        <v>10.766047057</v>
      </c>
      <c r="C74" s="15">
        <v>4.640165</v>
      </c>
      <c r="D74" s="15">
        <v>3.076772585</v>
      </c>
      <c r="E74" s="15">
        <v>5.138633716</v>
      </c>
      <c r="F74" s="65">
        <v>0.75359082</v>
      </c>
      <c r="G74" s="65">
        <v>1.538681571</v>
      </c>
      <c r="H74" s="65">
        <v>0.90226374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f>+SUM(B74:M74)</f>
        <v>26.816154489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371.4781488409998</v>
      </c>
      <c r="C76" s="71">
        <v>-787.654548579</v>
      </c>
      <c r="D76" s="71">
        <v>-476.54834109899997</v>
      </c>
      <c r="E76" s="71">
        <v>95.9548221660001</v>
      </c>
      <c r="F76" s="71">
        <v>125.50541004399992</v>
      </c>
      <c r="G76" s="71">
        <v>-277.5536863730003</v>
      </c>
      <c r="H76" s="71">
        <v>-2.5283348190000083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f>+SUM(B76:M76)</f>
        <v>-951.3465298190006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-288.9271321590527</v>
      </c>
      <c r="C80" s="13">
        <v>-6.116882831000001</v>
      </c>
      <c r="D80" s="13">
        <v>20.338983849</v>
      </c>
      <c r="E80" s="13">
        <v>216.382719489</v>
      </c>
      <c r="F80" s="63">
        <v>-0.23253714100000003</v>
      </c>
      <c r="G80" s="63">
        <v>-1.272329703</v>
      </c>
      <c r="H80" s="63">
        <v>15.228590866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f>+SUM(B80:M80)</f>
        <v>-44.59858763005269</v>
      </c>
      <c r="O80" s="12"/>
      <c r="P80" s="12"/>
    </row>
    <row r="81" spans="1:16" s="27" customFormat="1" ht="12.75">
      <c r="A81" s="14" t="s">
        <v>27</v>
      </c>
      <c r="B81" s="15">
        <v>-288.9271321590527</v>
      </c>
      <c r="C81" s="15">
        <v>-6.116882831000001</v>
      </c>
      <c r="D81" s="15">
        <v>20.338983849</v>
      </c>
      <c r="E81" s="15">
        <v>216.382719489</v>
      </c>
      <c r="F81" s="65">
        <v>-0.23253714100000003</v>
      </c>
      <c r="G81" s="65">
        <v>-1.272329703</v>
      </c>
      <c r="H81" s="65">
        <v>15.228590866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f aca="true" t="shared" si="1" ref="N81:N92">+SUM(B81:M81)</f>
        <v>-44.59858763005269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-220.4</v>
      </c>
      <c r="C83" s="13">
        <v>31.308327374000005</v>
      </c>
      <c r="D83" s="13">
        <v>2926.381456329</v>
      </c>
      <c r="E83" s="13">
        <v>171.85749733499998</v>
      </c>
      <c r="F83" s="63">
        <v>-17.20258914899999</v>
      </c>
      <c r="G83" s="63">
        <v>258.902067563</v>
      </c>
      <c r="H83" s="63">
        <v>53.85486747899999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f t="shared" si="1"/>
        <v>3204.7016269309997</v>
      </c>
      <c r="O83" s="12"/>
      <c r="P83" s="12"/>
    </row>
    <row r="84" spans="1:16" s="27" customFormat="1" ht="12.75">
      <c r="A84" s="14" t="s">
        <v>27</v>
      </c>
      <c r="B84" s="15">
        <v>-220.4</v>
      </c>
      <c r="C84" s="15">
        <v>10.400000000000006</v>
      </c>
      <c r="D84" s="15">
        <v>10</v>
      </c>
      <c r="E84" s="15">
        <v>39.660719016</v>
      </c>
      <c r="F84" s="65">
        <v>27.686690882</v>
      </c>
      <c r="G84" s="65">
        <v>119.038579573</v>
      </c>
      <c r="H84" s="65">
        <v>48.064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f t="shared" si="1"/>
        <v>34.449989471</v>
      </c>
      <c r="O84" s="12"/>
      <c r="P84" s="12"/>
    </row>
    <row r="85" spans="1:16" s="27" customFormat="1" ht="12.75">
      <c r="A85" s="14" t="s">
        <v>28</v>
      </c>
      <c r="B85" s="15">
        <v>0</v>
      </c>
      <c r="C85" s="15">
        <v>20.908327374</v>
      </c>
      <c r="D85" s="15">
        <v>2916.381456329</v>
      </c>
      <c r="E85" s="15">
        <v>132.19677831899997</v>
      </c>
      <c r="F85" s="65">
        <v>-44.88928003099999</v>
      </c>
      <c r="G85" s="65">
        <v>139.86348798999998</v>
      </c>
      <c r="H85" s="65">
        <v>5.790867478999993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f t="shared" si="1"/>
        <v>3170.2516374599995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0</v>
      </c>
      <c r="C87" s="13">
        <v>0</v>
      </c>
      <c r="D87" s="13">
        <v>0</v>
      </c>
      <c r="E87" s="1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f t="shared" si="1"/>
        <v>0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0</v>
      </c>
      <c r="C89" s="79">
        <v>0</v>
      </c>
      <c r="D89" s="79">
        <v>0</v>
      </c>
      <c r="E89" s="79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f t="shared" si="1"/>
        <v>0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-288.9225630920527</v>
      </c>
      <c r="C91" s="81">
        <v>0</v>
      </c>
      <c r="D91" s="81">
        <v>0</v>
      </c>
      <c r="E91" s="81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-288.9225630920527</v>
      </c>
      <c r="O91" s="12"/>
      <c r="P91" s="12"/>
    </row>
    <row r="92" spans="1:16" s="36" customFormat="1" ht="12.75">
      <c r="A92" s="14" t="s">
        <v>83</v>
      </c>
      <c r="B92" s="79">
        <v>-288.9225630920527</v>
      </c>
      <c r="C92" s="79">
        <v>0</v>
      </c>
      <c r="D92" s="79">
        <v>0</v>
      </c>
      <c r="E92" s="79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-288.9225630920527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440.0052810000525</v>
      </c>
      <c r="C94" s="81">
        <v>-750.229338374</v>
      </c>
      <c r="D94" s="81">
        <v>2429.494131381</v>
      </c>
      <c r="E94" s="81">
        <v>51.429600012000066</v>
      </c>
      <c r="F94" s="63">
        <v>108.53535803599992</v>
      </c>
      <c r="G94" s="63">
        <v>-17.37928910700026</v>
      </c>
      <c r="H94" s="63">
        <v>36.097941793999986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f>+SUM(B94:M94)</f>
        <v>2297.953684742052</v>
      </c>
      <c r="O94" s="12"/>
      <c r="P94" s="12"/>
    </row>
    <row r="95" spans="6:9" ht="14.25">
      <c r="F95" s="21"/>
      <c r="I95" s="75"/>
    </row>
    <row r="96" spans="1:9" ht="15">
      <c r="A96" s="4" t="s">
        <v>91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2017-07-11T12:58:56Z</cp:lastPrinted>
  <dcterms:created xsi:type="dcterms:W3CDTF">1998-08-06T20:23:21Z</dcterms:created>
  <dcterms:modified xsi:type="dcterms:W3CDTF">2018-08-01T11:37:35Z</dcterms:modified>
  <cp:category/>
  <cp:version/>
  <cp:contentType/>
  <cp:contentStatus/>
</cp:coreProperties>
</file>