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45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<sst xmlns="http://schemas.openxmlformats.org/spreadsheetml/2006/main" count="178" uniqueCount="92">
  <si>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</si>
  <si>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</si>
  <si>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</si>
  <si>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</si>
  <si>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</si>
  <si>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</si>
  <si>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</si>
  <si>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</si>
  <si>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</si>
  <si>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</si>
  <si>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</si>
  <si>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</si>
  <si>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</si>
  <si>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</si>
  <si>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</si>
  <si>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</si>
  <si>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</si>
  <si>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</si>
  <si>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</si>
  <si>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</si>
  <si>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</si>
  <si>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</si>
  <si>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</si>
  <si>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</si>
  <si>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</si>
  <si>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</si>
  <si>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</si>
  <si>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</si>
  <si>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</si>
  <si>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</si>
  <si>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</si>
  <si>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</si>
  <si>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</si>
  <si>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</si>
  <si>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</si>
  <si>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</si>
  <si>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</si>
  <si>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</si>
  <si>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</si>
  <si>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</si>
  <si>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</si>
  <si>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</si>
  <si>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</si>
  <si>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</si>
  <si>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</si>
  <si>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</si>
  <si>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</si>
  <si>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</si>
  <si>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</si>
  <si>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</si>
  <si>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</si>
  <si>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</si>
  <si>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</si>
  <si>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</si>
  <si>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</si>
  <si>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</si>
  <si>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</si>
  <si>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</si>
  <si>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</si>
  <si>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</si>
  <si>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</si>
  <si>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</si>
  <si>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</si>
  <si>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</si>
  <si>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</si>
  <si>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</si>
  <si>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</si>
  <si>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</si>
  <si>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</si>
  <si>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</si>
  <si>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</si>
  <si>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</si>
  <si>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</si>
  <si>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</si>
  <si>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</si>
  <si>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</si>
  <si>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</si>
  <si>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</si>
  <si>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</si>
  <si>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</si>
  <si>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</si>
  <si>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</si>
  <si>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</si>
  <si>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</si>
  <si>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</si>
  <si>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</si>
  <si>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Presupuesto
Ajustado
2017</t>
  </si>
  <si>
    <t>Ingresos tributarios</t>
  </si>
  <si>
    <t>Presupuesto
Ajustado
2018</t>
  </si>
  <si>
    <t>Ejecución
Octubre
2017</t>
  </si>
  <si>
    <t>Ejecución
Octubre
2018</t>
  </si>
  <si>
    <r>
      <t xml:space="preserve">1 </t>
    </r>
    <r>
      <rPr>
        <sz val="10"/>
        <rFont val="Times New Roman"/>
        <family val="1"/>
      </rPr>
      <t>Ingresos Tributarios del mes de octubre serán distribuidos posteriormente</t>
    </r>
  </si>
</sst>
</file>

<file path=xl/styles.xml><?xml version="1.0" encoding="utf-8"?>
<styleSheet xmlns="http://schemas.openxmlformats.org/spreadsheetml/2006/main">
  <numFmts count="63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</numFmts>
  <fonts count="54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6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0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3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3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14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3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3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3" fillId="0" borderId="0" xfId="0" applyNumberFormat="1" applyFont="1" applyFill="1" applyAlignment="1" applyProtection="1">
      <alignment/>
      <protection/>
    </xf>
    <xf numFmtId="186" fontId="53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3" fillId="0" borderId="0" xfId="0" applyNumberFormat="1" applyFont="1" applyFill="1" applyAlignment="1" applyProtection="1">
      <alignment/>
      <protection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1514475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0</xdr:row>
      <xdr:rowOff>171450</xdr:rowOff>
    </xdr:from>
    <xdr:to>
      <xdr:col>7</xdr:col>
      <xdr:colOff>495300</xdr:colOff>
      <xdr:row>1</xdr:row>
      <xdr:rowOff>228600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17145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0</xdr:col>
      <xdr:colOff>1552575</xdr:colOff>
      <xdr:row>2</xdr:row>
      <xdr:rowOff>228600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1</xdr:row>
      <xdr:rowOff>0</xdr:rowOff>
    </xdr:from>
    <xdr:to>
      <xdr:col>10</xdr:col>
      <xdr:colOff>171450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7"/>
  <sheetViews>
    <sheetView showGridLines="0" tabSelected="1" zoomScalePageLayoutView="0" workbookViewId="0" topLeftCell="A1">
      <selection activeCell="F76" sqref="F76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3" customWidth="1"/>
    <col min="7" max="7" width="6.875" style="6" bestFit="1" customWidth="1"/>
    <col min="8" max="8" width="8.25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91"/>
      <c r="G1" s="1"/>
      <c r="H1" s="1"/>
    </row>
    <row r="2" spans="1:8" ht="25.5" customHeight="1">
      <c r="A2" s="98" t="s">
        <v>4</v>
      </c>
      <c r="B2" s="98"/>
      <c r="C2" s="98"/>
      <c r="D2" s="98"/>
      <c r="E2" s="98"/>
      <c r="F2" s="98"/>
      <c r="G2" s="98"/>
      <c r="H2" s="98"/>
    </row>
    <row r="3" spans="1:8" ht="15.75">
      <c r="A3" s="99" t="s">
        <v>37</v>
      </c>
      <c r="B3" s="99"/>
      <c r="C3" s="99"/>
      <c r="D3" s="99"/>
      <c r="E3" s="99"/>
      <c r="F3" s="99"/>
      <c r="G3" s="99"/>
      <c r="H3" s="99"/>
    </row>
    <row r="4" spans="1:8" ht="7.5" customHeight="1">
      <c r="A4" s="3"/>
      <c r="B4" s="3"/>
      <c r="C4" s="3"/>
      <c r="D4" s="3"/>
      <c r="E4" s="3"/>
      <c r="F4" s="92"/>
      <c r="G4" s="3"/>
      <c r="H4" s="3"/>
    </row>
    <row r="5" spans="1:249" ht="18.75">
      <c r="A5" s="98" t="s">
        <v>5</v>
      </c>
      <c r="B5" s="98"/>
      <c r="C5" s="98"/>
      <c r="D5" s="98"/>
      <c r="E5" s="98"/>
      <c r="F5" s="98"/>
      <c r="G5" s="98"/>
      <c r="H5" s="9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ht="18.75">
      <c r="A6" s="98" t="s">
        <v>6</v>
      </c>
      <c r="B6" s="98"/>
      <c r="C6" s="98"/>
      <c r="D6" s="98"/>
      <c r="E6" s="98"/>
      <c r="F6" s="98"/>
      <c r="G6" s="98"/>
      <c r="H6" s="9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</row>
    <row r="7" spans="1:8" ht="6" customHeight="1" thickBot="1">
      <c r="A7" s="8"/>
      <c r="B7" s="8"/>
      <c r="C7" s="8"/>
      <c r="D7" s="8"/>
      <c r="E7" s="8"/>
      <c r="G7" s="8"/>
      <c r="H7" s="8"/>
    </row>
    <row r="8" spans="1:8" s="9" customFormat="1" ht="16.5" customHeight="1">
      <c r="A8" s="94" t="s">
        <v>1</v>
      </c>
      <c r="B8" s="96" t="s">
        <v>86</v>
      </c>
      <c r="C8" s="96" t="s">
        <v>89</v>
      </c>
      <c r="D8" s="96" t="s">
        <v>35</v>
      </c>
      <c r="E8" s="96" t="s">
        <v>88</v>
      </c>
      <c r="F8" s="96" t="s">
        <v>90</v>
      </c>
      <c r="G8" s="96" t="s">
        <v>35</v>
      </c>
      <c r="H8" s="96" t="s">
        <v>36</v>
      </c>
    </row>
    <row r="9" spans="1:8" s="9" customFormat="1" ht="23.25" customHeight="1" thickBot="1">
      <c r="A9" s="95"/>
      <c r="B9" s="97"/>
      <c r="C9" s="97"/>
      <c r="D9" s="97"/>
      <c r="E9" s="97"/>
      <c r="F9" s="97"/>
      <c r="G9" s="97"/>
      <c r="H9" s="97"/>
    </row>
    <row r="10" spans="1:8" s="12" customFormat="1" ht="12.75">
      <c r="A10" s="28" t="s">
        <v>7</v>
      </c>
      <c r="B10" s="11">
        <v>34114.715861715005</v>
      </c>
      <c r="C10" s="11">
        <v>24893.884833897</v>
      </c>
      <c r="D10" s="48">
        <f>_xlfn.IFERROR((C10/B10*100),0)</f>
        <v>72.97110412645699</v>
      </c>
      <c r="E10" s="11">
        <v>37481.32069804</v>
      </c>
      <c r="F10" s="11">
        <v>26727.417293221002</v>
      </c>
      <c r="G10" s="23">
        <f>_xlfn.IFERROR((F10/E10*100),0)</f>
        <v>71.30863266143834</v>
      </c>
      <c r="H10" s="37">
        <f>IF(C10&lt;&gt;0,F10/C10*100-100," ")</f>
        <v>7.365393033502571</v>
      </c>
    </row>
    <row r="11" spans="1:8" s="12" customFormat="1" ht="6.75" customHeight="1">
      <c r="A11" s="28"/>
      <c r="B11" s="11"/>
      <c r="C11" s="11"/>
      <c r="D11" s="48"/>
      <c r="E11" s="11"/>
      <c r="F11" s="11"/>
      <c r="G11" s="23"/>
      <c r="H11" s="37"/>
    </row>
    <row r="12" spans="1:8" s="12" customFormat="1" ht="12.75" outlineLevel="1">
      <c r="A12" s="85" t="s">
        <v>87</v>
      </c>
      <c r="B12" s="13">
        <v>20723.875358234003</v>
      </c>
      <c r="C12" s="13">
        <v>17938.012550491003</v>
      </c>
      <c r="D12" s="49">
        <f>_xlfn.IFERROR((C12/B12*100),0)</f>
        <v>86.55723044273125</v>
      </c>
      <c r="E12" s="13">
        <v>23219.515542239</v>
      </c>
      <c r="F12" s="13">
        <v>19364.461808895</v>
      </c>
      <c r="G12" s="24">
        <f>_xlfn.IFERROR((F12/E12*100),0)</f>
        <v>83.39735501229038</v>
      </c>
      <c r="H12" s="38">
        <f>IF(C12&lt;&gt;0,F12/C12*100-100," ")</f>
        <v>7.95210313510988</v>
      </c>
    </row>
    <row r="13" spans="1:8" s="27" customFormat="1" ht="6" customHeight="1">
      <c r="A13" s="17"/>
      <c r="B13" s="15"/>
      <c r="C13" s="15"/>
      <c r="D13" s="50"/>
      <c r="E13" s="15"/>
      <c r="F13" s="15"/>
      <c r="G13" s="25"/>
      <c r="H13" s="39"/>
    </row>
    <row r="14" spans="1:8" s="16" customFormat="1" ht="12.75" outlineLevel="2">
      <c r="A14" s="85" t="s">
        <v>8</v>
      </c>
      <c r="B14" s="13">
        <v>2232.5069593440003</v>
      </c>
      <c r="C14" s="13">
        <v>1662.0314538039995</v>
      </c>
      <c r="D14" s="49">
        <f>_xlfn.IFERROR((C14/B14*100),0)</f>
        <v>74.44686552253216</v>
      </c>
      <c r="E14" s="13">
        <v>2853.583738303</v>
      </c>
      <c r="F14" s="13">
        <v>1490.933736235</v>
      </c>
      <c r="G14" s="24">
        <f>_xlfn.IFERROR((F14/E14*100),0)</f>
        <v>52.24776537034952</v>
      </c>
      <c r="H14" s="38">
        <f>IF(C14&lt;&gt;0,F14/C14*100-100," ")</f>
        <v>-10.294493354948074</v>
      </c>
    </row>
    <row r="15" spans="1:8" s="27" customFormat="1" ht="8.25" customHeight="1">
      <c r="A15" s="17"/>
      <c r="B15" s="15"/>
      <c r="C15" s="15"/>
      <c r="D15" s="50"/>
      <c r="E15" s="15"/>
      <c r="F15" s="15"/>
      <c r="G15" s="25"/>
      <c r="H15" s="39"/>
    </row>
    <row r="16" spans="1:8" s="16" customFormat="1" ht="12.75" outlineLevel="2">
      <c r="A16" s="85" t="s">
        <v>2</v>
      </c>
      <c r="B16" s="13">
        <v>1622.005857463</v>
      </c>
      <c r="C16" s="13">
        <v>918.2834138170001</v>
      </c>
      <c r="D16" s="49">
        <f aca="true" t="shared" si="0" ref="D16:D33">_xlfn.IFERROR((C16/B16*100),0)</f>
        <v>56.61406274162899</v>
      </c>
      <c r="E16" s="13">
        <v>2594.004060245</v>
      </c>
      <c r="F16" s="13">
        <v>1480.22407865</v>
      </c>
      <c r="G16" s="24">
        <f aca="true" t="shared" si="1" ref="G16:G33">_xlfn.IFERROR((F16/E16*100),0)</f>
        <v>57.06329073787937</v>
      </c>
      <c r="H16" s="38">
        <f aca="true" t="shared" si="2" ref="H16:H33">IF(C16&lt;&gt;0,F16/C16*100-100," ")</f>
        <v>61.19468743284804</v>
      </c>
    </row>
    <row r="17" spans="1:8" s="27" customFormat="1" ht="12.75" hidden="1">
      <c r="A17" s="17" t="s">
        <v>9</v>
      </c>
      <c r="B17" s="15">
        <v>601.585394166</v>
      </c>
      <c r="C17" s="15">
        <v>126.537293121</v>
      </c>
      <c r="D17" s="50">
        <f t="shared" si="0"/>
        <v>21.033970297171745</v>
      </c>
      <c r="E17" s="15">
        <v>1164.7651879100001</v>
      </c>
      <c r="F17" s="15">
        <v>127.56073857</v>
      </c>
      <c r="G17" s="25">
        <f t="shared" si="1"/>
        <v>10.951626979759672</v>
      </c>
      <c r="H17" s="39">
        <f t="shared" si="2"/>
        <v>0.8088093428878267</v>
      </c>
    </row>
    <row r="18" spans="1:8" s="27" customFormat="1" ht="12.75" hidden="1">
      <c r="A18" s="17" t="s">
        <v>49</v>
      </c>
      <c r="B18" s="15">
        <v>50.162243238</v>
      </c>
      <c r="C18" s="15">
        <v>101.363551624</v>
      </c>
      <c r="D18" s="50">
        <f t="shared" si="0"/>
        <v>202.07140885440475</v>
      </c>
      <c r="E18" s="15">
        <v>9.48150908</v>
      </c>
      <c r="F18" s="15">
        <v>103.810996292</v>
      </c>
      <c r="G18" s="25">
        <f t="shared" si="1"/>
        <v>1094.8784145656273</v>
      </c>
      <c r="H18" s="39">
        <f t="shared" si="2"/>
        <v>2.4145214219393267</v>
      </c>
    </row>
    <row r="19" spans="1:8" s="27" customFormat="1" ht="12.75" hidden="1">
      <c r="A19" s="17" t="s">
        <v>50</v>
      </c>
      <c r="B19" s="15">
        <v>551.423150928</v>
      </c>
      <c r="C19" s="15">
        <v>25.173741497</v>
      </c>
      <c r="D19" s="50">
        <f t="shared" si="0"/>
        <v>4.565231157711579</v>
      </c>
      <c r="E19" s="15">
        <v>1155.28367883</v>
      </c>
      <c r="F19" s="15">
        <v>23.749742278000003</v>
      </c>
      <c r="G19" s="25">
        <f t="shared" si="1"/>
        <v>2.055749831249436</v>
      </c>
      <c r="H19" s="39">
        <f t="shared" si="2"/>
        <v>-5.6566848403114705</v>
      </c>
    </row>
    <row r="20" spans="1:8" s="27" customFormat="1" ht="12.75" hidden="1">
      <c r="A20" s="17" t="s">
        <v>10</v>
      </c>
      <c r="B20" s="15">
        <v>13.976357531000001</v>
      </c>
      <c r="C20" s="15">
        <v>122.946690836</v>
      </c>
      <c r="D20" s="50">
        <f t="shared" si="0"/>
        <v>879.6762000635744</v>
      </c>
      <c r="E20" s="15">
        <v>6.9560252700000005</v>
      </c>
      <c r="F20" s="15">
        <v>117.26781186199999</v>
      </c>
      <c r="G20" s="25">
        <f t="shared" si="1"/>
        <v>1685.8451099617696</v>
      </c>
      <c r="H20" s="39">
        <f t="shared" si="2"/>
        <v>-4.61897667630204</v>
      </c>
    </row>
    <row r="21" spans="1:8" s="27" customFormat="1" ht="12.75" hidden="1">
      <c r="A21" s="17" t="s">
        <v>49</v>
      </c>
      <c r="B21" s="15">
        <v>2.035638</v>
      </c>
      <c r="C21" s="15">
        <v>0.489411385</v>
      </c>
      <c r="D21" s="50">
        <f t="shared" si="0"/>
        <v>24.042161965929107</v>
      </c>
      <c r="E21" s="15">
        <v>0.42089827</v>
      </c>
      <c r="F21" s="15">
        <v>0</v>
      </c>
      <c r="G21" s="25">
        <f t="shared" si="1"/>
        <v>0</v>
      </c>
      <c r="H21" s="39">
        <f t="shared" si="2"/>
        <v>-100</v>
      </c>
    </row>
    <row r="22" spans="1:8" s="27" customFormat="1" ht="12.75" hidden="1">
      <c r="A22" s="17" t="s">
        <v>50</v>
      </c>
      <c r="B22" s="15">
        <v>11.940719531000001</v>
      </c>
      <c r="C22" s="15">
        <v>122.457279451</v>
      </c>
      <c r="D22" s="50">
        <f t="shared" si="0"/>
        <v>1025.5435539967377</v>
      </c>
      <c r="E22" s="15">
        <v>6.535127</v>
      </c>
      <c r="F22" s="15">
        <v>117.26781186199999</v>
      </c>
      <c r="G22" s="25">
        <f t="shared" si="1"/>
        <v>1794.42284537087</v>
      </c>
      <c r="H22" s="39">
        <f t="shared" si="2"/>
        <v>-4.237777951841991</v>
      </c>
    </row>
    <row r="23" spans="1:8" s="27" customFormat="1" ht="12.75" hidden="1">
      <c r="A23" s="17" t="s">
        <v>11</v>
      </c>
      <c r="B23" s="15">
        <v>1006.444105766</v>
      </c>
      <c r="C23" s="15">
        <v>668.79942986</v>
      </c>
      <c r="D23" s="50">
        <f t="shared" si="0"/>
        <v>66.45172106711081</v>
      </c>
      <c r="E23" s="15">
        <v>1422.282847065</v>
      </c>
      <c r="F23" s="15">
        <v>1235.395528218</v>
      </c>
      <c r="G23" s="25">
        <f t="shared" si="1"/>
        <v>86.86004550834191</v>
      </c>
      <c r="H23" s="39">
        <f t="shared" si="2"/>
        <v>84.71838836295146</v>
      </c>
    </row>
    <row r="24" spans="1:8" s="27" customFormat="1" ht="12.75" hidden="1">
      <c r="A24" s="17" t="s">
        <v>49</v>
      </c>
      <c r="B24" s="15">
        <v>1006.444105766</v>
      </c>
      <c r="C24" s="15">
        <v>668.79942986</v>
      </c>
      <c r="D24" s="50">
        <f t="shared" si="0"/>
        <v>66.45172106711081</v>
      </c>
      <c r="E24" s="15">
        <v>1422.282847065</v>
      </c>
      <c r="F24" s="15">
        <v>1235.395528218</v>
      </c>
      <c r="G24" s="25">
        <f t="shared" si="1"/>
        <v>86.86004550834191</v>
      </c>
      <c r="H24" s="39">
        <f t="shared" si="2"/>
        <v>84.71838836295146</v>
      </c>
    </row>
    <row r="25" spans="1:8" s="27" customFormat="1" ht="12.75" hidden="1">
      <c r="A25" s="17" t="s">
        <v>50</v>
      </c>
      <c r="B25" s="15">
        <v>0</v>
      </c>
      <c r="C25" s="15">
        <v>0</v>
      </c>
      <c r="D25" s="50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</row>
    <row r="26" spans="1:8" s="16" customFormat="1" ht="12.75" outlineLevel="2">
      <c r="A26" s="85" t="s">
        <v>12</v>
      </c>
      <c r="B26" s="13">
        <v>9536.327686674</v>
      </c>
      <c r="C26" s="13">
        <v>4375.557415785001</v>
      </c>
      <c r="D26" s="49">
        <f t="shared" si="0"/>
        <v>45.883043867078676</v>
      </c>
      <c r="E26" s="13">
        <v>8814.217357253</v>
      </c>
      <c r="F26" s="13">
        <v>4391.797669441</v>
      </c>
      <c r="G26" s="24">
        <f t="shared" si="1"/>
        <v>49.8262919035812</v>
      </c>
      <c r="H26" s="38">
        <f t="shared" si="2"/>
        <v>0.37115850879733614</v>
      </c>
    </row>
    <row r="27" spans="1:8" s="27" customFormat="1" ht="12.75" hidden="1">
      <c r="A27" s="17" t="s">
        <v>13</v>
      </c>
      <c r="B27" s="15">
        <v>3289.015885639</v>
      </c>
      <c r="C27" s="15">
        <v>2095.1970489360006</v>
      </c>
      <c r="D27" s="50">
        <f t="shared" si="0"/>
        <v>63.70285586288493</v>
      </c>
      <c r="E27" s="15">
        <v>3241.2035451379998</v>
      </c>
      <c r="F27" s="15">
        <v>1574.9211413410003</v>
      </c>
      <c r="G27" s="25">
        <f t="shared" si="1"/>
        <v>48.59062750636185</v>
      </c>
      <c r="H27" s="39">
        <f t="shared" si="2"/>
        <v>-24.831836597861326</v>
      </c>
    </row>
    <row r="28" spans="1:8" s="27" customFormat="1" ht="14.25" customHeight="1" hidden="1">
      <c r="A28" s="17" t="s">
        <v>40</v>
      </c>
      <c r="B28" s="15">
        <v>2283.125909954</v>
      </c>
      <c r="C28" s="15">
        <v>1166.430836147</v>
      </c>
      <c r="D28" s="50">
        <f t="shared" si="0"/>
        <v>51.089203230605065</v>
      </c>
      <c r="E28" s="15">
        <v>2282.693008896</v>
      </c>
      <c r="F28" s="15">
        <v>1173.5882135109998</v>
      </c>
      <c r="G28" s="25">
        <f t="shared" si="1"/>
        <v>51.41244174916859</v>
      </c>
      <c r="H28" s="39">
        <f t="shared" si="2"/>
        <v>0.6136135244539958</v>
      </c>
    </row>
    <row r="29" spans="1:8" s="27" customFormat="1" ht="14.25" customHeight="1" hidden="1">
      <c r="A29" s="86" t="s">
        <v>38</v>
      </c>
      <c r="B29" s="15">
        <v>1005.889975685</v>
      </c>
      <c r="C29" s="15">
        <v>928.766212789</v>
      </c>
      <c r="D29" s="50">
        <f t="shared" si="0"/>
        <v>92.33278342957145</v>
      </c>
      <c r="E29" s="15">
        <v>958.5105362420003</v>
      </c>
      <c r="F29" s="15">
        <v>401.3329278300004</v>
      </c>
      <c r="G29" s="25">
        <f t="shared" si="1"/>
        <v>41.870476395960424</v>
      </c>
      <c r="H29" s="39">
        <f t="shared" si="2"/>
        <v>-56.78859520257155</v>
      </c>
    </row>
    <row r="30" spans="1:8" s="27" customFormat="1" ht="12.75" hidden="1">
      <c r="A30" s="17" t="s">
        <v>14</v>
      </c>
      <c r="B30" s="15">
        <v>2310.1496987990004</v>
      </c>
      <c r="C30" s="15">
        <v>1953.0497303860002</v>
      </c>
      <c r="D30" s="50">
        <f t="shared" si="0"/>
        <v>84.54212865085543</v>
      </c>
      <c r="E30" s="15">
        <v>2224.388350496</v>
      </c>
      <c r="F30" s="15">
        <v>2438.0531846999997</v>
      </c>
      <c r="G30" s="25">
        <f t="shared" si="1"/>
        <v>109.60555445079345</v>
      </c>
      <c r="H30" s="39">
        <f t="shared" si="2"/>
        <v>24.833133881242418</v>
      </c>
    </row>
    <row r="31" spans="1:8" s="27" customFormat="1" ht="14.25" customHeight="1" hidden="1">
      <c r="A31" s="17" t="s">
        <v>41</v>
      </c>
      <c r="B31" s="15">
        <v>996.150891029</v>
      </c>
      <c r="C31" s="15">
        <v>1014.3528891810001</v>
      </c>
      <c r="D31" s="50">
        <f t="shared" si="0"/>
        <v>101.82723303426431</v>
      </c>
      <c r="E31" s="15">
        <v>690.859946566</v>
      </c>
      <c r="F31" s="15">
        <v>1420.5986664700001</v>
      </c>
      <c r="G31" s="25">
        <f t="shared" si="1"/>
        <v>205.6275911682609</v>
      </c>
      <c r="H31" s="39">
        <f t="shared" si="2"/>
        <v>40.049748132231116</v>
      </c>
    </row>
    <row r="32" spans="1:8" s="27" customFormat="1" ht="14.25" customHeight="1" hidden="1">
      <c r="A32" s="86" t="s">
        <v>39</v>
      </c>
      <c r="B32" s="15">
        <v>1313.9988077699998</v>
      </c>
      <c r="C32" s="15">
        <v>938.6968412049999</v>
      </c>
      <c r="D32" s="50">
        <f t="shared" si="0"/>
        <v>71.4381805869422</v>
      </c>
      <c r="E32" s="15">
        <v>1533.5284039299997</v>
      </c>
      <c r="F32" s="15">
        <v>1017.45451823</v>
      </c>
      <c r="G32" s="25">
        <f t="shared" si="1"/>
        <v>66.34728875073664</v>
      </c>
      <c r="H32" s="39">
        <f t="shared" si="2"/>
        <v>8.390107814137224</v>
      </c>
    </row>
    <row r="33" spans="1:8" s="27" customFormat="1" ht="12.75" hidden="1">
      <c r="A33" s="17" t="s">
        <v>12</v>
      </c>
      <c r="B33" s="15">
        <v>3937.162102236</v>
      </c>
      <c r="C33" s="15">
        <v>327.31063646300004</v>
      </c>
      <c r="D33" s="50">
        <f t="shared" si="0"/>
        <v>8.313364498685823</v>
      </c>
      <c r="E33" s="15">
        <v>3348.6254616189995</v>
      </c>
      <c r="F33" s="15">
        <v>378.8233434</v>
      </c>
      <c r="G33" s="25">
        <f t="shared" si="1"/>
        <v>11.312801259560565</v>
      </c>
      <c r="H33" s="39">
        <f t="shared" si="2"/>
        <v>15.73817077674562</v>
      </c>
    </row>
    <row r="34" spans="1:8" s="27" customFormat="1" ht="8.25" customHeight="1">
      <c r="A34" s="17"/>
      <c r="B34" s="15"/>
      <c r="C34" s="15"/>
      <c r="D34" s="50"/>
      <c r="E34" s="15"/>
      <c r="F34" s="15"/>
      <c r="G34" s="25"/>
      <c r="H34" s="39"/>
    </row>
    <row r="35" spans="1:8" s="12" customFormat="1" ht="12.75">
      <c r="A35" s="28" t="s">
        <v>0</v>
      </c>
      <c r="B35" s="29">
        <v>31341.743599982998</v>
      </c>
      <c r="C35" s="29">
        <v>22051.593564455998</v>
      </c>
      <c r="D35" s="51">
        <f aca="true" t="shared" si="3" ref="D35:D67">_xlfn.IFERROR((C35/B35*100),0)</f>
        <v>70.35854113894277</v>
      </c>
      <c r="E35" s="29">
        <v>34310.682078211</v>
      </c>
      <c r="F35" s="29">
        <v>24353.007395112996</v>
      </c>
      <c r="G35" s="30">
        <f aca="true" t="shared" si="4" ref="G35:G67">_xlfn.IFERROR((F35/E35*100),0)</f>
        <v>70.97791684700542</v>
      </c>
      <c r="H35" s="40">
        <f aca="true" t="shared" si="5" ref="H35:H67">IF(C35&lt;&gt;0,F35/C35*100-100," ")</f>
        <v>10.436496681884023</v>
      </c>
    </row>
    <row r="36" spans="1:8" s="27" customFormat="1" ht="12.75">
      <c r="A36" s="17" t="s">
        <v>15</v>
      </c>
      <c r="B36" s="18">
        <v>14585.347873825998</v>
      </c>
      <c r="C36" s="18">
        <v>10600.040276602</v>
      </c>
      <c r="D36" s="52">
        <f t="shared" si="3"/>
        <v>72.675951018105</v>
      </c>
      <c r="E36" s="18">
        <v>16059.805755263002</v>
      </c>
      <c r="F36" s="18">
        <v>11684.529020986998</v>
      </c>
      <c r="G36" s="26">
        <f t="shared" si="4"/>
        <v>72.75635333981441</v>
      </c>
      <c r="H36" s="41">
        <f t="shared" si="5"/>
        <v>10.23098701595356</v>
      </c>
    </row>
    <row r="37" spans="1:8" s="27" customFormat="1" ht="12.75">
      <c r="A37" s="17" t="s">
        <v>16</v>
      </c>
      <c r="B37" s="15">
        <v>3218.804338273</v>
      </c>
      <c r="C37" s="15">
        <v>2043.130438278</v>
      </c>
      <c r="D37" s="50">
        <f t="shared" si="3"/>
        <v>63.47482554264886</v>
      </c>
      <c r="E37" s="15">
        <v>3471.3105817670003</v>
      </c>
      <c r="F37" s="15">
        <v>2373.992424598</v>
      </c>
      <c r="G37" s="25">
        <f t="shared" si="4"/>
        <v>68.38893751159446</v>
      </c>
      <c r="H37" s="39">
        <f t="shared" si="5"/>
        <v>16.1938748560204</v>
      </c>
    </row>
    <row r="38" spans="1:8" s="27" customFormat="1" ht="12.75" hidden="1">
      <c r="A38" s="87" t="s">
        <v>42</v>
      </c>
      <c r="B38" s="15">
        <v>1706.242595981</v>
      </c>
      <c r="C38" s="15">
        <v>1040.042697057</v>
      </c>
      <c r="D38" s="50">
        <f t="shared" si="3"/>
        <v>60.955147849830226</v>
      </c>
      <c r="E38" s="15">
        <v>1796.055865493</v>
      </c>
      <c r="F38" s="15">
        <v>1164.12758669</v>
      </c>
      <c r="G38" s="25">
        <f t="shared" si="4"/>
        <v>64.81577823140029</v>
      </c>
      <c r="H38" s="39">
        <f t="shared" si="5"/>
        <v>11.930749572505263</v>
      </c>
    </row>
    <row r="39" spans="1:8" s="27" customFormat="1" ht="12.75" hidden="1">
      <c r="A39" s="87" t="s">
        <v>43</v>
      </c>
      <c r="B39" s="15">
        <v>1391.1760854269999</v>
      </c>
      <c r="C39" s="15">
        <v>906.521051098</v>
      </c>
      <c r="D39" s="50">
        <f t="shared" si="3"/>
        <v>65.16220776033234</v>
      </c>
      <c r="E39" s="15">
        <v>1543.400840816</v>
      </c>
      <c r="F39" s="15">
        <v>1105.9881263920001</v>
      </c>
      <c r="G39" s="25">
        <f t="shared" si="4"/>
        <v>71.65916313789626</v>
      </c>
      <c r="H39" s="39">
        <f t="shared" si="5"/>
        <v>22.003578962937567</v>
      </c>
    </row>
    <row r="40" spans="1:8" s="27" customFormat="1" ht="12.75" hidden="1">
      <c r="A40" s="87" t="s">
        <v>44</v>
      </c>
      <c r="B40" s="15">
        <v>43.9174529</v>
      </c>
      <c r="C40" s="15">
        <v>24.681433139999996</v>
      </c>
      <c r="D40" s="50">
        <f t="shared" si="3"/>
        <v>56.199600637586144</v>
      </c>
      <c r="E40" s="15">
        <v>49.436</v>
      </c>
      <c r="F40" s="15">
        <v>26.100855847000002</v>
      </c>
      <c r="G40" s="25">
        <f t="shared" si="4"/>
        <v>52.79726484141112</v>
      </c>
      <c r="H40" s="39">
        <f t="shared" si="5"/>
        <v>5.750973612223589</v>
      </c>
    </row>
    <row r="41" spans="1:8" s="27" customFormat="1" ht="12.75" hidden="1">
      <c r="A41" s="87" t="s">
        <v>45</v>
      </c>
      <c r="B41" s="15">
        <v>77.46820396499987</v>
      </c>
      <c r="C41" s="15">
        <v>71.88525698299993</v>
      </c>
      <c r="D41" s="50">
        <f t="shared" si="3"/>
        <v>92.79324071522</v>
      </c>
      <c r="E41" s="15">
        <v>82.41787545800022</v>
      </c>
      <c r="F41" s="15">
        <v>77.77585566899972</v>
      </c>
      <c r="G41" s="25">
        <f t="shared" si="4"/>
        <v>94.36770268196727</v>
      </c>
      <c r="H41" s="39">
        <f t="shared" si="5"/>
        <v>8.19444616772094</v>
      </c>
    </row>
    <row r="42" spans="1:8" s="27" customFormat="1" ht="12.75">
      <c r="A42" s="17" t="s">
        <v>17</v>
      </c>
      <c r="B42" s="15">
        <v>1358.9158410710002</v>
      </c>
      <c r="C42" s="15">
        <v>1175.4045100949998</v>
      </c>
      <c r="D42" s="50">
        <f t="shared" si="3"/>
        <v>86.49575452506537</v>
      </c>
      <c r="E42" s="15">
        <v>1667.650596921</v>
      </c>
      <c r="F42" s="15">
        <v>1389.934899087</v>
      </c>
      <c r="G42" s="25">
        <f>_xlfn.IFERROR((F42/E42*100),0)</f>
        <v>83.34688942955142</v>
      </c>
      <c r="H42" s="39">
        <f t="shared" si="5"/>
        <v>18.25162207133792</v>
      </c>
    </row>
    <row r="43" spans="1:8" s="27" customFormat="1" ht="12.75" hidden="1">
      <c r="A43" s="87" t="s">
        <v>46</v>
      </c>
      <c r="B43" s="15">
        <v>1158.69</v>
      </c>
      <c r="C43" s="15">
        <v>1007.959402574</v>
      </c>
      <c r="D43" s="50">
        <f t="shared" si="3"/>
        <v>86.99129211212663</v>
      </c>
      <c r="E43" s="15">
        <v>1424.501</v>
      </c>
      <c r="F43" s="15">
        <v>1236.066462143</v>
      </c>
      <c r="G43" s="25">
        <f t="shared" si="4"/>
        <v>86.77189150046227</v>
      </c>
      <c r="H43" s="39">
        <f t="shared" si="5"/>
        <v>22.630580059721538</v>
      </c>
    </row>
    <row r="44" spans="1:8" s="27" customFormat="1" ht="12.75" hidden="1">
      <c r="A44" s="87" t="s">
        <v>47</v>
      </c>
      <c r="B44" s="15">
        <v>200.225841071</v>
      </c>
      <c r="C44" s="15">
        <v>167.44510752099998</v>
      </c>
      <c r="D44" s="50">
        <f t="shared" si="3"/>
        <v>83.62812043907161</v>
      </c>
      <c r="E44" s="15">
        <v>243.14959692099998</v>
      </c>
      <c r="F44" s="15">
        <v>153.868436944</v>
      </c>
      <c r="G44" s="25">
        <f t="shared" si="4"/>
        <v>63.28138680566775</v>
      </c>
      <c r="H44" s="39">
        <f t="shared" si="5"/>
        <v>-8.10813213834706</v>
      </c>
    </row>
    <row r="45" spans="1:8" s="27" customFormat="1" ht="12.75" hidden="1">
      <c r="A45" s="17" t="s">
        <v>3</v>
      </c>
      <c r="B45" s="15">
        <v>0</v>
      </c>
      <c r="C45" s="15">
        <v>0</v>
      </c>
      <c r="D45" s="50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</row>
    <row r="46" spans="1:8" s="27" customFormat="1" ht="12.75">
      <c r="A46" s="17" t="s">
        <v>2</v>
      </c>
      <c r="B46" s="15">
        <v>5724.857189318001</v>
      </c>
      <c r="C46" s="15">
        <v>3813.7969261490002</v>
      </c>
      <c r="D46" s="50">
        <f t="shared" si="3"/>
        <v>66.6182019922725</v>
      </c>
      <c r="E46" s="15">
        <v>5596.314158699</v>
      </c>
      <c r="F46" s="15">
        <v>3805.171397108</v>
      </c>
      <c r="G46" s="25">
        <f t="shared" si="4"/>
        <v>67.9942420886644</v>
      </c>
      <c r="H46" s="39">
        <f t="shared" si="5"/>
        <v>-0.22616644797891183</v>
      </c>
    </row>
    <row r="47" spans="1:8" s="27" customFormat="1" ht="12.75" hidden="1">
      <c r="A47" s="17" t="s">
        <v>51</v>
      </c>
      <c r="B47" s="15">
        <v>0</v>
      </c>
      <c r="C47" s="15">
        <v>0</v>
      </c>
      <c r="D47" s="50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</row>
    <row r="48" spans="1:8" s="27" customFormat="1" ht="12.75" hidden="1">
      <c r="A48" s="17" t="s">
        <v>52</v>
      </c>
      <c r="B48" s="15">
        <v>0</v>
      </c>
      <c r="C48" s="15">
        <v>0</v>
      </c>
      <c r="D48" s="50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</row>
    <row r="49" spans="1:8" s="27" customFormat="1" ht="12.75" hidden="1">
      <c r="A49" s="17" t="s">
        <v>53</v>
      </c>
      <c r="B49" s="15">
        <v>0</v>
      </c>
      <c r="C49" s="15">
        <v>0</v>
      </c>
      <c r="D49" s="50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</row>
    <row r="50" spans="1:8" s="27" customFormat="1" ht="12.75" hidden="1">
      <c r="A50" s="17" t="s">
        <v>64</v>
      </c>
      <c r="B50" s="15">
        <v>86.417502371</v>
      </c>
      <c r="C50" s="15">
        <v>57.92809491700001</v>
      </c>
      <c r="D50" s="50">
        <f t="shared" si="3"/>
        <v>67.03282706355968</v>
      </c>
      <c r="E50" s="15">
        <v>80.01459638</v>
      </c>
      <c r="F50" s="15">
        <v>47.133803281</v>
      </c>
      <c r="G50" s="25">
        <f t="shared" si="4"/>
        <v>58.906506329364305</v>
      </c>
      <c r="H50" s="39">
        <f t="shared" si="5"/>
        <v>-18.633948952518097</v>
      </c>
    </row>
    <row r="51" spans="1:8" s="27" customFormat="1" ht="12.75" hidden="1">
      <c r="A51" s="17" t="s">
        <v>52</v>
      </c>
      <c r="B51" s="15">
        <v>47.324759007</v>
      </c>
      <c r="C51" s="15">
        <v>39.901614028000004</v>
      </c>
      <c r="D51" s="50">
        <f t="shared" si="3"/>
        <v>84.31445793965479</v>
      </c>
      <c r="E51" s="15">
        <v>50.5348651</v>
      </c>
      <c r="F51" s="15">
        <v>31.115434159</v>
      </c>
      <c r="G51" s="25">
        <f t="shared" si="4"/>
        <v>61.57221177384721</v>
      </c>
      <c r="H51" s="39">
        <f t="shared" si="5"/>
        <v>-22.019610191293296</v>
      </c>
    </row>
    <row r="52" spans="1:8" s="27" customFormat="1" ht="12.75" hidden="1">
      <c r="A52" s="17" t="s">
        <v>53</v>
      </c>
      <c r="B52" s="15">
        <v>39.092743364</v>
      </c>
      <c r="C52" s="15">
        <v>18.026480889000005</v>
      </c>
      <c r="D52" s="50">
        <f t="shared" si="3"/>
        <v>46.11208970716636</v>
      </c>
      <c r="E52" s="15">
        <v>29.47973128</v>
      </c>
      <c r="F52" s="15">
        <v>16.018369122</v>
      </c>
      <c r="G52" s="25">
        <f t="shared" si="4"/>
        <v>54.336889878190235</v>
      </c>
      <c r="H52" s="39">
        <f t="shared" si="5"/>
        <v>-11.139788067150604</v>
      </c>
    </row>
    <row r="53" spans="1:8" s="27" customFormat="1" ht="12.75" hidden="1">
      <c r="A53" s="17" t="s">
        <v>65</v>
      </c>
      <c r="B53" s="15">
        <v>5638.439686947</v>
      </c>
      <c r="C53" s="15">
        <v>3755.868831232</v>
      </c>
      <c r="D53" s="50">
        <f t="shared" si="3"/>
        <v>66.61184724431556</v>
      </c>
      <c r="E53" s="15">
        <v>5516.299562319</v>
      </c>
      <c r="F53" s="15">
        <v>3758.037593827</v>
      </c>
      <c r="G53" s="25">
        <f t="shared" si="4"/>
        <v>68.12606080165735</v>
      </c>
      <c r="H53" s="39">
        <f t="shared" si="5"/>
        <v>0.05774329968515701</v>
      </c>
    </row>
    <row r="54" spans="1:8" s="27" customFormat="1" ht="12.75" hidden="1">
      <c r="A54" s="17" t="s">
        <v>52</v>
      </c>
      <c r="B54" s="15">
        <v>2939.126842351</v>
      </c>
      <c r="C54" s="15">
        <v>2271.2526223939994</v>
      </c>
      <c r="D54" s="50">
        <f t="shared" si="3"/>
        <v>77.2764410731328</v>
      </c>
      <c r="E54" s="15">
        <v>3109.9371583280004</v>
      </c>
      <c r="F54" s="15">
        <v>2295.6984917249997</v>
      </c>
      <c r="G54" s="25">
        <f t="shared" si="4"/>
        <v>73.81816335347557</v>
      </c>
      <c r="H54" s="39">
        <f t="shared" si="5"/>
        <v>1.0763166144518692</v>
      </c>
    </row>
    <row r="55" spans="1:8" s="27" customFormat="1" ht="12.75" hidden="1">
      <c r="A55" s="17" t="s">
        <v>53</v>
      </c>
      <c r="B55" s="15">
        <v>2699.3128445960006</v>
      </c>
      <c r="C55" s="15">
        <v>1484.6162088380001</v>
      </c>
      <c r="D55" s="50">
        <f t="shared" si="3"/>
        <v>54.999783067390204</v>
      </c>
      <c r="E55" s="15">
        <v>2406.3624039909996</v>
      </c>
      <c r="F55" s="15">
        <v>1462.339102102</v>
      </c>
      <c r="G55" s="25">
        <f t="shared" si="4"/>
        <v>60.76969535746909</v>
      </c>
      <c r="H55" s="39">
        <f t="shared" si="5"/>
        <v>-1.5005296724758495</v>
      </c>
    </row>
    <row r="56" spans="1:8" s="27" customFormat="1" ht="12.75">
      <c r="A56" s="17" t="s">
        <v>18</v>
      </c>
      <c r="B56" s="15">
        <v>5044.821936202</v>
      </c>
      <c r="C56" s="15">
        <v>3584.457335117</v>
      </c>
      <c r="D56" s="50">
        <f t="shared" si="3"/>
        <v>71.05220720268996</v>
      </c>
      <c r="E56" s="15">
        <v>5658.900280281</v>
      </c>
      <c r="F56" s="15">
        <v>4154.152961184</v>
      </c>
      <c r="G56" s="25">
        <f t="shared" si="4"/>
        <v>73.40919181169455</v>
      </c>
      <c r="H56" s="39">
        <f t="shared" si="5"/>
        <v>15.8934971965123</v>
      </c>
    </row>
    <row r="57" spans="1:8" s="27" customFormat="1" ht="12.75">
      <c r="A57" s="17" t="s">
        <v>19</v>
      </c>
      <c r="B57" s="15">
        <v>1408.996421293</v>
      </c>
      <c r="C57" s="15">
        <v>834.7640782150002</v>
      </c>
      <c r="D57" s="50">
        <f t="shared" si="3"/>
        <v>59.24529442374017</v>
      </c>
      <c r="E57" s="15">
        <v>1856.70070528</v>
      </c>
      <c r="F57" s="15">
        <v>945.2266921490001</v>
      </c>
      <c r="G57" s="25">
        <f t="shared" si="4"/>
        <v>50.90894237617339</v>
      </c>
      <c r="H57" s="39">
        <f t="shared" si="5"/>
        <v>13.232794368704191</v>
      </c>
    </row>
    <row r="58" spans="1:8" s="27" customFormat="1" ht="12.75" hidden="1">
      <c r="A58" s="17" t="s">
        <v>54</v>
      </c>
      <c r="B58" s="15">
        <v>518.600269203</v>
      </c>
      <c r="C58" s="15">
        <v>342.586752265</v>
      </c>
      <c r="D58" s="50">
        <f t="shared" si="3"/>
        <v>66.05988708634827</v>
      </c>
      <c r="E58" s="15">
        <v>528.18051637</v>
      </c>
      <c r="F58" s="15">
        <v>342.87003703100004</v>
      </c>
      <c r="G58" s="25">
        <f t="shared" si="4"/>
        <v>64.91531330754606</v>
      </c>
      <c r="H58" s="39">
        <f t="shared" si="5"/>
        <v>0.0826899359438471</v>
      </c>
    </row>
    <row r="59" spans="1:8" s="27" customFormat="1" ht="25.5" hidden="1">
      <c r="A59" s="88" t="s">
        <v>55</v>
      </c>
      <c r="B59" s="15">
        <v>102.408428</v>
      </c>
      <c r="C59" s="15">
        <v>37.266844484</v>
      </c>
      <c r="D59" s="50">
        <f t="shared" si="3"/>
        <v>36.39040771527125</v>
      </c>
      <c r="E59" s="15">
        <v>62.191758650000004</v>
      </c>
      <c r="F59" s="15">
        <v>49.01</v>
      </c>
      <c r="G59" s="25">
        <f t="shared" si="4"/>
        <v>78.80465364521412</v>
      </c>
      <c r="H59" s="39">
        <f t="shared" si="5"/>
        <v>31.51100040423802</v>
      </c>
    </row>
    <row r="60" spans="1:8" s="27" customFormat="1" ht="12.75" hidden="1">
      <c r="A60" s="88" t="s">
        <v>56</v>
      </c>
      <c r="B60" s="15">
        <v>253.295385679</v>
      </c>
      <c r="C60" s="15">
        <v>200.473436823</v>
      </c>
      <c r="D60" s="50">
        <f t="shared" si="3"/>
        <v>79.14610693976833</v>
      </c>
      <c r="E60" s="15">
        <v>267.03557317700006</v>
      </c>
      <c r="F60" s="15">
        <v>169.082479646</v>
      </c>
      <c r="G60" s="25">
        <f t="shared" si="4"/>
        <v>63.31833531928965</v>
      </c>
      <c r="H60" s="39">
        <f t="shared" si="5"/>
        <v>-15.658412243770428</v>
      </c>
    </row>
    <row r="61" spans="1:8" s="27" customFormat="1" ht="25.5" hidden="1">
      <c r="A61" s="88" t="s">
        <v>57</v>
      </c>
      <c r="B61" s="15">
        <v>85.736968991</v>
      </c>
      <c r="C61" s="15">
        <v>55.684209555</v>
      </c>
      <c r="D61" s="50">
        <f t="shared" si="3"/>
        <v>64.94772349701947</v>
      </c>
      <c r="E61" s="15">
        <v>105.735525529</v>
      </c>
      <c r="F61" s="15">
        <v>71.09386954200001</v>
      </c>
      <c r="G61" s="25">
        <f t="shared" si="4"/>
        <v>67.23744851724518</v>
      </c>
      <c r="H61" s="39">
        <f t="shared" si="5"/>
        <v>27.673302916834402</v>
      </c>
    </row>
    <row r="62" spans="1:8" s="27" customFormat="1" ht="12.75" hidden="1">
      <c r="A62" s="17" t="s">
        <v>58</v>
      </c>
      <c r="B62" s="15">
        <v>57.210208451999996</v>
      </c>
      <c r="C62" s="15">
        <v>33.867796228</v>
      </c>
      <c r="D62" s="50">
        <f t="shared" si="3"/>
        <v>59.19886877604276</v>
      </c>
      <c r="E62" s="15">
        <v>64.477532933</v>
      </c>
      <c r="F62" s="15">
        <v>29.753226003</v>
      </c>
      <c r="G62" s="25">
        <f t="shared" si="4"/>
        <v>46.14510613164623</v>
      </c>
      <c r="H62" s="39">
        <f t="shared" si="5"/>
        <v>-12.148916325409758</v>
      </c>
    </row>
    <row r="63" spans="1:8" s="27" customFormat="1" ht="12.75" hidden="1">
      <c r="A63" s="17" t="s">
        <v>59</v>
      </c>
      <c r="B63" s="15">
        <v>19.949278081</v>
      </c>
      <c r="C63" s="15">
        <v>15.294465175</v>
      </c>
      <c r="D63" s="50">
        <f t="shared" si="3"/>
        <v>76.66676013487769</v>
      </c>
      <c r="E63" s="15">
        <v>28.740126081</v>
      </c>
      <c r="F63" s="15">
        <v>23.930461839999996</v>
      </c>
      <c r="G63" s="25">
        <f t="shared" si="4"/>
        <v>83.2649855903741</v>
      </c>
      <c r="H63" s="39">
        <f t="shared" si="5"/>
        <v>56.464848990706855</v>
      </c>
    </row>
    <row r="64" spans="1:8" s="27" customFormat="1" ht="12.75" hidden="1">
      <c r="A64" s="17" t="s">
        <v>60</v>
      </c>
      <c r="B64" s="15">
        <v>890.39615209</v>
      </c>
      <c r="C64" s="15">
        <v>492.17732595000007</v>
      </c>
      <c r="D64" s="50">
        <f t="shared" si="3"/>
        <v>55.2762188824297</v>
      </c>
      <c r="E64" s="15">
        <v>1328.5201889100001</v>
      </c>
      <c r="F64" s="15">
        <v>602.356655118</v>
      </c>
      <c r="G64" s="25">
        <f t="shared" si="4"/>
        <v>45.34042163199722</v>
      </c>
      <c r="H64" s="39">
        <f t="shared" si="5"/>
        <v>22.386104226831648</v>
      </c>
    </row>
    <row r="65" spans="1:8" s="27" customFormat="1" ht="12.75" hidden="1">
      <c r="A65" s="17" t="s">
        <v>61</v>
      </c>
      <c r="B65" s="15">
        <v>38.646361585</v>
      </c>
      <c r="C65" s="15">
        <v>26.22931120400001</v>
      </c>
      <c r="D65" s="50">
        <f t="shared" si="3"/>
        <v>67.87006623200595</v>
      </c>
      <c r="E65" s="15">
        <v>44.324051512</v>
      </c>
      <c r="F65" s="15">
        <v>28.124252599000002</v>
      </c>
      <c r="G65" s="25">
        <f t="shared" si="4"/>
        <v>63.45144823095838</v>
      </c>
      <c r="H65" s="39">
        <f t="shared" si="5"/>
        <v>7.224518327080617</v>
      </c>
    </row>
    <row r="66" spans="1:8" s="27" customFormat="1" ht="12.75" hidden="1">
      <c r="A66" s="17" t="s">
        <v>62</v>
      </c>
      <c r="B66" s="15">
        <v>0</v>
      </c>
      <c r="C66" s="15">
        <v>0</v>
      </c>
      <c r="D66" s="50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</row>
    <row r="67" spans="1:8" s="27" customFormat="1" ht="12.75" hidden="1">
      <c r="A67" s="17" t="s">
        <v>63</v>
      </c>
      <c r="B67" s="15">
        <v>851.7497905050001</v>
      </c>
      <c r="C67" s="15">
        <v>465.948014746</v>
      </c>
      <c r="D67" s="50">
        <f t="shared" si="3"/>
        <v>54.70479945404397</v>
      </c>
      <c r="E67" s="15">
        <v>1284.196137398</v>
      </c>
      <c r="F67" s="15">
        <v>574.2324025189998</v>
      </c>
      <c r="G67" s="25">
        <f t="shared" si="4"/>
        <v>44.715319241069544</v>
      </c>
      <c r="H67" s="39">
        <f t="shared" si="5"/>
        <v>23.239585607426278</v>
      </c>
    </row>
    <row r="68" spans="1:8" s="27" customFormat="1" ht="12.75">
      <c r="A68" s="17"/>
      <c r="B68" s="15"/>
      <c r="C68" s="15"/>
      <c r="D68" s="50"/>
      <c r="E68" s="15"/>
      <c r="F68" s="15"/>
      <c r="G68" s="25"/>
      <c r="H68" s="39"/>
    </row>
    <row r="69" spans="1:8" s="27" customFormat="1" ht="13.5">
      <c r="A69" s="31" t="s">
        <v>20</v>
      </c>
      <c r="B69" s="19">
        <v>2772.9722617320076</v>
      </c>
      <c r="C69" s="19">
        <v>2842.291269441</v>
      </c>
      <c r="D69" s="53">
        <f>_xlfn.IFERROR((C69/B69*100),0)</f>
        <v>102.49980891138435</v>
      </c>
      <c r="E69" s="19">
        <v>3170.6386198289983</v>
      </c>
      <c r="F69" s="19">
        <v>2374.409898108006</v>
      </c>
      <c r="G69" s="32">
        <f>_xlfn.IFERROR((F69/E69*100),0)</f>
        <v>74.88743382038489</v>
      </c>
      <c r="H69" s="42">
        <f>IF(C69&lt;&gt;0,F69/C69*100-100," ")</f>
        <v>-16.46141535047579</v>
      </c>
    </row>
    <row r="70" spans="1:8" s="27" customFormat="1" ht="7.5" customHeight="1">
      <c r="A70" s="28"/>
      <c r="B70" s="20"/>
      <c r="C70" s="20"/>
      <c r="D70" s="51"/>
      <c r="E70" s="20"/>
      <c r="F70" s="20"/>
      <c r="G70" s="30"/>
      <c r="H70" s="40"/>
    </row>
    <row r="71" spans="1:8" s="12" customFormat="1" ht="6.75" customHeight="1">
      <c r="A71" s="28"/>
      <c r="B71" s="29"/>
      <c r="C71" s="29"/>
      <c r="D71" s="51"/>
      <c r="E71" s="29"/>
      <c r="F71" s="29"/>
      <c r="G71" s="30"/>
      <c r="H71" s="40"/>
    </row>
    <row r="72" spans="1:8" s="16" customFormat="1" ht="12.75" outlineLevel="2">
      <c r="A72" s="85" t="s">
        <v>21</v>
      </c>
      <c r="B72" s="13">
        <v>7818.324822708</v>
      </c>
      <c r="C72" s="13">
        <v>4008.844134055</v>
      </c>
      <c r="D72" s="49">
        <f>_xlfn.IFERROR((C72/B72*100),0)</f>
        <v>51.27497545780495</v>
      </c>
      <c r="E72" s="13">
        <v>6656.805485921999</v>
      </c>
      <c r="F72" s="13">
        <v>3395.141900272999</v>
      </c>
      <c r="G72" s="24">
        <f>_xlfn.IFERROR((F72/E72*100),0)</f>
        <v>51.002570338777986</v>
      </c>
      <c r="H72" s="38">
        <f>IF(C72&lt;&gt;0,F72/C72*100-100," ")</f>
        <v>-15.308707778599327</v>
      </c>
    </row>
    <row r="73" spans="1:8" s="27" customFormat="1" ht="12.75">
      <c r="A73" s="17" t="s">
        <v>22</v>
      </c>
      <c r="B73" s="15">
        <v>7765.276637214</v>
      </c>
      <c r="C73" s="15">
        <v>3981.082219759</v>
      </c>
      <c r="D73" s="50">
        <f>_xlfn.IFERROR((C73/B73*100),0)</f>
        <v>51.267744933647585</v>
      </c>
      <c r="E73" s="15">
        <v>6582.540230583999</v>
      </c>
      <c r="F73" s="15">
        <v>3364.064147401999</v>
      </c>
      <c r="G73" s="25">
        <f>_xlfn.IFERROR((F73/E73*100),0)</f>
        <v>51.10586535835788</v>
      </c>
      <c r="H73" s="39">
        <f>IF(C73&lt;&gt;0,F73/C73*100-100," ")</f>
        <v>-15.498752306460858</v>
      </c>
    </row>
    <row r="74" spans="1:8" s="27" customFormat="1" ht="12.75">
      <c r="A74" s="17" t="s">
        <v>23</v>
      </c>
      <c r="B74" s="15">
        <v>53.04818549400001</v>
      </c>
      <c r="C74" s="15">
        <v>27.761914296</v>
      </c>
      <c r="D74" s="50">
        <f>_xlfn.IFERROR((C74/B74*100),0)</f>
        <v>52.33339093028921</v>
      </c>
      <c r="E74" s="15">
        <v>74.26525533799999</v>
      </c>
      <c r="F74" s="15">
        <v>31.077752871</v>
      </c>
      <c r="G74" s="25">
        <f>_xlfn.IFERROR((F74/E74*100),0)</f>
        <v>41.84696158325623</v>
      </c>
      <c r="H74" s="39">
        <f>IF(C74&lt;&gt;0,F74/C74*100-100," ")</f>
        <v>11.943839821873354</v>
      </c>
    </row>
    <row r="75" spans="1:8" s="27" customFormat="1" ht="9" customHeight="1">
      <c r="A75" s="17"/>
      <c r="B75" s="15"/>
      <c r="C75" s="15"/>
      <c r="D75" s="50"/>
      <c r="E75" s="15"/>
      <c r="F75" s="15"/>
      <c r="G75" s="25"/>
      <c r="H75" s="39" t="str">
        <f>IF(C75&lt;&gt;0,F75/C75*100-100," ")</f>
        <v> </v>
      </c>
    </row>
    <row r="76" spans="1:8" s="27" customFormat="1" ht="13.5">
      <c r="A76" s="31" t="s">
        <v>24</v>
      </c>
      <c r="B76" s="22">
        <v>-5045.352560975993</v>
      </c>
      <c r="C76" s="22">
        <v>-1166.552864614</v>
      </c>
      <c r="D76" s="54">
        <f>_xlfn.IFERROR((C76/B76*100),0)</f>
        <v>23.121334941721845</v>
      </c>
      <c r="E76" s="22">
        <v>-3486.166866093001</v>
      </c>
      <c r="F76" s="22">
        <v>-1020.732002164993</v>
      </c>
      <c r="G76" s="54">
        <f>_xlfn.IFERROR((F76/E76*100),0)</f>
        <v>29.279493534655227</v>
      </c>
      <c r="H76" s="90">
        <f>IF(C76&lt;&gt;0,F76/C76*100-100," ")</f>
        <v>-12.500150389434566</v>
      </c>
    </row>
    <row r="77" spans="1:8" s="27" customFormat="1" ht="5.25" customHeight="1">
      <c r="A77" s="17"/>
      <c r="B77" s="15"/>
      <c r="C77" s="15"/>
      <c r="D77" s="50"/>
      <c r="E77" s="15"/>
      <c r="F77" s="15"/>
      <c r="G77" s="25"/>
      <c r="H77" s="39"/>
    </row>
    <row r="78" spans="1:8" s="27" customFormat="1" ht="25.5">
      <c r="A78" s="34" t="s">
        <v>25</v>
      </c>
      <c r="B78" s="15"/>
      <c r="C78" s="15"/>
      <c r="D78" s="55"/>
      <c r="E78" s="15"/>
      <c r="F78" s="15"/>
      <c r="G78" s="35"/>
      <c r="H78" s="43"/>
    </row>
    <row r="79" spans="1:8" s="27" customFormat="1" ht="7.5" customHeight="1">
      <c r="A79" s="85"/>
      <c r="B79" s="15"/>
      <c r="C79" s="15"/>
      <c r="D79" s="49"/>
      <c r="E79" s="15"/>
      <c r="F79" s="15"/>
      <c r="G79" s="24"/>
      <c r="H79" s="38"/>
    </row>
    <row r="80" spans="1:8" s="16" customFormat="1" ht="12.75" outlineLevel="2">
      <c r="A80" s="85" t="s">
        <v>26</v>
      </c>
      <c r="B80" s="13">
        <v>-973.0624957990002</v>
      </c>
      <c r="C80" s="13">
        <v>2444.2794633479457</v>
      </c>
      <c r="D80" s="49">
        <f aca="true" t="shared" si="6" ref="D80:D85">_xlfn.IFERROR((C80/B80*100),0)</f>
        <v>-251.19449921260207</v>
      </c>
      <c r="E80" s="13">
        <v>220.69436027799998</v>
      </c>
      <c r="F80" s="13">
        <v>2310.895374492862</v>
      </c>
      <c r="G80" s="24">
        <f aca="true" t="shared" si="7" ref="G80:G92">_xlfn.IFERROR((F80/E80*100),0)</f>
        <v>1047.1021423392597</v>
      </c>
      <c r="H80" s="38">
        <f aca="true" t="shared" si="8" ref="H80:H85">IF(C80&lt;&gt;0,F80/C80*100-100," ")</f>
        <v>-5.456990121431787</v>
      </c>
    </row>
    <row r="81" spans="1:8" s="27" customFormat="1" ht="12.75" hidden="1">
      <c r="A81" s="17" t="s">
        <v>27</v>
      </c>
      <c r="B81" s="15">
        <v>-973.0624957990002</v>
      </c>
      <c r="C81" s="15">
        <v>2444.2794633479457</v>
      </c>
      <c r="D81" s="50">
        <f t="shared" si="6"/>
        <v>-251.19449921260207</v>
      </c>
      <c r="E81" s="15">
        <v>220.69436027799998</v>
      </c>
      <c r="F81" s="15">
        <v>2310.895374492862</v>
      </c>
      <c r="G81" s="25">
        <f t="shared" si="7"/>
        <v>1047.1021423392597</v>
      </c>
      <c r="H81" s="39">
        <f t="shared" si="8"/>
        <v>-5.456990121431787</v>
      </c>
    </row>
    <row r="82" spans="1:8" s="27" customFormat="1" ht="12.75" hidden="1">
      <c r="A82" s="17" t="s">
        <v>28</v>
      </c>
      <c r="B82" s="15">
        <v>0</v>
      </c>
      <c r="C82" s="15">
        <v>0</v>
      </c>
      <c r="D82" s="50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</row>
    <row r="83" spans="1:8" s="16" customFormat="1" ht="12.75" outlineLevel="2">
      <c r="A83" s="85" t="s">
        <v>29</v>
      </c>
      <c r="B83" s="13">
        <v>4072.290065177</v>
      </c>
      <c r="C83" s="13">
        <v>3237.7557705229992</v>
      </c>
      <c r="D83" s="49">
        <f t="shared" si="6"/>
        <v>79.50700266195973</v>
      </c>
      <c r="E83" s="13">
        <v>3706.861226371</v>
      </c>
      <c r="F83" s="13">
        <v>3535.7597281810004</v>
      </c>
      <c r="G83" s="24">
        <f t="shared" si="7"/>
        <v>95.3841946665614</v>
      </c>
      <c r="H83" s="38">
        <f t="shared" si="8"/>
        <v>9.204028307850535</v>
      </c>
    </row>
    <row r="84" spans="1:8" s="27" customFormat="1" ht="15" customHeight="1" hidden="1">
      <c r="A84" s="17" t="s">
        <v>27</v>
      </c>
      <c r="B84" s="15">
        <v>-213.391489051</v>
      </c>
      <c r="C84" s="15">
        <v>-509.3468585180001</v>
      </c>
      <c r="D84" s="56">
        <f t="shared" si="6"/>
        <v>238.69127151377043</v>
      </c>
      <c r="E84" s="15">
        <v>-81.85919677399994</v>
      </c>
      <c r="F84" s="15">
        <v>133.22166232499998</v>
      </c>
      <c r="G84" s="25">
        <f t="shared" si="7"/>
        <v>-162.74489315208348</v>
      </c>
      <c r="H84" s="39">
        <f t="shared" si="8"/>
        <v>-126.15539098692449</v>
      </c>
    </row>
    <row r="85" spans="1:8" s="27" customFormat="1" ht="12.75" hidden="1">
      <c r="A85" s="17" t="s">
        <v>28</v>
      </c>
      <c r="B85" s="15">
        <v>4285.681554228</v>
      </c>
      <c r="C85" s="15">
        <v>3747.102629041001</v>
      </c>
      <c r="D85" s="56">
        <f t="shared" si="6"/>
        <v>87.43306243424294</v>
      </c>
      <c r="E85" s="15">
        <v>3788.720423145</v>
      </c>
      <c r="F85" s="15">
        <v>3402.5380658560002</v>
      </c>
      <c r="G85" s="25">
        <f t="shared" si="7"/>
        <v>89.80705055644007</v>
      </c>
      <c r="H85" s="39">
        <f t="shared" si="8"/>
        <v>-9.195493086165769</v>
      </c>
    </row>
    <row r="86" spans="1:8" s="27" customFormat="1" ht="6" customHeight="1">
      <c r="A86" s="17"/>
      <c r="B86" s="15"/>
      <c r="C86" s="15"/>
      <c r="D86" s="56"/>
      <c r="E86" s="15"/>
      <c r="F86" s="15"/>
      <c r="G86" s="25"/>
      <c r="H86" s="39"/>
    </row>
    <row r="87" spans="1:8" s="12" customFormat="1" ht="12.75">
      <c r="A87" s="85" t="s">
        <v>30</v>
      </c>
      <c r="B87" s="13">
        <v>-125.245636978</v>
      </c>
      <c r="C87" s="13">
        <v>-237.4754818260002</v>
      </c>
      <c r="D87" s="57">
        <f>_xlfn.IFERROR((C87/B87*100),0)</f>
        <v>189.60778798842622</v>
      </c>
      <c r="E87" s="13">
        <v>-0.413856286</v>
      </c>
      <c r="F87" s="13">
        <v>-0.40907428599999995</v>
      </c>
      <c r="G87" s="57">
        <f t="shared" si="7"/>
        <v>98.84452643060735</v>
      </c>
      <c r="H87" s="76">
        <f aca="true" t="shared" si="9" ref="H87:H93">IF(C87&lt;&gt;0,F87/C87*100-100," ")</f>
        <v>-99.82774041225034</v>
      </c>
    </row>
    <row r="88" spans="1:8" s="36" customFormat="1" ht="12.75" hidden="1">
      <c r="A88" s="17" t="s">
        <v>31</v>
      </c>
      <c r="B88" s="79">
        <v>0</v>
      </c>
      <c r="C88" s="79">
        <v>1836.0083098259995</v>
      </c>
      <c r="D88" s="80">
        <f>_xlfn.IFERROR((C88/B88*100),0)</f>
        <v>0</v>
      </c>
      <c r="E88" s="79">
        <v>0</v>
      </c>
      <c r="F88" s="79">
        <v>0</v>
      </c>
      <c r="G88" s="58">
        <f t="shared" si="7"/>
        <v>0</v>
      </c>
      <c r="H88" s="77">
        <f t="shared" si="9"/>
        <v>-100</v>
      </c>
    </row>
    <row r="89" spans="1:8" s="36" customFormat="1" ht="12.75" hidden="1">
      <c r="A89" s="17" t="s">
        <v>32</v>
      </c>
      <c r="B89" s="79">
        <v>125.245636978</v>
      </c>
      <c r="C89" s="79">
        <v>2073.4837916519996</v>
      </c>
      <c r="D89" s="80">
        <f>_xlfn.IFERROR((C89/B89*100),0)</f>
        <v>1655.533750861291</v>
      </c>
      <c r="E89" s="79">
        <v>0.413856286</v>
      </c>
      <c r="F89" s="79">
        <v>0.40907428599999995</v>
      </c>
      <c r="G89" s="58">
        <f t="shared" si="7"/>
        <v>98.84452643060735</v>
      </c>
      <c r="H89" s="77">
        <f t="shared" si="9"/>
        <v>-99.98027116065981</v>
      </c>
    </row>
    <row r="90" spans="1:8" s="36" customFormat="1" ht="6.75" customHeight="1">
      <c r="A90" s="89"/>
      <c r="B90" s="79"/>
      <c r="C90" s="79"/>
      <c r="D90" s="80"/>
      <c r="E90" s="79"/>
      <c r="F90" s="79"/>
      <c r="G90" s="58"/>
      <c r="H90" s="77" t="str">
        <f t="shared" si="9"/>
        <v> </v>
      </c>
    </row>
    <row r="91" spans="1:8" s="36" customFormat="1" ht="12.75">
      <c r="A91" s="85" t="s">
        <v>33</v>
      </c>
      <c r="B91" s="81">
        <v>3220.574777986</v>
      </c>
      <c r="C91" s="81">
        <v>1759.4179845189453</v>
      </c>
      <c r="D91" s="82">
        <f>_xlfn.IFERROR((C91/B91*100),0)</f>
        <v>54.630558388065275</v>
      </c>
      <c r="E91" s="81">
        <v>3220.574777986</v>
      </c>
      <c r="F91" s="81">
        <v>1749.747531834862</v>
      </c>
      <c r="G91" s="59">
        <f t="shared" si="7"/>
        <v>54.33028736966865</v>
      </c>
      <c r="H91" s="78">
        <f t="shared" si="9"/>
        <v>-0.5496392994259054</v>
      </c>
    </row>
    <row r="92" spans="1:8" s="36" customFormat="1" ht="12.75">
      <c r="A92" s="14" t="s">
        <v>67</v>
      </c>
      <c r="B92" s="79">
        <v>3220.574777986</v>
      </c>
      <c r="C92" s="79">
        <v>1759.4179845189453</v>
      </c>
      <c r="D92" s="80">
        <f>_xlfn.IFERROR((C92/B92*100),0)</f>
        <v>54.630558388065275</v>
      </c>
      <c r="E92" s="79">
        <v>3220.574777986</v>
      </c>
      <c r="F92" s="79">
        <v>1749.747531834862</v>
      </c>
      <c r="G92" s="58">
        <f t="shared" si="7"/>
        <v>54.33028736966865</v>
      </c>
      <c r="H92" s="77">
        <f t="shared" si="9"/>
        <v>-0.5496392994259054</v>
      </c>
    </row>
    <row r="93" spans="2:8" s="36" customFormat="1" ht="7.5" customHeight="1">
      <c r="B93" s="79"/>
      <c r="C93" s="79"/>
      <c r="D93" s="80"/>
      <c r="E93" s="79"/>
      <c r="F93" s="79"/>
      <c r="G93" s="58"/>
      <c r="H93" s="77" t="str">
        <f t="shared" si="9"/>
        <v> </v>
      </c>
    </row>
    <row r="94" spans="1:8" s="36" customFormat="1" ht="12.75" hidden="1">
      <c r="A94" s="12" t="s">
        <v>34</v>
      </c>
      <c r="B94" s="81">
        <v>7.73070496506989E-12</v>
      </c>
      <c r="C94" s="81">
        <v>-373.07655743894566</v>
      </c>
      <c r="D94" s="82"/>
      <c r="E94" s="81">
        <v>0</v>
      </c>
      <c r="F94" s="81">
        <v>204.1323515231377</v>
      </c>
      <c r="G94" s="58"/>
      <c r="H94" s="78"/>
    </row>
    <row r="95" spans="2:6" ht="14.25">
      <c r="B95" s="83"/>
      <c r="C95" s="83"/>
      <c r="D95" s="83"/>
      <c r="E95" s="83"/>
      <c r="F95" s="79"/>
    </row>
    <row r="96" spans="1:6" ht="15">
      <c r="A96" s="4" t="s">
        <v>91</v>
      </c>
      <c r="B96" s="83"/>
      <c r="C96" s="83"/>
      <c r="D96" s="83"/>
      <c r="E96" s="83"/>
      <c r="F96" s="79"/>
    </row>
    <row r="97" spans="1:6" ht="14.25">
      <c r="A97" s="47" t="s">
        <v>66</v>
      </c>
      <c r="B97" s="83"/>
      <c r="C97" s="83"/>
      <c r="D97" s="83"/>
      <c r="E97" s="83"/>
      <c r="F97" s="79"/>
    </row>
    <row r="98" spans="2:5" ht="14.25">
      <c r="B98" s="83"/>
      <c r="C98" s="83"/>
      <c r="D98" s="83"/>
      <c r="E98" s="83"/>
    </row>
    <row r="99" spans="2:5" ht="14.25">
      <c r="B99" s="83"/>
      <c r="C99" s="83"/>
      <c r="D99" s="83"/>
      <c r="E99" s="83"/>
    </row>
    <row r="100" spans="2:5" ht="14.25">
      <c r="B100" s="83"/>
      <c r="C100" s="83"/>
      <c r="D100" s="83"/>
      <c r="E100" s="83"/>
    </row>
    <row r="101" spans="2:5" ht="14.25">
      <c r="B101" s="83"/>
      <c r="C101" s="83"/>
      <c r="D101" s="83"/>
      <c r="E101" s="83"/>
    </row>
    <row r="102" spans="2:5" ht="14.25">
      <c r="B102" s="83"/>
      <c r="C102" s="83"/>
      <c r="D102" s="83"/>
      <c r="E102" s="83"/>
    </row>
    <row r="103" spans="2:5" ht="14.25">
      <c r="B103" s="83"/>
      <c r="C103" s="83"/>
      <c r="D103" s="83"/>
      <c r="E103" s="83"/>
    </row>
    <row r="104" spans="2:5" ht="14.25">
      <c r="B104" s="83"/>
      <c r="C104" s="83"/>
      <c r="D104" s="83"/>
      <c r="E104" s="83"/>
    </row>
    <row r="105" spans="2:5" ht="14.25">
      <c r="B105" s="83"/>
      <c r="C105" s="83"/>
      <c r="D105" s="83"/>
      <c r="E105" s="83"/>
    </row>
    <row r="106" spans="2:5" ht="14.25">
      <c r="B106" s="83"/>
      <c r="C106" s="83"/>
      <c r="D106" s="83"/>
      <c r="E106" s="83"/>
    </row>
    <row r="107" spans="2:5" ht="14.25">
      <c r="B107" s="83"/>
      <c r="C107" s="83"/>
      <c r="D107" s="83"/>
      <c r="E107" s="83"/>
    </row>
  </sheetData>
  <sheetProtection/>
  <mergeCells count="12">
    <mergeCell ref="H8:H9"/>
    <mergeCell ref="A3:H3"/>
    <mergeCell ref="A8:A9"/>
    <mergeCell ref="B8:B9"/>
    <mergeCell ref="C8:C9"/>
    <mergeCell ref="D8:D9"/>
    <mergeCell ref="A2:H2"/>
    <mergeCell ref="A5:H5"/>
    <mergeCell ref="A6:H6"/>
    <mergeCell ref="E8:E9"/>
    <mergeCell ref="F8:F9"/>
    <mergeCell ref="G8:G9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"/>
  <sheetViews>
    <sheetView showGridLines="0" zoomScalePageLayoutView="0" workbookViewId="0" topLeftCell="A42">
      <selection activeCell="C85" sqref="C85"/>
    </sheetView>
  </sheetViews>
  <sheetFormatPr defaultColWidth="11.00390625" defaultRowHeight="14.25" outlineLevelRow="2"/>
  <cols>
    <col min="1" max="1" width="46.00390625" style="6" customWidth="1"/>
    <col min="2" max="4" width="6.875" style="6" bestFit="1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98" t="s">
        <v>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.75" customHeight="1">
      <c r="A3" s="99" t="s">
        <v>37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8.75" customHeight="1">
      <c r="A5" s="98" t="s">
        <v>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256" ht="18.75">
      <c r="A6" s="98" t="s">
        <v>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94" t="s">
        <v>1</v>
      </c>
      <c r="B8" s="96" t="s">
        <v>68</v>
      </c>
      <c r="C8" s="96" t="s">
        <v>69</v>
      </c>
      <c r="D8" s="96" t="s">
        <v>70</v>
      </c>
      <c r="E8" s="96" t="s">
        <v>71</v>
      </c>
      <c r="F8" s="96" t="s">
        <v>72</v>
      </c>
      <c r="G8" s="96" t="s">
        <v>73</v>
      </c>
      <c r="H8" s="96" t="s">
        <v>74</v>
      </c>
      <c r="I8" s="96" t="s">
        <v>75</v>
      </c>
      <c r="J8" s="96" t="s">
        <v>76</v>
      </c>
      <c r="K8" s="96" t="s">
        <v>77</v>
      </c>
      <c r="L8" s="96" t="s">
        <v>78</v>
      </c>
      <c r="M8" s="96" t="s">
        <v>79</v>
      </c>
      <c r="N8" s="96" t="s">
        <v>80</v>
      </c>
    </row>
    <row r="9" spans="1:14" s="9" customFormat="1" ht="23.25" customHeight="1" thickBot="1">
      <c r="A9" s="95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s="12" customFormat="1" ht="12.75">
      <c r="A10" s="10" t="s">
        <v>7</v>
      </c>
      <c r="B10" s="13">
        <v>2401.114687463</v>
      </c>
      <c r="C10" s="13">
        <v>2027.9859141850002</v>
      </c>
      <c r="D10" s="13">
        <v>2240.77327979</v>
      </c>
      <c r="E10" s="13">
        <v>3392.805268524</v>
      </c>
      <c r="F10" s="62">
        <v>2948.7626089170003</v>
      </c>
      <c r="G10" s="62">
        <v>2517.461660935</v>
      </c>
      <c r="H10" s="62">
        <v>2973.0019349989993</v>
      </c>
      <c r="I10" s="62">
        <v>2524.714422374</v>
      </c>
      <c r="J10" s="62">
        <v>3026.064902161</v>
      </c>
      <c r="K10" s="62">
        <v>2674.732613873</v>
      </c>
      <c r="L10" s="62">
        <v>0</v>
      </c>
      <c r="M10" s="62">
        <v>0</v>
      </c>
      <c r="N10" s="63">
        <f>+SUM(B10:M10)</f>
        <v>26727.417293221</v>
      </c>
    </row>
    <row r="11" spans="1:14" s="12" customFormat="1" ht="6.75" customHeight="1">
      <c r="A11" s="10"/>
      <c r="B11" s="61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12" customFormat="1" ht="14.25" outlineLevel="1">
      <c r="A12" s="12" t="s">
        <v>48</v>
      </c>
      <c r="B12" s="13">
        <v>1871.333058213</v>
      </c>
      <c r="C12" s="13">
        <v>1435.5580623780002</v>
      </c>
      <c r="D12" s="13">
        <v>1614.228633106</v>
      </c>
      <c r="E12" s="13">
        <v>2293.050111481</v>
      </c>
      <c r="F12" s="63">
        <v>2192.358129213</v>
      </c>
      <c r="G12" s="63">
        <v>1811.740080672</v>
      </c>
      <c r="H12" s="63">
        <v>2204.7956351629996</v>
      </c>
      <c r="I12" s="63">
        <v>1882.328682667</v>
      </c>
      <c r="J12" s="63">
        <v>2137.6591953810002</v>
      </c>
      <c r="K12" s="63">
        <v>1921.410220621</v>
      </c>
      <c r="L12" s="63">
        <v>0</v>
      </c>
      <c r="M12" s="63">
        <v>0</v>
      </c>
      <c r="N12" s="63">
        <f>+SUM(B12:M12)</f>
        <v>19364.461808895</v>
      </c>
    </row>
    <row r="13" spans="1:16" s="27" customFormat="1" ht="6" customHeight="1">
      <c r="A13" s="14"/>
      <c r="B13" s="64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12"/>
      <c r="P13" s="12"/>
    </row>
    <row r="14" spans="1:16" s="16" customFormat="1" ht="12.75" outlineLevel="2">
      <c r="A14" s="12" t="s">
        <v>8</v>
      </c>
      <c r="B14" s="13">
        <v>123.437768107</v>
      </c>
      <c r="C14" s="13">
        <v>110.876294112</v>
      </c>
      <c r="D14" s="13">
        <v>121.76357658999999</v>
      </c>
      <c r="E14" s="13">
        <v>122.343828282</v>
      </c>
      <c r="F14" s="63">
        <v>120.441819313</v>
      </c>
      <c r="G14" s="63">
        <v>107.904348241</v>
      </c>
      <c r="H14" s="63">
        <v>231.46026884399998</v>
      </c>
      <c r="I14" s="63">
        <v>126.360748374</v>
      </c>
      <c r="J14" s="63">
        <v>209.242108858</v>
      </c>
      <c r="K14" s="63">
        <v>217.10297551399998</v>
      </c>
      <c r="L14" s="63">
        <v>0</v>
      </c>
      <c r="M14" s="63">
        <v>0</v>
      </c>
      <c r="N14" s="63">
        <f aca="true" t="shared" si="0" ref="N14:N69">+SUM(B14:M14)</f>
        <v>1490.933736235</v>
      </c>
      <c r="O14" s="12"/>
      <c r="P14" s="12"/>
    </row>
    <row r="15" spans="1:16" s="27" customFormat="1" ht="8.25" customHeight="1">
      <c r="A15" s="14"/>
      <c r="B15" s="64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12"/>
      <c r="P15" s="12"/>
    </row>
    <row r="16" spans="1:16" s="16" customFormat="1" ht="12.75" outlineLevel="2">
      <c r="A16" s="12" t="s">
        <v>2</v>
      </c>
      <c r="B16" s="13">
        <v>47.86806635</v>
      </c>
      <c r="C16" s="13">
        <v>67.105506162</v>
      </c>
      <c r="D16" s="13">
        <v>98.260619802</v>
      </c>
      <c r="E16" s="13">
        <v>516.9072737020001</v>
      </c>
      <c r="F16" s="63">
        <v>159.46754256600002</v>
      </c>
      <c r="G16" s="63">
        <v>69.452512062</v>
      </c>
      <c r="H16" s="63">
        <v>77.039109078</v>
      </c>
      <c r="I16" s="63">
        <v>74.85800879300001</v>
      </c>
      <c r="J16" s="63">
        <v>298.941395123</v>
      </c>
      <c r="K16" s="63">
        <v>70.32404501199998</v>
      </c>
      <c r="L16" s="63">
        <v>0</v>
      </c>
      <c r="M16" s="63">
        <v>0</v>
      </c>
      <c r="N16" s="63">
        <f t="shared" si="0"/>
        <v>1480.22407865</v>
      </c>
      <c r="O16" s="12"/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5">
        <v>0</v>
      </c>
      <c r="E17" s="15">
        <v>0</v>
      </c>
      <c r="F17" s="65">
        <v>22.536080000000002</v>
      </c>
      <c r="G17" s="65">
        <v>0</v>
      </c>
      <c r="H17" s="65">
        <v>0</v>
      </c>
      <c r="I17" s="65">
        <v>0</v>
      </c>
      <c r="J17" s="65">
        <v>105.02465857</v>
      </c>
      <c r="K17" s="65">
        <v>0</v>
      </c>
      <c r="L17" s="65">
        <v>0</v>
      </c>
      <c r="M17" s="65">
        <v>0</v>
      </c>
      <c r="N17" s="65">
        <f t="shared" si="0"/>
        <v>127.56073857</v>
      </c>
      <c r="O17" s="12"/>
      <c r="P17" s="12"/>
    </row>
    <row r="18" spans="1:16" s="27" customFormat="1" ht="12.75" customHeight="1" hidden="1">
      <c r="A18" s="14" t="s">
        <v>49</v>
      </c>
      <c r="B18" s="64">
        <v>0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103.810996292</v>
      </c>
      <c r="K18" s="65">
        <v>0</v>
      </c>
      <c r="L18" s="65">
        <v>0</v>
      </c>
      <c r="M18" s="65">
        <v>0</v>
      </c>
      <c r="N18" s="65">
        <f t="shared" si="0"/>
        <v>103.810996292</v>
      </c>
      <c r="O18" s="12"/>
      <c r="P18" s="12"/>
    </row>
    <row r="19" spans="1:16" s="27" customFormat="1" ht="12.75" customHeight="1" hidden="1">
      <c r="A19" s="14" t="s">
        <v>50</v>
      </c>
      <c r="B19" s="64">
        <v>0</v>
      </c>
      <c r="C19" s="64">
        <v>0</v>
      </c>
      <c r="D19" s="65">
        <v>0</v>
      </c>
      <c r="E19" s="65">
        <v>0</v>
      </c>
      <c r="F19" s="65">
        <v>22.536080000000002</v>
      </c>
      <c r="G19" s="65">
        <v>0</v>
      </c>
      <c r="H19" s="65">
        <v>0</v>
      </c>
      <c r="I19" s="65">
        <v>0</v>
      </c>
      <c r="J19" s="65">
        <v>1.213662278</v>
      </c>
      <c r="K19" s="65">
        <v>0</v>
      </c>
      <c r="L19" s="65">
        <v>0</v>
      </c>
      <c r="M19" s="65">
        <v>0</v>
      </c>
      <c r="N19" s="65">
        <f t="shared" si="0"/>
        <v>23.749742278000003</v>
      </c>
      <c r="O19" s="12"/>
      <c r="P19" s="12"/>
    </row>
    <row r="20" spans="1:16" s="27" customFormat="1" ht="12.75" customHeight="1">
      <c r="A20" s="14" t="s">
        <v>10</v>
      </c>
      <c r="B20" s="15">
        <v>0</v>
      </c>
      <c r="C20" s="15">
        <v>7.001129238000001</v>
      </c>
      <c r="D20" s="15">
        <v>0.9737967</v>
      </c>
      <c r="E20" s="15">
        <v>0.8722697460000001</v>
      </c>
      <c r="F20" s="65">
        <v>6.6663784370000005</v>
      </c>
      <c r="G20" s="65">
        <v>2.782971844</v>
      </c>
      <c r="H20" s="65">
        <v>0</v>
      </c>
      <c r="I20" s="65">
        <v>1.569933062</v>
      </c>
      <c r="J20" s="65">
        <v>94.49318466</v>
      </c>
      <c r="K20" s="65">
        <v>2.908148175</v>
      </c>
      <c r="L20" s="65">
        <v>0</v>
      </c>
      <c r="M20" s="65">
        <v>0</v>
      </c>
      <c r="N20" s="65">
        <f t="shared" si="0"/>
        <v>117.26781186199999</v>
      </c>
      <c r="O20" s="12"/>
      <c r="P20" s="12"/>
    </row>
    <row r="21" spans="1:16" s="27" customFormat="1" ht="12.75" customHeight="1" hidden="1">
      <c r="A21" s="14" t="s">
        <v>49</v>
      </c>
      <c r="B21" s="64">
        <v>0</v>
      </c>
      <c r="C21" s="64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f t="shared" si="0"/>
        <v>0</v>
      </c>
      <c r="O21" s="12"/>
      <c r="P21" s="12"/>
    </row>
    <row r="22" spans="1:16" s="27" customFormat="1" ht="12.75" customHeight="1" hidden="1">
      <c r="A22" s="14" t="s">
        <v>50</v>
      </c>
      <c r="B22" s="64">
        <v>0</v>
      </c>
      <c r="C22" s="64">
        <v>7.001129238000001</v>
      </c>
      <c r="D22" s="65">
        <v>0.9737967</v>
      </c>
      <c r="E22" s="65">
        <v>0.8722697460000001</v>
      </c>
      <c r="F22" s="65">
        <v>6.6663784370000005</v>
      </c>
      <c r="G22" s="65">
        <v>2.782971844</v>
      </c>
      <c r="H22" s="65">
        <v>0</v>
      </c>
      <c r="I22" s="65">
        <v>1.569933062</v>
      </c>
      <c r="J22" s="65">
        <v>94.49318466</v>
      </c>
      <c r="K22" s="65">
        <v>2.908148175</v>
      </c>
      <c r="L22" s="65">
        <v>0</v>
      </c>
      <c r="M22" s="65">
        <v>0</v>
      </c>
      <c r="N22" s="65">
        <f t="shared" si="0"/>
        <v>117.26781186199999</v>
      </c>
      <c r="O22" s="12"/>
      <c r="P22" s="12"/>
    </row>
    <row r="23" spans="1:16" s="27" customFormat="1" ht="12.75" customHeight="1">
      <c r="A23" s="14" t="s">
        <v>11</v>
      </c>
      <c r="B23" s="15">
        <v>47.86806635</v>
      </c>
      <c r="C23" s="15">
        <v>60.10437692399999</v>
      </c>
      <c r="D23" s="15">
        <v>97.286823102</v>
      </c>
      <c r="E23" s="15">
        <v>516.0350039560001</v>
      </c>
      <c r="F23" s="65">
        <v>130.265084129</v>
      </c>
      <c r="G23" s="65">
        <v>66.669540218</v>
      </c>
      <c r="H23" s="65">
        <v>77.039109078</v>
      </c>
      <c r="I23" s="65">
        <v>73.288075731</v>
      </c>
      <c r="J23" s="65">
        <v>99.423551893</v>
      </c>
      <c r="K23" s="65">
        <v>67.41589683699999</v>
      </c>
      <c r="L23" s="65">
        <v>0</v>
      </c>
      <c r="M23" s="65">
        <v>0</v>
      </c>
      <c r="N23" s="65">
        <f t="shared" si="0"/>
        <v>1235.395528218</v>
      </c>
      <c r="O23" s="12"/>
      <c r="P23" s="12"/>
    </row>
    <row r="24" spans="1:16" s="27" customFormat="1" ht="12.75" customHeight="1" hidden="1">
      <c r="A24" s="14" t="s">
        <v>49</v>
      </c>
      <c r="B24" s="64">
        <v>47.86806635</v>
      </c>
      <c r="C24" s="64">
        <v>60.10437692399999</v>
      </c>
      <c r="D24" s="65">
        <v>97.286823102</v>
      </c>
      <c r="E24" s="65">
        <v>516.0350039560001</v>
      </c>
      <c r="F24" s="65">
        <v>130.265084129</v>
      </c>
      <c r="G24" s="65">
        <v>66.669540218</v>
      </c>
      <c r="H24" s="65">
        <v>77.039109078</v>
      </c>
      <c r="I24" s="65">
        <v>73.288075731</v>
      </c>
      <c r="J24" s="65">
        <v>99.423551893</v>
      </c>
      <c r="K24" s="65">
        <v>67.41589683699999</v>
      </c>
      <c r="L24" s="65">
        <v>0</v>
      </c>
      <c r="M24" s="65">
        <v>0</v>
      </c>
      <c r="N24" s="65">
        <f t="shared" si="0"/>
        <v>1235.395528218</v>
      </c>
      <c r="O24" s="12"/>
      <c r="P24" s="12"/>
    </row>
    <row r="25" spans="1:16" s="27" customFormat="1" ht="12.75" customHeight="1" hidden="1">
      <c r="A25" s="14" t="s">
        <v>50</v>
      </c>
      <c r="B25" s="64">
        <v>0</v>
      </c>
      <c r="C25" s="64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f t="shared" si="0"/>
        <v>0</v>
      </c>
      <c r="O25" s="12"/>
      <c r="P25" s="12"/>
    </row>
    <row r="26" spans="1:16" s="16" customFormat="1" ht="12.75" outlineLevel="2">
      <c r="A26" s="12" t="s">
        <v>12</v>
      </c>
      <c r="B26" s="13">
        <v>358.475794793</v>
      </c>
      <c r="C26" s="13">
        <v>414.446051533</v>
      </c>
      <c r="D26" s="13">
        <v>406.520450292</v>
      </c>
      <c r="E26" s="13">
        <v>460.50405505899994</v>
      </c>
      <c r="F26" s="63">
        <v>476.49511782499997</v>
      </c>
      <c r="G26" s="63">
        <v>528.36471996</v>
      </c>
      <c r="H26" s="63">
        <v>459.706921914</v>
      </c>
      <c r="I26" s="63">
        <v>441.16698254</v>
      </c>
      <c r="J26" s="63">
        <v>380.22220279899994</v>
      </c>
      <c r="K26" s="63">
        <v>465.89537272599995</v>
      </c>
      <c r="L26" s="63">
        <v>0</v>
      </c>
      <c r="M26" s="63">
        <v>0</v>
      </c>
      <c r="N26" s="63">
        <f t="shared" si="0"/>
        <v>4391.797669441</v>
      </c>
      <c r="O26" s="12"/>
      <c r="P26" s="12"/>
    </row>
    <row r="27" spans="1:16" s="27" customFormat="1" ht="12.75">
      <c r="A27" s="14" t="s">
        <v>13</v>
      </c>
      <c r="B27" s="15">
        <v>40.206919088</v>
      </c>
      <c r="C27" s="15">
        <v>179.12443132700002</v>
      </c>
      <c r="D27" s="15">
        <v>157.98233068800002</v>
      </c>
      <c r="E27" s="15">
        <v>166.109851783</v>
      </c>
      <c r="F27" s="65">
        <v>182.43766675199998</v>
      </c>
      <c r="G27" s="65">
        <v>198.14203489300002</v>
      </c>
      <c r="H27" s="65">
        <v>188.909547178</v>
      </c>
      <c r="I27" s="65">
        <v>157.21878781200002</v>
      </c>
      <c r="J27" s="65">
        <v>141.014294751</v>
      </c>
      <c r="K27" s="65">
        <v>163.775277069</v>
      </c>
      <c r="L27" s="65">
        <v>0</v>
      </c>
      <c r="M27" s="65">
        <v>0</v>
      </c>
      <c r="N27" s="65">
        <f t="shared" si="0"/>
        <v>1574.921141341</v>
      </c>
      <c r="O27" s="12"/>
      <c r="P27" s="12"/>
    </row>
    <row r="28" spans="1:16" s="27" customFormat="1" ht="14.25" customHeight="1">
      <c r="A28" s="14" t="s">
        <v>40</v>
      </c>
      <c r="B28" s="15">
        <v>14.014524999999999</v>
      </c>
      <c r="C28" s="15">
        <v>129.77853433500002</v>
      </c>
      <c r="D28" s="15">
        <v>130.423194972</v>
      </c>
      <c r="E28" s="15">
        <v>138.721645475</v>
      </c>
      <c r="F28" s="65">
        <v>156.885156977</v>
      </c>
      <c r="G28" s="65">
        <v>125.649296277</v>
      </c>
      <c r="H28" s="65">
        <v>123.54072043000001</v>
      </c>
      <c r="I28" s="65">
        <v>114.973991099</v>
      </c>
      <c r="J28" s="65">
        <v>114.594061315</v>
      </c>
      <c r="K28" s="65">
        <v>125.007087631</v>
      </c>
      <c r="L28" s="65">
        <v>0</v>
      </c>
      <c r="M28" s="65">
        <v>0</v>
      </c>
      <c r="N28" s="65">
        <f t="shared" si="0"/>
        <v>1173.588213511</v>
      </c>
      <c r="O28" s="12"/>
      <c r="P28" s="12"/>
    </row>
    <row r="29" spans="1:16" s="27" customFormat="1" ht="14.25" customHeight="1">
      <c r="A29" s="44" t="s">
        <v>38</v>
      </c>
      <c r="B29" s="15">
        <v>26.192394087999993</v>
      </c>
      <c r="C29" s="15">
        <v>49.34589699200002</v>
      </c>
      <c r="D29" s="15">
        <v>27.559135716000018</v>
      </c>
      <c r="E29" s="15">
        <v>27.388206307999994</v>
      </c>
      <c r="F29" s="65">
        <v>25.552509774999983</v>
      </c>
      <c r="G29" s="65">
        <v>72.492738616</v>
      </c>
      <c r="H29" s="65">
        <v>65.368826748</v>
      </c>
      <c r="I29" s="65">
        <v>42.244796712999985</v>
      </c>
      <c r="J29" s="65">
        <v>26.42023343600001</v>
      </c>
      <c r="K29" s="65">
        <v>38.768189438</v>
      </c>
      <c r="L29" s="65">
        <v>0</v>
      </c>
      <c r="M29" s="65">
        <v>0</v>
      </c>
      <c r="N29" s="65">
        <f t="shared" si="0"/>
        <v>401.33292782999996</v>
      </c>
      <c r="O29" s="12"/>
      <c r="P29" s="12"/>
    </row>
    <row r="30" spans="1:16" s="27" customFormat="1" ht="12.75">
      <c r="A30" s="14" t="s">
        <v>14</v>
      </c>
      <c r="B30" s="15">
        <v>310.44773642999996</v>
      </c>
      <c r="C30" s="15">
        <v>227.41625907199997</v>
      </c>
      <c r="D30" s="15">
        <v>237.538320481</v>
      </c>
      <c r="E30" s="15">
        <v>248.83151310499997</v>
      </c>
      <c r="F30" s="65">
        <v>262.831643533</v>
      </c>
      <c r="G30" s="65">
        <v>233.27210575699996</v>
      </c>
      <c r="H30" s="65">
        <v>226.203486235</v>
      </c>
      <c r="I30" s="65">
        <v>229.831716229</v>
      </c>
      <c r="J30" s="65">
        <v>219.09926888299995</v>
      </c>
      <c r="K30" s="65">
        <v>242.581134975</v>
      </c>
      <c r="L30" s="65">
        <v>0</v>
      </c>
      <c r="M30" s="65">
        <v>0</v>
      </c>
      <c r="N30" s="65">
        <f t="shared" si="0"/>
        <v>2438.0531847</v>
      </c>
      <c r="O30" s="12"/>
      <c r="P30" s="12"/>
    </row>
    <row r="31" spans="1:16" s="27" customFormat="1" ht="14.25" customHeight="1">
      <c r="A31" s="14" t="s">
        <v>41</v>
      </c>
      <c r="B31" s="15">
        <v>212.172232238</v>
      </c>
      <c r="C31" s="15">
        <v>138.444965406</v>
      </c>
      <c r="D31" s="15">
        <v>137.459349254</v>
      </c>
      <c r="E31" s="15">
        <v>141.74504888799999</v>
      </c>
      <c r="F31" s="65">
        <v>168.765892611</v>
      </c>
      <c r="G31" s="65">
        <v>128.39257415</v>
      </c>
      <c r="H31" s="65">
        <v>126.00996011299999</v>
      </c>
      <c r="I31" s="65">
        <v>117.889607174</v>
      </c>
      <c r="J31" s="65">
        <v>116.60361727</v>
      </c>
      <c r="K31" s="65">
        <v>133.115419366</v>
      </c>
      <c r="L31" s="65">
        <v>0</v>
      </c>
      <c r="M31" s="65">
        <v>0</v>
      </c>
      <c r="N31" s="65">
        <f t="shared" si="0"/>
        <v>1420.5986664700001</v>
      </c>
      <c r="O31" s="12"/>
      <c r="P31" s="12"/>
    </row>
    <row r="32" spans="1:16" s="27" customFormat="1" ht="14.25" customHeight="1">
      <c r="A32" s="44" t="s">
        <v>39</v>
      </c>
      <c r="B32" s="15">
        <v>98.275504192</v>
      </c>
      <c r="C32" s="15">
        <v>88.97129366600001</v>
      </c>
      <c r="D32" s="15">
        <v>100.07897122699998</v>
      </c>
      <c r="E32" s="15">
        <v>107.086464217</v>
      </c>
      <c r="F32" s="65">
        <v>94.065750922</v>
      </c>
      <c r="G32" s="65">
        <v>104.879531607</v>
      </c>
      <c r="H32" s="65">
        <v>100.19352612200001</v>
      </c>
      <c r="I32" s="65">
        <v>111.94210905500002</v>
      </c>
      <c r="J32" s="65">
        <v>102.49565161300002</v>
      </c>
      <c r="K32" s="65">
        <v>109.465715609</v>
      </c>
      <c r="L32" s="65">
        <v>0</v>
      </c>
      <c r="M32" s="65">
        <v>0</v>
      </c>
      <c r="N32" s="65">
        <f t="shared" si="0"/>
        <v>1017.4545182300001</v>
      </c>
      <c r="O32" s="12"/>
      <c r="P32" s="12"/>
    </row>
    <row r="33" spans="1:16" s="27" customFormat="1" ht="12.75">
      <c r="A33" s="14" t="s">
        <v>12</v>
      </c>
      <c r="B33" s="15">
        <v>7.821139275</v>
      </c>
      <c r="C33" s="15">
        <v>7.905361134</v>
      </c>
      <c r="D33" s="15">
        <v>10.999799122999999</v>
      </c>
      <c r="E33" s="15">
        <v>45.562690171</v>
      </c>
      <c r="F33" s="65">
        <v>31.225807540000005</v>
      </c>
      <c r="G33" s="65">
        <v>96.95057931</v>
      </c>
      <c r="H33" s="65">
        <v>44.593888500999995</v>
      </c>
      <c r="I33" s="65">
        <v>54.116478498999996</v>
      </c>
      <c r="J33" s="65">
        <v>20.108639165</v>
      </c>
      <c r="K33" s="65">
        <v>59.538960681999995</v>
      </c>
      <c r="L33" s="65">
        <v>0</v>
      </c>
      <c r="M33" s="65">
        <v>0</v>
      </c>
      <c r="N33" s="65">
        <f t="shared" si="0"/>
        <v>378.82334339999994</v>
      </c>
      <c r="O33" s="12"/>
      <c r="P33" s="12"/>
    </row>
    <row r="34" spans="1:16" s="27" customFormat="1" ht="8.25" customHeight="1">
      <c r="A34" s="14"/>
      <c r="B34" s="64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12"/>
      <c r="P34" s="12"/>
    </row>
    <row r="35" spans="1:14" s="12" customFormat="1" ht="12.75">
      <c r="A35" s="28" t="s">
        <v>0</v>
      </c>
      <c r="B35" s="29">
        <v>1855.585828383</v>
      </c>
      <c r="C35" s="29">
        <v>2680.687077586</v>
      </c>
      <c r="D35" s="29">
        <v>2416.350352357</v>
      </c>
      <c r="E35" s="29">
        <v>2698.056576905</v>
      </c>
      <c r="F35" s="67">
        <v>2360.1503159770004</v>
      </c>
      <c r="G35" s="67">
        <v>2423.4578774350002</v>
      </c>
      <c r="H35" s="67">
        <v>2436.960586974</v>
      </c>
      <c r="I35" s="67">
        <v>2408.2771975640003</v>
      </c>
      <c r="J35" s="67">
        <v>2533.5896542499995</v>
      </c>
      <c r="K35" s="67">
        <v>2539.8919276819997</v>
      </c>
      <c r="L35" s="67">
        <v>0</v>
      </c>
      <c r="M35" s="67">
        <v>0</v>
      </c>
      <c r="N35" s="67">
        <f>+SUM(B35:M35)</f>
        <v>24353.007395113003</v>
      </c>
    </row>
    <row r="36" spans="1:16" s="27" customFormat="1" ht="12.75">
      <c r="A36" s="17" t="s">
        <v>15</v>
      </c>
      <c r="B36" s="64">
        <v>1114.4111813430002</v>
      </c>
      <c r="C36" s="64">
        <v>1169.8172041560001</v>
      </c>
      <c r="D36" s="65">
        <v>1160.637706389</v>
      </c>
      <c r="E36" s="65">
        <v>1170.561123112</v>
      </c>
      <c r="F36" s="68">
        <v>1168.4360066460004</v>
      </c>
      <c r="G36" s="68">
        <v>1178.2582841400001</v>
      </c>
      <c r="H36" s="68">
        <v>1188.92908662</v>
      </c>
      <c r="I36" s="68">
        <v>1166.84472072</v>
      </c>
      <c r="J36" s="68">
        <v>1194.5995473919997</v>
      </c>
      <c r="K36" s="68">
        <v>1172.0341604689997</v>
      </c>
      <c r="L36" s="68">
        <v>0</v>
      </c>
      <c r="M36" s="68">
        <v>0</v>
      </c>
      <c r="N36" s="68">
        <f t="shared" si="0"/>
        <v>11684.529020987</v>
      </c>
      <c r="O36" s="12"/>
      <c r="P36" s="12"/>
    </row>
    <row r="37" spans="1:16" s="27" customFormat="1" ht="12.75">
      <c r="A37" s="14" t="s">
        <v>16</v>
      </c>
      <c r="B37" s="64">
        <v>96.853152843</v>
      </c>
      <c r="C37" s="64">
        <v>273.133587284</v>
      </c>
      <c r="D37" s="65">
        <v>277.80653508200004</v>
      </c>
      <c r="E37" s="65">
        <v>244.391499718</v>
      </c>
      <c r="F37" s="65">
        <v>253.49114426900002</v>
      </c>
      <c r="G37" s="65">
        <v>258.19869960700004</v>
      </c>
      <c r="H37" s="65">
        <v>239.31943488000002</v>
      </c>
      <c r="I37" s="65">
        <v>233.48279082000002</v>
      </c>
      <c r="J37" s="65">
        <v>243.493760621</v>
      </c>
      <c r="K37" s="65">
        <v>253.821819474</v>
      </c>
      <c r="L37" s="65">
        <v>0</v>
      </c>
      <c r="M37" s="65">
        <v>0</v>
      </c>
      <c r="N37" s="65">
        <f t="shared" si="0"/>
        <v>2373.992424598</v>
      </c>
      <c r="O37" s="12"/>
      <c r="P37" s="12"/>
    </row>
    <row r="38" spans="1:16" s="27" customFormat="1" ht="12.75" hidden="1">
      <c r="A38" s="45" t="s">
        <v>42</v>
      </c>
      <c r="B38" s="64">
        <v>45.217750574</v>
      </c>
      <c r="C38" s="64">
        <v>102.075095003</v>
      </c>
      <c r="D38" s="65">
        <v>141.964959625</v>
      </c>
      <c r="E38" s="65">
        <v>144.599985224</v>
      </c>
      <c r="F38" s="65">
        <v>113.46083399300001</v>
      </c>
      <c r="G38" s="65">
        <v>134.65869334299998</v>
      </c>
      <c r="H38" s="65">
        <v>131.582085009</v>
      </c>
      <c r="I38" s="65">
        <v>121.484670651</v>
      </c>
      <c r="J38" s="65">
        <v>106.53785753999999</v>
      </c>
      <c r="K38" s="65">
        <v>122.545655728</v>
      </c>
      <c r="L38" s="65">
        <v>0</v>
      </c>
      <c r="M38" s="65">
        <v>0</v>
      </c>
      <c r="N38" s="65">
        <f t="shared" si="0"/>
        <v>1164.1275866899998</v>
      </c>
      <c r="O38" s="12"/>
      <c r="P38" s="12"/>
    </row>
    <row r="39" spans="1:16" s="27" customFormat="1" ht="12.75" hidden="1">
      <c r="A39" s="45" t="s">
        <v>43</v>
      </c>
      <c r="B39" s="64">
        <v>51.635206141000005</v>
      </c>
      <c r="C39" s="64">
        <v>93.272431372</v>
      </c>
      <c r="D39" s="65">
        <v>132.09280524800002</v>
      </c>
      <c r="E39" s="65">
        <v>95.765163804</v>
      </c>
      <c r="F39" s="65">
        <v>133.72852736000002</v>
      </c>
      <c r="G39" s="65">
        <v>122.80826733500001</v>
      </c>
      <c r="H39" s="65">
        <v>107.73351404</v>
      </c>
      <c r="I39" s="65">
        <v>111.99533373899999</v>
      </c>
      <c r="J39" s="65">
        <v>130.099566424</v>
      </c>
      <c r="K39" s="65">
        <v>126.857310929</v>
      </c>
      <c r="L39" s="65">
        <v>0</v>
      </c>
      <c r="M39" s="65">
        <v>0</v>
      </c>
      <c r="N39" s="65">
        <f t="shared" si="0"/>
        <v>1105.9881263920001</v>
      </c>
      <c r="O39" s="12"/>
      <c r="P39" s="12"/>
    </row>
    <row r="40" spans="1:16" s="27" customFormat="1" ht="12.75" hidden="1">
      <c r="A40" s="45" t="s">
        <v>44</v>
      </c>
      <c r="B40" s="64">
        <v>0.000196128</v>
      </c>
      <c r="C40" s="64">
        <v>0.016328609</v>
      </c>
      <c r="D40" s="65">
        <v>3.744687963</v>
      </c>
      <c r="E40" s="65">
        <v>4.02635069</v>
      </c>
      <c r="F40" s="65">
        <v>6.299741793</v>
      </c>
      <c r="G40" s="65">
        <v>0.731738929</v>
      </c>
      <c r="H40" s="65">
        <v>0.003835831</v>
      </c>
      <c r="I40" s="65">
        <v>0.0027864300000000003</v>
      </c>
      <c r="J40" s="65">
        <v>6.856336657</v>
      </c>
      <c r="K40" s="65">
        <v>4.418852817</v>
      </c>
      <c r="L40" s="65">
        <v>0</v>
      </c>
      <c r="M40" s="65">
        <v>0</v>
      </c>
      <c r="N40" s="65">
        <f t="shared" si="0"/>
        <v>26.100855847000005</v>
      </c>
      <c r="O40" s="12"/>
      <c r="P40" s="12"/>
    </row>
    <row r="41" spans="1:16" s="27" customFormat="1" ht="12.75" hidden="1">
      <c r="A41" s="45" t="s">
        <v>45</v>
      </c>
      <c r="B41" s="64">
        <v>0</v>
      </c>
      <c r="C41" s="64">
        <v>77.7697323</v>
      </c>
      <c r="D41" s="65">
        <v>0.004082246000005398</v>
      </c>
      <c r="E41" s="65">
        <v>0</v>
      </c>
      <c r="F41" s="65">
        <v>0.002041123000002699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f t="shared" si="0"/>
        <v>77.77585566900001</v>
      </c>
      <c r="O41" s="12"/>
      <c r="P41" s="12"/>
    </row>
    <row r="42" spans="1:16" s="27" customFormat="1" ht="12.75">
      <c r="A42" s="14" t="s">
        <v>17</v>
      </c>
      <c r="B42" s="15">
        <v>150.84025935300002</v>
      </c>
      <c r="C42" s="15">
        <v>189.55134016899999</v>
      </c>
      <c r="D42" s="15">
        <v>112.226678481</v>
      </c>
      <c r="E42" s="15">
        <v>144.795906942</v>
      </c>
      <c r="F42" s="65">
        <v>72.321866961</v>
      </c>
      <c r="G42" s="65">
        <v>15.027948557</v>
      </c>
      <c r="H42" s="65">
        <v>148.36506258</v>
      </c>
      <c r="I42" s="65">
        <v>194.747041259</v>
      </c>
      <c r="J42" s="65">
        <v>211.68874921300002</v>
      </c>
      <c r="K42" s="65">
        <v>150.370045572</v>
      </c>
      <c r="L42" s="65">
        <v>0</v>
      </c>
      <c r="M42" s="65">
        <v>0</v>
      </c>
      <c r="N42" s="65">
        <f t="shared" si="0"/>
        <v>1389.9348990869998</v>
      </c>
      <c r="O42" s="12"/>
      <c r="P42" s="12"/>
    </row>
    <row r="43" spans="1:16" s="27" customFormat="1" ht="12.75" hidden="1">
      <c r="A43" s="45" t="s">
        <v>46</v>
      </c>
      <c r="B43" s="64">
        <v>110.922231921</v>
      </c>
      <c r="C43" s="64">
        <v>174.30129578799998</v>
      </c>
      <c r="D43" s="65">
        <v>101.118588995</v>
      </c>
      <c r="E43" s="65">
        <v>124.44378256399999</v>
      </c>
      <c r="F43" s="65">
        <v>59.406196096</v>
      </c>
      <c r="G43" s="65">
        <v>10.825020336</v>
      </c>
      <c r="H43" s="65">
        <v>111.861242108</v>
      </c>
      <c r="I43" s="65">
        <v>185.69410464</v>
      </c>
      <c r="J43" s="65">
        <v>207.27702584300002</v>
      </c>
      <c r="K43" s="65">
        <v>150.216973852</v>
      </c>
      <c r="L43" s="65">
        <v>0</v>
      </c>
      <c r="M43" s="65">
        <v>0</v>
      </c>
      <c r="N43" s="65">
        <f t="shared" si="0"/>
        <v>1236.0664621429999</v>
      </c>
      <c r="O43" s="12"/>
      <c r="P43" s="12"/>
    </row>
    <row r="44" spans="1:16" s="27" customFormat="1" ht="12.75" hidden="1">
      <c r="A44" s="45" t="s">
        <v>47</v>
      </c>
      <c r="B44" s="64">
        <v>39.918027432</v>
      </c>
      <c r="C44" s="64">
        <v>15.250044381</v>
      </c>
      <c r="D44" s="65">
        <v>11.108089486</v>
      </c>
      <c r="E44" s="65">
        <v>20.352124378</v>
      </c>
      <c r="F44" s="65">
        <v>12.915670865</v>
      </c>
      <c r="G44" s="65">
        <v>4.2029282210000005</v>
      </c>
      <c r="H44" s="65">
        <v>36.503820472</v>
      </c>
      <c r="I44" s="65">
        <v>9.052936619</v>
      </c>
      <c r="J44" s="65">
        <v>4.41172337</v>
      </c>
      <c r="K44" s="65">
        <v>0.15307172</v>
      </c>
      <c r="L44" s="65">
        <v>0</v>
      </c>
      <c r="M44" s="65">
        <v>0</v>
      </c>
      <c r="N44" s="65">
        <f t="shared" si="0"/>
        <v>153.86843694400002</v>
      </c>
      <c r="O44" s="12"/>
      <c r="P44" s="12"/>
    </row>
    <row r="45" spans="1:16" s="27" customFormat="1" ht="12.75" hidden="1">
      <c r="A45" s="14" t="s">
        <v>3</v>
      </c>
      <c r="B45" s="64">
        <v>0</v>
      </c>
      <c r="C45" s="64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f t="shared" si="0"/>
        <v>0</v>
      </c>
      <c r="O45" s="12"/>
      <c r="P45" s="12"/>
    </row>
    <row r="46" spans="1:16" s="27" customFormat="1" ht="12.75">
      <c r="A46" s="14" t="s">
        <v>2</v>
      </c>
      <c r="B46" s="15">
        <v>128.554914507</v>
      </c>
      <c r="C46" s="15">
        <v>598.01845786</v>
      </c>
      <c r="D46" s="15">
        <v>427.1560478139999</v>
      </c>
      <c r="E46" s="15">
        <v>414.179586779</v>
      </c>
      <c r="F46" s="65">
        <v>352.48592491299996</v>
      </c>
      <c r="G46" s="65">
        <v>368.50487381500005</v>
      </c>
      <c r="H46" s="65">
        <v>434.367534139</v>
      </c>
      <c r="I46" s="65">
        <v>328.587738083</v>
      </c>
      <c r="J46" s="65">
        <v>327.10826591899996</v>
      </c>
      <c r="K46" s="65">
        <v>426.208053279</v>
      </c>
      <c r="L46" s="65">
        <v>0</v>
      </c>
      <c r="M46" s="65">
        <v>0</v>
      </c>
      <c r="N46" s="65">
        <f t="shared" si="0"/>
        <v>3805.171397108</v>
      </c>
      <c r="O46" s="12"/>
      <c r="P46" s="12"/>
    </row>
    <row r="47" spans="1:16" s="27" customFormat="1" ht="12.75" customHeight="1" hidden="1">
      <c r="A47" s="14" t="s">
        <v>51</v>
      </c>
      <c r="B47" s="64">
        <v>0</v>
      </c>
      <c r="C47" s="64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f t="shared" si="0"/>
        <v>0</v>
      </c>
      <c r="O47" s="12"/>
      <c r="P47" s="12"/>
    </row>
    <row r="48" spans="1:16" s="27" customFormat="1" ht="12.75" customHeight="1" hidden="1">
      <c r="A48" s="14" t="s">
        <v>52</v>
      </c>
      <c r="B48" s="64">
        <v>0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f t="shared" si="0"/>
        <v>0</v>
      </c>
      <c r="O48" s="12"/>
      <c r="P48" s="12"/>
    </row>
    <row r="49" spans="1:16" s="27" customFormat="1" ht="12.75" customHeight="1" hidden="1">
      <c r="A49" s="14" t="s">
        <v>53</v>
      </c>
      <c r="B49" s="64">
        <v>0</v>
      </c>
      <c r="C49" s="64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f t="shared" si="0"/>
        <v>0</v>
      </c>
      <c r="O49" s="12"/>
      <c r="P49" s="12"/>
    </row>
    <row r="50" spans="1:16" s="27" customFormat="1" ht="12.75" hidden="1">
      <c r="A50" s="14" t="s">
        <v>81</v>
      </c>
      <c r="B50" s="64">
        <v>1.022863076</v>
      </c>
      <c r="C50" s="64">
        <v>5.685855481</v>
      </c>
      <c r="D50" s="65">
        <v>4.999158132</v>
      </c>
      <c r="E50" s="65">
        <v>8.348643288</v>
      </c>
      <c r="F50" s="65">
        <v>9.642755629</v>
      </c>
      <c r="G50" s="65">
        <v>3.572425098</v>
      </c>
      <c r="H50" s="65">
        <v>6.875222557999999</v>
      </c>
      <c r="I50" s="65">
        <v>2.79565047</v>
      </c>
      <c r="J50" s="65">
        <v>3.869720961</v>
      </c>
      <c r="K50" s="65">
        <v>0.32150858800000004</v>
      </c>
      <c r="L50" s="65">
        <v>0</v>
      </c>
      <c r="M50" s="65">
        <v>0</v>
      </c>
      <c r="N50" s="65">
        <f t="shared" si="0"/>
        <v>47.13380328099999</v>
      </c>
      <c r="O50" s="12"/>
      <c r="P50" s="12"/>
    </row>
    <row r="51" spans="1:16" s="27" customFormat="1" ht="12.75" hidden="1">
      <c r="A51" s="14" t="s">
        <v>52</v>
      </c>
      <c r="B51" s="64">
        <v>1.022863076</v>
      </c>
      <c r="C51" s="64">
        <v>4.685855481</v>
      </c>
      <c r="D51" s="65">
        <v>4.964749337</v>
      </c>
      <c r="E51" s="65">
        <v>3.2256617349999996</v>
      </c>
      <c r="F51" s="65">
        <v>4.851754238000001</v>
      </c>
      <c r="G51" s="65">
        <v>1.5724250979999999</v>
      </c>
      <c r="H51" s="65">
        <v>4.510842770999999</v>
      </c>
      <c r="I51" s="65">
        <v>2.090052874</v>
      </c>
      <c r="J51" s="65">
        <v>3.864006473</v>
      </c>
      <c r="K51" s="65">
        <v>0.327223076</v>
      </c>
      <c r="L51" s="65">
        <v>0</v>
      </c>
      <c r="M51" s="65">
        <v>0</v>
      </c>
      <c r="N51" s="65">
        <f t="shared" si="0"/>
        <v>31.115434159</v>
      </c>
      <c r="O51" s="12"/>
      <c r="P51" s="12"/>
    </row>
    <row r="52" spans="1:16" s="27" customFormat="1" ht="12.75" hidden="1">
      <c r="A52" s="14" t="s">
        <v>53</v>
      </c>
      <c r="B52" s="64">
        <v>0</v>
      </c>
      <c r="C52" s="64">
        <v>1</v>
      </c>
      <c r="D52" s="65">
        <v>0.034408795</v>
      </c>
      <c r="E52" s="65">
        <v>5.122981553</v>
      </c>
      <c r="F52" s="65">
        <v>4.791001391</v>
      </c>
      <c r="G52" s="65">
        <v>2</v>
      </c>
      <c r="H52" s="65">
        <v>2.364379787</v>
      </c>
      <c r="I52" s="65">
        <v>0.7055975959999999</v>
      </c>
      <c r="J52" s="65">
        <v>0.005714488</v>
      </c>
      <c r="K52" s="65">
        <v>-0.00571448799999996</v>
      </c>
      <c r="L52" s="65">
        <v>0</v>
      </c>
      <c r="M52" s="65">
        <v>0</v>
      </c>
      <c r="N52" s="65">
        <f t="shared" si="0"/>
        <v>16.018369122</v>
      </c>
      <c r="O52" s="12"/>
      <c r="P52" s="12"/>
    </row>
    <row r="53" spans="1:16" s="27" customFormat="1" ht="12.75" hidden="1">
      <c r="A53" s="14" t="s">
        <v>82</v>
      </c>
      <c r="B53" s="64">
        <v>127.532051431</v>
      </c>
      <c r="C53" s="64">
        <v>592.332602379</v>
      </c>
      <c r="D53" s="65">
        <v>422.1568896819999</v>
      </c>
      <c r="E53" s="65">
        <v>405.83094349099997</v>
      </c>
      <c r="F53" s="65">
        <v>342.84316928399994</v>
      </c>
      <c r="G53" s="65">
        <v>364.93244871700006</v>
      </c>
      <c r="H53" s="65">
        <v>427.49231158099997</v>
      </c>
      <c r="I53" s="65">
        <v>325.792087613</v>
      </c>
      <c r="J53" s="65">
        <v>323.238544958</v>
      </c>
      <c r="K53" s="65">
        <v>425.88654469100004</v>
      </c>
      <c r="L53" s="65">
        <v>0</v>
      </c>
      <c r="M53" s="65">
        <v>0</v>
      </c>
      <c r="N53" s="65">
        <f t="shared" si="0"/>
        <v>3758.037593827</v>
      </c>
      <c r="O53" s="12"/>
      <c r="P53" s="12"/>
    </row>
    <row r="54" spans="1:16" s="27" customFormat="1" ht="12.75" hidden="1">
      <c r="A54" s="14" t="s">
        <v>52</v>
      </c>
      <c r="B54" s="64">
        <v>124.772780055</v>
      </c>
      <c r="C54" s="64">
        <v>319.984082956</v>
      </c>
      <c r="D54" s="65">
        <v>254.58757993199998</v>
      </c>
      <c r="E54" s="65">
        <v>242.385415369</v>
      </c>
      <c r="F54" s="65">
        <v>204.47390823399994</v>
      </c>
      <c r="G54" s="65">
        <v>237.04541385600004</v>
      </c>
      <c r="H54" s="65">
        <v>236.553387249</v>
      </c>
      <c r="I54" s="65">
        <v>189.07799764499998</v>
      </c>
      <c r="J54" s="65">
        <v>239.39601325799998</v>
      </c>
      <c r="K54" s="65">
        <v>247.421913171</v>
      </c>
      <c r="L54" s="65">
        <v>0</v>
      </c>
      <c r="M54" s="65">
        <v>0</v>
      </c>
      <c r="N54" s="65">
        <f t="shared" si="0"/>
        <v>2295.698491725</v>
      </c>
      <c r="O54" s="12"/>
      <c r="P54" s="12"/>
    </row>
    <row r="55" spans="1:16" s="27" customFormat="1" ht="12.75" hidden="1">
      <c r="A55" s="14" t="s">
        <v>53</v>
      </c>
      <c r="B55" s="64">
        <v>2.759271376</v>
      </c>
      <c r="C55" s="64">
        <v>272.34851942299997</v>
      </c>
      <c r="D55" s="65">
        <v>167.56930974999997</v>
      </c>
      <c r="E55" s="65">
        <v>163.445528122</v>
      </c>
      <c r="F55" s="65">
        <v>138.36926105</v>
      </c>
      <c r="G55" s="65">
        <v>127.88703486099999</v>
      </c>
      <c r="H55" s="65">
        <v>190.93892433199997</v>
      </c>
      <c r="I55" s="65">
        <v>136.714089968</v>
      </c>
      <c r="J55" s="65">
        <v>83.84253170000001</v>
      </c>
      <c r="K55" s="65">
        <v>178.46463152</v>
      </c>
      <c r="L55" s="65">
        <v>0</v>
      </c>
      <c r="M55" s="65">
        <v>0</v>
      </c>
      <c r="N55" s="65">
        <f t="shared" si="0"/>
        <v>1462.3391021020002</v>
      </c>
      <c r="O55" s="12"/>
      <c r="P55" s="12"/>
    </row>
    <row r="56" spans="1:16" s="27" customFormat="1" ht="12.75">
      <c r="A56" s="14" t="s">
        <v>18</v>
      </c>
      <c r="B56" s="15">
        <v>349.390861829</v>
      </c>
      <c r="C56" s="15">
        <v>433.68759</v>
      </c>
      <c r="D56" s="15">
        <v>390.873175621</v>
      </c>
      <c r="E56" s="15">
        <v>446.80661520099994</v>
      </c>
      <c r="F56" s="65">
        <v>375.848043264</v>
      </c>
      <c r="G56" s="65">
        <v>441.600782182</v>
      </c>
      <c r="H56" s="65">
        <v>384.47328896199997</v>
      </c>
      <c r="I56" s="65">
        <v>440.150601869</v>
      </c>
      <c r="J56" s="65">
        <v>450.74842664199997</v>
      </c>
      <c r="K56" s="65">
        <v>440.57357561400005</v>
      </c>
      <c r="L56" s="65">
        <v>0</v>
      </c>
      <c r="M56" s="65">
        <v>0</v>
      </c>
      <c r="N56" s="65">
        <f t="shared" si="0"/>
        <v>4154.152961184</v>
      </c>
      <c r="O56" s="12"/>
      <c r="P56" s="12"/>
    </row>
    <row r="57" spans="1:16" s="27" customFormat="1" ht="12.75">
      <c r="A57" s="14" t="s">
        <v>19</v>
      </c>
      <c r="B57" s="15">
        <v>15.535458508000001</v>
      </c>
      <c r="C57" s="15">
        <v>16.478898116999996</v>
      </c>
      <c r="D57" s="15">
        <v>47.650208969999994</v>
      </c>
      <c r="E57" s="15">
        <v>277.32184515299997</v>
      </c>
      <c r="F57" s="65">
        <v>137.567329924</v>
      </c>
      <c r="G57" s="65">
        <v>161.867289134</v>
      </c>
      <c r="H57" s="65">
        <v>41.506179793</v>
      </c>
      <c r="I57" s="65">
        <v>44.464304813</v>
      </c>
      <c r="J57" s="65">
        <v>105.950904463</v>
      </c>
      <c r="K57" s="65">
        <v>96.88427327400001</v>
      </c>
      <c r="L57" s="65">
        <v>0</v>
      </c>
      <c r="M57" s="65">
        <v>0</v>
      </c>
      <c r="N57" s="65">
        <f t="shared" si="0"/>
        <v>945.226692149</v>
      </c>
      <c r="O57" s="12"/>
      <c r="P57" s="12"/>
    </row>
    <row r="58" spans="1:16" s="27" customFormat="1" ht="12.75" hidden="1">
      <c r="A58" s="14" t="s">
        <v>54</v>
      </c>
      <c r="B58" s="64">
        <v>14.554655508000002</v>
      </c>
      <c r="C58" s="64">
        <v>16.131401916999998</v>
      </c>
      <c r="D58" s="65">
        <v>24.000443910999998</v>
      </c>
      <c r="E58" s="65">
        <v>51.210273498</v>
      </c>
      <c r="F58" s="65">
        <v>25.739928361</v>
      </c>
      <c r="G58" s="65">
        <v>49.26268279399999</v>
      </c>
      <c r="H58" s="65">
        <v>35.447523242</v>
      </c>
      <c r="I58" s="65">
        <v>16.425287856</v>
      </c>
      <c r="J58" s="65">
        <v>35.227023582</v>
      </c>
      <c r="K58" s="65">
        <v>74.870816362</v>
      </c>
      <c r="L58" s="65">
        <v>0</v>
      </c>
      <c r="M58" s="65">
        <v>0</v>
      </c>
      <c r="N58" s="65">
        <f t="shared" si="0"/>
        <v>342.87003703100004</v>
      </c>
      <c r="O58" s="12"/>
      <c r="P58" s="12"/>
    </row>
    <row r="59" spans="1:16" s="27" customFormat="1" ht="25.5" customHeight="1" hidden="1">
      <c r="A59" s="46" t="s">
        <v>55</v>
      </c>
      <c r="B59" s="64">
        <v>4.5</v>
      </c>
      <c r="C59" s="64">
        <v>6</v>
      </c>
      <c r="D59" s="65">
        <v>6.45</v>
      </c>
      <c r="E59" s="65">
        <v>6.323744</v>
      </c>
      <c r="F59" s="65">
        <v>4.726256</v>
      </c>
      <c r="G59" s="65">
        <v>3.5</v>
      </c>
      <c r="H59" s="65">
        <v>3.5</v>
      </c>
      <c r="I59" s="65">
        <v>4</v>
      </c>
      <c r="J59" s="65">
        <v>5</v>
      </c>
      <c r="K59" s="65">
        <v>5.01</v>
      </c>
      <c r="L59" s="65">
        <v>0</v>
      </c>
      <c r="M59" s="65">
        <v>0</v>
      </c>
      <c r="N59" s="65">
        <f t="shared" si="0"/>
        <v>49.01</v>
      </c>
      <c r="O59" s="12"/>
      <c r="P59" s="12"/>
    </row>
    <row r="60" spans="1:16" s="27" customFormat="1" ht="12.75" customHeight="1" hidden="1">
      <c r="A60" s="46" t="s">
        <v>56</v>
      </c>
      <c r="B60" s="64">
        <v>7.201782004000001</v>
      </c>
      <c r="C60" s="64">
        <v>4.303221789</v>
      </c>
      <c r="D60" s="65">
        <v>10.057133520999999</v>
      </c>
      <c r="E60" s="65">
        <v>35.828058208</v>
      </c>
      <c r="F60" s="65">
        <v>10.640410998</v>
      </c>
      <c r="G60" s="65">
        <v>29.529314724</v>
      </c>
      <c r="H60" s="65">
        <v>19.809176760999996</v>
      </c>
      <c r="I60" s="65">
        <v>8.834066079</v>
      </c>
      <c r="J60" s="65">
        <v>25.662442374999998</v>
      </c>
      <c r="K60" s="65">
        <v>17.216873187</v>
      </c>
      <c r="L60" s="65">
        <v>0</v>
      </c>
      <c r="M60" s="65">
        <v>0</v>
      </c>
      <c r="N60" s="65">
        <f t="shared" si="0"/>
        <v>169.082479646</v>
      </c>
      <c r="O60" s="12"/>
      <c r="P60" s="12"/>
    </row>
    <row r="61" spans="1:16" s="27" customFormat="1" ht="25.5" customHeight="1" hidden="1">
      <c r="A61" s="46" t="s">
        <v>57</v>
      </c>
      <c r="B61" s="64">
        <v>0</v>
      </c>
      <c r="C61" s="64">
        <v>2.070330482</v>
      </c>
      <c r="D61" s="65">
        <v>1.269108134</v>
      </c>
      <c r="E61" s="65">
        <v>5.6220997619999995</v>
      </c>
      <c r="F61" s="65">
        <v>4.39198617</v>
      </c>
      <c r="G61" s="65">
        <v>9.649713799999999</v>
      </c>
      <c r="H61" s="65">
        <v>0.300381159999999</v>
      </c>
      <c r="I61" s="65">
        <v>-0.027494362999999793</v>
      </c>
      <c r="J61" s="65">
        <v>0.03824615999999969</v>
      </c>
      <c r="K61" s="65">
        <v>47.779498237</v>
      </c>
      <c r="L61" s="65">
        <v>0</v>
      </c>
      <c r="M61" s="65">
        <v>0</v>
      </c>
      <c r="N61" s="65">
        <f t="shared" si="0"/>
        <v>71.093869542</v>
      </c>
      <c r="O61" s="12"/>
      <c r="P61" s="12"/>
    </row>
    <row r="62" spans="1:16" s="27" customFormat="1" ht="12.75" customHeight="1" hidden="1">
      <c r="A62" s="14" t="s">
        <v>58</v>
      </c>
      <c r="B62" s="64">
        <v>0.618213505</v>
      </c>
      <c r="C62" s="64">
        <v>1.448189647</v>
      </c>
      <c r="D62" s="65">
        <v>4.212542257</v>
      </c>
      <c r="E62" s="65">
        <v>1.0397115289999999</v>
      </c>
      <c r="F62" s="65">
        <v>3.661615194</v>
      </c>
      <c r="G62" s="65">
        <v>3.934344271</v>
      </c>
      <c r="H62" s="65">
        <v>9.602305322</v>
      </c>
      <c r="I62" s="65">
        <v>0.889844291</v>
      </c>
      <c r="J62" s="65">
        <v>1.572175048</v>
      </c>
      <c r="K62" s="65">
        <v>2.774284939</v>
      </c>
      <c r="L62" s="65">
        <v>0</v>
      </c>
      <c r="M62" s="65">
        <v>0</v>
      </c>
      <c r="N62" s="65">
        <f t="shared" si="0"/>
        <v>29.753226002999998</v>
      </c>
      <c r="O62" s="12"/>
      <c r="P62" s="12"/>
    </row>
    <row r="63" spans="1:16" s="27" customFormat="1" ht="12.75" customHeight="1" hidden="1">
      <c r="A63" s="14" t="s">
        <v>59</v>
      </c>
      <c r="B63" s="64">
        <v>2.234659999</v>
      </c>
      <c r="C63" s="64">
        <v>2.309659999</v>
      </c>
      <c r="D63" s="65">
        <v>2.011659999</v>
      </c>
      <c r="E63" s="65">
        <v>2.396659999</v>
      </c>
      <c r="F63" s="65">
        <v>2.3196599989999998</v>
      </c>
      <c r="G63" s="65">
        <v>2.649309999</v>
      </c>
      <c r="H63" s="65">
        <v>2.235659999</v>
      </c>
      <c r="I63" s="65">
        <v>2.728871849</v>
      </c>
      <c r="J63" s="65">
        <v>2.954159999</v>
      </c>
      <c r="K63" s="65">
        <v>2.090159999</v>
      </c>
      <c r="L63" s="65">
        <v>0</v>
      </c>
      <c r="M63" s="65">
        <v>0</v>
      </c>
      <c r="N63" s="65">
        <f t="shared" si="0"/>
        <v>23.93046184</v>
      </c>
      <c r="O63" s="12"/>
      <c r="P63" s="12"/>
    </row>
    <row r="64" spans="1:16" s="27" customFormat="1" ht="12.75" hidden="1">
      <c r="A64" s="14" t="s">
        <v>85</v>
      </c>
      <c r="B64" s="64">
        <v>0.9808029999999999</v>
      </c>
      <c r="C64" s="64">
        <v>0.3474962</v>
      </c>
      <c r="D64" s="65">
        <v>23.649765058999996</v>
      </c>
      <c r="E64" s="65">
        <v>226.11157165499998</v>
      </c>
      <c r="F64" s="65">
        <v>111.827401563</v>
      </c>
      <c r="G64" s="65">
        <v>112.60460634</v>
      </c>
      <c r="H64" s="65">
        <v>6.058656551</v>
      </c>
      <c r="I64" s="65">
        <v>28.039016957</v>
      </c>
      <c r="J64" s="65">
        <v>70.723880881</v>
      </c>
      <c r="K64" s="65">
        <v>22.013456912000002</v>
      </c>
      <c r="L64" s="65">
        <v>0</v>
      </c>
      <c r="M64" s="65">
        <v>0</v>
      </c>
      <c r="N64" s="65">
        <f t="shared" si="0"/>
        <v>602.356655118</v>
      </c>
      <c r="O64" s="12"/>
      <c r="P64" s="12"/>
    </row>
    <row r="65" spans="1:16" s="27" customFormat="1" ht="12.75" customHeight="1" hidden="1">
      <c r="A65" s="14" t="s">
        <v>61</v>
      </c>
      <c r="B65" s="64">
        <v>0.9808029999999999</v>
      </c>
      <c r="C65" s="64">
        <v>0.3474962</v>
      </c>
      <c r="D65" s="65">
        <v>1.3766550000000006</v>
      </c>
      <c r="E65" s="65">
        <v>3.403349</v>
      </c>
      <c r="F65" s="65">
        <v>1.387393</v>
      </c>
      <c r="G65" s="65">
        <v>2.196395</v>
      </c>
      <c r="H65" s="65">
        <v>6.058656551</v>
      </c>
      <c r="I65" s="65">
        <v>6.130018848</v>
      </c>
      <c r="J65" s="65">
        <v>3.362106</v>
      </c>
      <c r="K65" s="65">
        <v>2.88138</v>
      </c>
      <c r="L65" s="65">
        <v>0</v>
      </c>
      <c r="M65" s="65">
        <v>0</v>
      </c>
      <c r="N65" s="65">
        <f t="shared" si="0"/>
        <v>28.124252599000002</v>
      </c>
      <c r="O65" s="12"/>
      <c r="P65" s="12"/>
    </row>
    <row r="66" spans="1:16" s="27" customFormat="1" ht="12.75" customHeight="1" hidden="1">
      <c r="A66" s="14" t="s">
        <v>62</v>
      </c>
      <c r="B66" s="64">
        <v>0</v>
      </c>
      <c r="C66" s="64">
        <v>0</v>
      </c>
      <c r="D66" s="65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f t="shared" si="0"/>
        <v>0</v>
      </c>
      <c r="O66" s="12"/>
      <c r="P66" s="12"/>
    </row>
    <row r="67" spans="1:16" s="27" customFormat="1" ht="12.75" customHeight="1" hidden="1">
      <c r="A67" s="14" t="s">
        <v>63</v>
      </c>
      <c r="B67" s="64">
        <v>0</v>
      </c>
      <c r="C67" s="64">
        <v>0</v>
      </c>
      <c r="D67" s="65">
        <v>22.273110059</v>
      </c>
      <c r="E67" s="65">
        <v>222.708222655</v>
      </c>
      <c r="F67" s="65">
        <v>110.44000856299999</v>
      </c>
      <c r="G67" s="65">
        <v>110.40821134</v>
      </c>
      <c r="H67" s="65">
        <v>0</v>
      </c>
      <c r="I67" s="65">
        <v>21.908998109</v>
      </c>
      <c r="J67" s="65">
        <v>67.361774881</v>
      </c>
      <c r="K67" s="65">
        <v>19.132076912</v>
      </c>
      <c r="L67" s="65">
        <v>0</v>
      </c>
      <c r="M67" s="65">
        <v>0</v>
      </c>
      <c r="N67" s="65">
        <f t="shared" si="0"/>
        <v>574.232402519</v>
      </c>
      <c r="O67" s="12"/>
      <c r="P67" s="12"/>
    </row>
    <row r="68" spans="1:16" s="27" customFormat="1" ht="7.5" customHeight="1">
      <c r="A68" s="14"/>
      <c r="B68" s="64"/>
      <c r="C68" s="64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2"/>
      <c r="P68" s="12"/>
    </row>
    <row r="69" spans="1:16" s="27" customFormat="1" ht="13.5">
      <c r="A69" s="31" t="s">
        <v>20</v>
      </c>
      <c r="B69" s="19">
        <v>545.5288590799998</v>
      </c>
      <c r="C69" s="19">
        <v>-652.701163401</v>
      </c>
      <c r="D69" s="19">
        <v>-175.57707256699996</v>
      </c>
      <c r="E69" s="19">
        <v>694.748691619</v>
      </c>
      <c r="F69" s="69">
        <v>588.6122929399999</v>
      </c>
      <c r="G69" s="69">
        <v>94.00378349999983</v>
      </c>
      <c r="H69" s="69">
        <v>536.0413480249995</v>
      </c>
      <c r="I69" s="69">
        <v>116.43722480999986</v>
      </c>
      <c r="J69" s="69">
        <v>492.4752479110007</v>
      </c>
      <c r="K69" s="69">
        <v>134.84068619100026</v>
      </c>
      <c r="L69" s="69">
        <v>0</v>
      </c>
      <c r="M69" s="69">
        <v>0</v>
      </c>
      <c r="N69" s="69">
        <f t="shared" si="0"/>
        <v>2374.409898108</v>
      </c>
      <c r="O69" s="12"/>
      <c r="P69" s="12"/>
    </row>
    <row r="70" spans="1:16" s="27" customFormat="1" ht="7.5" customHeight="1">
      <c r="A70" s="28"/>
      <c r="B70" s="70"/>
      <c r="C70" s="70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"/>
      <c r="P70" s="12"/>
    </row>
    <row r="71" spans="1:14" s="12" customFormat="1" ht="6.75" customHeight="1">
      <c r="A71" s="28"/>
      <c r="B71" s="66"/>
      <c r="C71" s="66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6" s="16" customFormat="1" ht="12.75" outlineLevel="2">
      <c r="A72" s="12" t="s">
        <v>21</v>
      </c>
      <c r="B72" s="13">
        <v>174.05071023900004</v>
      </c>
      <c r="C72" s="13">
        <v>134.953385178</v>
      </c>
      <c r="D72" s="13">
        <v>300.971268532</v>
      </c>
      <c r="E72" s="13">
        <v>598.793869453</v>
      </c>
      <c r="F72" s="63">
        <v>463.10688289599995</v>
      </c>
      <c r="G72" s="63">
        <v>371.5574698730001</v>
      </c>
      <c r="H72" s="63">
        <v>482.125411034</v>
      </c>
      <c r="I72" s="63">
        <v>315.215678938</v>
      </c>
      <c r="J72" s="63">
        <v>230.882424922</v>
      </c>
      <c r="K72" s="63">
        <v>323.484799208</v>
      </c>
      <c r="L72" s="63">
        <v>0</v>
      </c>
      <c r="M72" s="63">
        <v>0</v>
      </c>
      <c r="N72" s="63">
        <f>+SUM(B72:M72)</f>
        <v>3395.141900273</v>
      </c>
      <c r="O72" s="12"/>
      <c r="P72" s="12"/>
    </row>
    <row r="73" spans="1:16" s="27" customFormat="1" ht="12.75">
      <c r="A73" s="14" t="s">
        <v>22</v>
      </c>
      <c r="B73" s="15">
        <v>163.28466318200003</v>
      </c>
      <c r="C73" s="15">
        <v>130.313220178</v>
      </c>
      <c r="D73" s="15">
        <v>297.894495947</v>
      </c>
      <c r="E73" s="15">
        <v>593.655235737</v>
      </c>
      <c r="F73" s="65">
        <v>462.35329207599995</v>
      </c>
      <c r="G73" s="65">
        <v>370.01878830200013</v>
      </c>
      <c r="H73" s="65">
        <v>481.223147294</v>
      </c>
      <c r="I73" s="65">
        <v>312.68751395099997</v>
      </c>
      <c r="J73" s="65">
        <v>229.498789527</v>
      </c>
      <c r="K73" s="65">
        <v>323.135001208</v>
      </c>
      <c r="L73" s="65">
        <v>0</v>
      </c>
      <c r="M73" s="65">
        <v>0</v>
      </c>
      <c r="N73" s="65">
        <f>+SUM(B73:M73)</f>
        <v>3364.064147402</v>
      </c>
      <c r="O73" s="12"/>
      <c r="P73" s="12"/>
    </row>
    <row r="74" spans="1:16" s="27" customFormat="1" ht="12.75">
      <c r="A74" s="14" t="s">
        <v>23</v>
      </c>
      <c r="B74" s="15">
        <v>10.766047057</v>
      </c>
      <c r="C74" s="15">
        <v>4.640165</v>
      </c>
      <c r="D74" s="15">
        <v>3.076772585</v>
      </c>
      <c r="E74" s="15">
        <v>5.138633716</v>
      </c>
      <c r="F74" s="65">
        <v>0.75359082</v>
      </c>
      <c r="G74" s="65">
        <v>1.538681571</v>
      </c>
      <c r="H74" s="65">
        <v>0.90226374</v>
      </c>
      <c r="I74" s="65">
        <v>2.528164987</v>
      </c>
      <c r="J74" s="65">
        <v>1.3836353949999998</v>
      </c>
      <c r="K74" s="65">
        <v>0.349798</v>
      </c>
      <c r="L74" s="65">
        <v>0</v>
      </c>
      <c r="M74" s="65">
        <v>0</v>
      </c>
      <c r="N74" s="65">
        <f>+SUM(B74:M74)</f>
        <v>31.077752870999998</v>
      </c>
      <c r="O74" s="12"/>
      <c r="P74" s="12"/>
    </row>
    <row r="75" spans="1:16" s="27" customFormat="1" ht="9" customHeight="1">
      <c r="A75" s="14"/>
      <c r="B75" s="64"/>
      <c r="C75" s="64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12"/>
      <c r="P75" s="12"/>
    </row>
    <row r="76" spans="1:17" s="27" customFormat="1" ht="13.5">
      <c r="A76" s="33" t="s">
        <v>24</v>
      </c>
      <c r="B76" s="71">
        <v>371.4781488409998</v>
      </c>
      <c r="C76" s="71">
        <v>-787.654548579</v>
      </c>
      <c r="D76" s="71">
        <v>-476.54834109899997</v>
      </c>
      <c r="E76" s="71">
        <v>95.9548221660001</v>
      </c>
      <c r="F76" s="71">
        <v>125.50541004399992</v>
      </c>
      <c r="G76" s="71">
        <v>-277.5536863730003</v>
      </c>
      <c r="H76" s="71">
        <v>53.915936990999455</v>
      </c>
      <c r="I76" s="71">
        <v>-198.77845412800013</v>
      </c>
      <c r="J76" s="71">
        <v>261.59282298900064</v>
      </c>
      <c r="K76" s="71">
        <v>-188.64411301699977</v>
      </c>
      <c r="L76" s="71">
        <v>0</v>
      </c>
      <c r="M76" s="71">
        <v>0</v>
      </c>
      <c r="N76" s="71">
        <f>+SUM(B76:M76)</f>
        <v>-1020.7320021650003</v>
      </c>
      <c r="O76" s="84"/>
      <c r="P76" s="12"/>
      <c r="Q76" s="12"/>
    </row>
    <row r="77" spans="1:16" s="27" customFormat="1" ht="5.25" customHeight="1">
      <c r="A77" s="14"/>
      <c r="B77" s="64"/>
      <c r="C77" s="64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12"/>
      <c r="P77" s="12"/>
    </row>
    <row r="78" spans="1:16" s="27" customFormat="1" ht="12.75">
      <c r="A78" s="72" t="s">
        <v>25</v>
      </c>
      <c r="B78" s="64"/>
      <c r="C78" s="64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12"/>
      <c r="P78" s="12"/>
    </row>
    <row r="79" spans="1:16" s="27" customFormat="1" ht="10.5" customHeight="1">
      <c r="A79" s="12"/>
      <c r="B79" s="64"/>
      <c r="C79" s="64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12"/>
      <c r="P79" s="12"/>
    </row>
    <row r="80" spans="1:16" s="16" customFormat="1" ht="12.75" outlineLevel="2">
      <c r="A80" s="12" t="s">
        <v>26</v>
      </c>
      <c r="B80" s="13">
        <v>-119.5591375540371</v>
      </c>
      <c r="C80" s="13">
        <v>-568.8586437783813</v>
      </c>
      <c r="D80" s="13">
        <v>2727.0695052573355</v>
      </c>
      <c r="E80" s="13">
        <v>512.4878507036044</v>
      </c>
      <c r="F80" s="63">
        <v>-397.3733600766221</v>
      </c>
      <c r="G80" s="63">
        <v>76.69705316332403</v>
      </c>
      <c r="H80" s="63">
        <v>261.74838245937536</v>
      </c>
      <c r="I80" s="63">
        <v>-448.00398911473707</v>
      </c>
      <c r="J80" s="63">
        <v>203.056441192</v>
      </c>
      <c r="K80" s="63">
        <v>63.631272241</v>
      </c>
      <c r="L80" s="63">
        <v>0</v>
      </c>
      <c r="M80" s="63">
        <v>0</v>
      </c>
      <c r="N80" s="63">
        <f>+SUM(B80:M80)</f>
        <v>2310.8953744928617</v>
      </c>
      <c r="O80" s="12"/>
      <c r="P80" s="12"/>
    </row>
    <row r="81" spans="1:16" s="27" customFormat="1" ht="12.75">
      <c r="A81" s="14" t="s">
        <v>27</v>
      </c>
      <c r="B81" s="15">
        <v>-119.5591375540371</v>
      </c>
      <c r="C81" s="15">
        <v>-568.8586437783813</v>
      </c>
      <c r="D81" s="15">
        <v>2727.0695052573355</v>
      </c>
      <c r="E81" s="15">
        <v>512.4878507036044</v>
      </c>
      <c r="F81" s="65">
        <v>-397.3733600766221</v>
      </c>
      <c r="G81" s="65">
        <v>76.69705316332403</v>
      </c>
      <c r="H81" s="65">
        <v>261.74838245937536</v>
      </c>
      <c r="I81" s="65">
        <v>-448.00398911473707</v>
      </c>
      <c r="J81" s="65">
        <v>203.056441192</v>
      </c>
      <c r="K81" s="65">
        <v>63.631272241</v>
      </c>
      <c r="L81" s="65">
        <v>0</v>
      </c>
      <c r="M81" s="65">
        <v>0</v>
      </c>
      <c r="N81" s="65">
        <f aca="true" t="shared" si="1" ref="N81:N92">+SUM(B81:M81)</f>
        <v>2310.8953744928617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f t="shared" si="1"/>
        <v>0</v>
      </c>
      <c r="O82" s="12"/>
      <c r="P82" s="12"/>
    </row>
    <row r="83" spans="1:16" s="16" customFormat="1" ht="12.75" outlineLevel="2">
      <c r="A83" s="12" t="s">
        <v>29</v>
      </c>
      <c r="B83" s="13">
        <v>-220.4</v>
      </c>
      <c r="C83" s="13">
        <v>31.308327374000005</v>
      </c>
      <c r="D83" s="13">
        <v>2926.381456329</v>
      </c>
      <c r="E83" s="13">
        <v>171.85749733499998</v>
      </c>
      <c r="F83" s="63">
        <v>-17.20258914899999</v>
      </c>
      <c r="G83" s="63">
        <v>260.681811002</v>
      </c>
      <c r="H83" s="63">
        <v>54.18029847699999</v>
      </c>
      <c r="I83" s="63">
        <v>67.4596468</v>
      </c>
      <c r="J83" s="63">
        <v>50.16118469600001</v>
      </c>
      <c r="K83" s="63">
        <v>211.332095317</v>
      </c>
      <c r="L83" s="63">
        <v>0</v>
      </c>
      <c r="M83" s="63">
        <v>0</v>
      </c>
      <c r="N83" s="63">
        <f t="shared" si="1"/>
        <v>3535.759728181</v>
      </c>
      <c r="O83" s="12"/>
      <c r="P83" s="12"/>
    </row>
    <row r="84" spans="1:16" s="27" customFormat="1" ht="12.75">
      <c r="A84" s="14" t="s">
        <v>27</v>
      </c>
      <c r="B84" s="15">
        <v>-220.4</v>
      </c>
      <c r="C84" s="15">
        <v>10.400000000000006</v>
      </c>
      <c r="D84" s="15">
        <v>10</v>
      </c>
      <c r="E84" s="15">
        <v>39.660719016</v>
      </c>
      <c r="F84" s="65">
        <v>27.686690882</v>
      </c>
      <c r="G84" s="65">
        <v>119.038579573</v>
      </c>
      <c r="H84" s="65">
        <v>48.064</v>
      </c>
      <c r="I84" s="65">
        <v>51.18194</v>
      </c>
      <c r="J84" s="65">
        <v>17.97</v>
      </c>
      <c r="K84" s="65">
        <v>29.619732854000002</v>
      </c>
      <c r="L84" s="65">
        <v>0</v>
      </c>
      <c r="M84" s="65">
        <v>0</v>
      </c>
      <c r="N84" s="65">
        <f t="shared" si="1"/>
        <v>133.221662325</v>
      </c>
      <c r="O84" s="12"/>
      <c r="P84" s="12"/>
    </row>
    <row r="85" spans="1:16" s="27" customFormat="1" ht="12.75">
      <c r="A85" s="14" t="s">
        <v>28</v>
      </c>
      <c r="B85" s="15">
        <v>0</v>
      </c>
      <c r="C85" s="15">
        <v>20.908327374</v>
      </c>
      <c r="D85" s="15">
        <v>2916.381456329</v>
      </c>
      <c r="E85" s="15">
        <v>132.19677831899997</v>
      </c>
      <c r="F85" s="65">
        <v>-44.88928003099999</v>
      </c>
      <c r="G85" s="65">
        <v>141.643231429</v>
      </c>
      <c r="H85" s="65">
        <v>6.116298476999989</v>
      </c>
      <c r="I85" s="65">
        <v>16.2777068</v>
      </c>
      <c r="J85" s="65">
        <v>32.19118469600001</v>
      </c>
      <c r="K85" s="65">
        <v>181.712362463</v>
      </c>
      <c r="L85" s="65">
        <v>0</v>
      </c>
      <c r="M85" s="65">
        <v>0</v>
      </c>
      <c r="N85" s="65">
        <f t="shared" si="1"/>
        <v>3402.5380658559993</v>
      </c>
      <c r="O85" s="12"/>
      <c r="P85" s="12"/>
    </row>
    <row r="86" spans="1:16" s="27" customFormat="1" ht="6" customHeight="1">
      <c r="A86" s="14"/>
      <c r="B86" s="64"/>
      <c r="C86" s="64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12"/>
      <c r="P86" s="12"/>
    </row>
    <row r="87" spans="1:14" s="12" customFormat="1" ht="12.75">
      <c r="A87" s="12" t="s">
        <v>30</v>
      </c>
      <c r="B87" s="13">
        <v>0</v>
      </c>
      <c r="C87" s="13">
        <v>0</v>
      </c>
      <c r="D87" s="13">
        <v>0</v>
      </c>
      <c r="E87" s="13">
        <v>0</v>
      </c>
      <c r="F87" s="63">
        <v>0</v>
      </c>
      <c r="G87" s="63">
        <v>0</v>
      </c>
      <c r="H87" s="63">
        <v>0</v>
      </c>
      <c r="I87" s="63">
        <v>-0.37306</v>
      </c>
      <c r="J87" s="63">
        <v>-0.03</v>
      </c>
      <c r="K87" s="63">
        <v>-0.006014286000000001</v>
      </c>
      <c r="L87" s="63">
        <v>0</v>
      </c>
      <c r="M87" s="63">
        <v>0</v>
      </c>
      <c r="N87" s="63">
        <f t="shared" si="1"/>
        <v>-0.40907428599999995</v>
      </c>
    </row>
    <row r="88" spans="1:16" s="36" customFormat="1" ht="12.75">
      <c r="A88" s="14" t="s">
        <v>31</v>
      </c>
      <c r="B88" s="79">
        <v>0</v>
      </c>
      <c r="C88" s="79">
        <v>0</v>
      </c>
      <c r="D88" s="79">
        <v>0</v>
      </c>
      <c r="E88" s="79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f t="shared" si="1"/>
        <v>0</v>
      </c>
      <c r="O88" s="12"/>
      <c r="P88" s="12"/>
    </row>
    <row r="89" spans="1:16" s="36" customFormat="1" ht="12.75">
      <c r="A89" s="14" t="s">
        <v>32</v>
      </c>
      <c r="B89" s="79">
        <v>0</v>
      </c>
      <c r="C89" s="79">
        <v>0</v>
      </c>
      <c r="D89" s="79">
        <v>0</v>
      </c>
      <c r="E89" s="79">
        <v>0</v>
      </c>
      <c r="F89" s="65">
        <v>0</v>
      </c>
      <c r="G89" s="65">
        <v>0</v>
      </c>
      <c r="H89" s="65">
        <v>0</v>
      </c>
      <c r="I89" s="65">
        <v>0.37306</v>
      </c>
      <c r="J89" s="65">
        <v>0.03</v>
      </c>
      <c r="K89" s="65">
        <v>0.006014286000000001</v>
      </c>
      <c r="L89" s="65">
        <v>0</v>
      </c>
      <c r="M89" s="65">
        <v>0</v>
      </c>
      <c r="N89" s="65">
        <f t="shared" si="1"/>
        <v>0.40907428599999995</v>
      </c>
      <c r="O89" s="12"/>
      <c r="P89" s="12"/>
    </row>
    <row r="90" spans="2:16" s="36" customFormat="1" ht="6.75" customHeight="1">
      <c r="B90" s="79"/>
      <c r="C90" s="79"/>
      <c r="D90" s="79"/>
      <c r="E90" s="79"/>
      <c r="F90" s="74"/>
      <c r="G90" s="74"/>
      <c r="H90" s="74"/>
      <c r="I90" s="74"/>
      <c r="J90" s="74"/>
      <c r="K90" s="74"/>
      <c r="L90" s="74"/>
      <c r="M90" s="74"/>
      <c r="N90" s="74"/>
      <c r="O90" s="12"/>
      <c r="P90" s="12"/>
    </row>
    <row r="91" spans="1:16" s="36" customFormat="1" ht="12.75">
      <c r="A91" s="12" t="s">
        <v>33</v>
      </c>
      <c r="B91" s="81">
        <v>-119.55456848703709</v>
      </c>
      <c r="C91" s="81">
        <v>-562.7417609473813</v>
      </c>
      <c r="D91" s="81">
        <v>2706.730521408336</v>
      </c>
      <c r="E91" s="81">
        <v>296.10513121460446</v>
      </c>
      <c r="F91" s="63">
        <v>-397.14082293562205</v>
      </c>
      <c r="G91" s="63">
        <v>77.96938286632403</v>
      </c>
      <c r="H91" s="63">
        <v>246.51979159337537</v>
      </c>
      <c r="I91" s="63">
        <v>-498.14014287773705</v>
      </c>
      <c r="J91" s="63">
        <v>0</v>
      </c>
      <c r="K91" s="63">
        <v>0</v>
      </c>
      <c r="L91" s="63">
        <v>0</v>
      </c>
      <c r="M91" s="63">
        <v>0</v>
      </c>
      <c r="N91" s="63">
        <f t="shared" si="1"/>
        <v>1749.747531834862</v>
      </c>
      <c r="O91" s="12"/>
      <c r="P91" s="12"/>
    </row>
    <row r="92" spans="1:16" s="36" customFormat="1" ht="12.75">
      <c r="A92" s="14" t="s">
        <v>83</v>
      </c>
      <c r="B92" s="79">
        <v>-119.55456848703709</v>
      </c>
      <c r="C92" s="79">
        <v>-562.7417609473813</v>
      </c>
      <c r="D92" s="79">
        <v>2706.730521408336</v>
      </c>
      <c r="E92" s="79">
        <v>296.10513121460446</v>
      </c>
      <c r="F92" s="65">
        <v>-397.14082293562205</v>
      </c>
      <c r="G92" s="65">
        <v>77.96938286632403</v>
      </c>
      <c r="H92" s="65">
        <v>246.51979159337537</v>
      </c>
      <c r="I92" s="65">
        <v>-498.14014287773705</v>
      </c>
      <c r="J92" s="65">
        <v>0</v>
      </c>
      <c r="K92" s="65">
        <v>0</v>
      </c>
      <c r="L92" s="65">
        <v>0</v>
      </c>
      <c r="M92" s="65">
        <v>0</v>
      </c>
      <c r="N92" s="65">
        <f t="shared" si="1"/>
        <v>1749.747531834862</v>
      </c>
      <c r="O92" s="12"/>
      <c r="P92" s="12"/>
    </row>
    <row r="93" spans="2:16" s="36" customFormat="1" ht="7.5" customHeight="1">
      <c r="B93" s="79"/>
      <c r="C93" s="79"/>
      <c r="D93" s="79"/>
      <c r="E93" s="79"/>
      <c r="F93" s="74"/>
      <c r="G93" s="74"/>
      <c r="H93" s="74"/>
      <c r="I93" s="74"/>
      <c r="J93" s="74"/>
      <c r="K93" s="74"/>
      <c r="L93" s="74"/>
      <c r="M93" s="74"/>
      <c r="N93" s="74"/>
      <c r="O93" s="12"/>
      <c r="P93" s="12"/>
    </row>
    <row r="94" spans="1:16" s="36" customFormat="1" ht="12.75" hidden="1">
      <c r="A94" s="12" t="s">
        <v>34</v>
      </c>
      <c r="B94" s="81">
        <v>270.6372863950369</v>
      </c>
      <c r="C94" s="81">
        <v>-187.48757742661869</v>
      </c>
      <c r="D94" s="81">
        <v>-277.2363900273358</v>
      </c>
      <c r="E94" s="81">
        <v>-244.67553120260433</v>
      </c>
      <c r="F94" s="63">
        <v>505.676180971622</v>
      </c>
      <c r="G94" s="63">
        <v>-93.5689285343243</v>
      </c>
      <c r="H94" s="63">
        <v>-153.65214699137593</v>
      </c>
      <c r="I94" s="63">
        <v>316.68518178673696</v>
      </c>
      <c r="J94" s="63">
        <v>108.69756649300065</v>
      </c>
      <c r="K94" s="63">
        <v>-40.94328994099976</v>
      </c>
      <c r="L94" s="63">
        <v>0</v>
      </c>
      <c r="M94" s="63">
        <v>0</v>
      </c>
      <c r="N94" s="63">
        <f>+SUM(B94:M94)</f>
        <v>204.1323515231377</v>
      </c>
      <c r="O94" s="12"/>
      <c r="P94" s="12"/>
    </row>
    <row r="95" spans="6:9" ht="14.25">
      <c r="F95" s="21"/>
      <c r="I95" s="75"/>
    </row>
    <row r="96" spans="1:9" ht="15">
      <c r="A96" s="4" t="s">
        <v>91</v>
      </c>
      <c r="F96" s="21"/>
      <c r="I96" s="75"/>
    </row>
    <row r="97" spans="1:6" ht="15">
      <c r="A97" s="47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Width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2018-09-07T13:50:50Z</cp:lastPrinted>
  <dcterms:created xsi:type="dcterms:W3CDTF">1998-08-06T20:23:21Z</dcterms:created>
  <dcterms:modified xsi:type="dcterms:W3CDTF">2018-11-07T11:34:27Z</dcterms:modified>
  <cp:category/>
  <cp:version/>
  <cp:contentType/>
  <cp:contentStatus/>
</cp:coreProperties>
</file>